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8895" firstSheet="5" activeTab="5"/>
  </bookViews>
  <sheets>
    <sheet name="男子登録情報" sheetId="1" state="veryHidden" r:id="rId1"/>
    <sheet name="女子登録情報" sheetId="2" state="veryHidden" r:id="rId2"/>
    <sheet name="団体情報" sheetId="3" state="veryHidden" r:id="rId3"/>
    <sheet name="男子種目情報" sheetId="4" state="veryHidden" r:id="rId4"/>
    <sheet name="女子種目情報" sheetId="5" state="veryHidden" r:id="rId5"/>
    <sheet name="申込書" sheetId="6" r:id="rId6"/>
    <sheet name="団体申込一覧表（男子）" sheetId="7" r:id="rId7"/>
    <sheet name="団体申込一覧表（女子）" sheetId="8" r:id="rId8"/>
    <sheet name="申込人数確認表" sheetId="9" r:id="rId9"/>
    <sheet name="登録情報" sheetId="10" state="hidden" r:id="rId10"/>
    <sheet name="選択" sheetId="11" state="hidden" r:id="rId11"/>
  </sheets>
  <externalReferences>
    <externalReference r:id="rId14"/>
  </externalReferences>
  <definedNames>
    <definedName name="_xlnm.Print_Area" localSheetId="5">'申込書'!$B$1:$D$13</definedName>
    <definedName name="_xlnm.Print_Area" localSheetId="8">'申込人数確認表'!$A$1:$H$9</definedName>
    <definedName name="_xlnm.Print_Area" localSheetId="7">INDIRECT('団体申込一覧表（女子）'!$W$6)</definedName>
    <definedName name="_xlnm.Print_Area" localSheetId="6">INDIRECT('団体申込一覧表（男子）'!$W$6)</definedName>
    <definedName name="_xlnm.Print_Titles" localSheetId="7">'団体申込一覧表（女子）'!$1:$9</definedName>
    <definedName name="_xlnm.Print_Titles" localSheetId="6">'団体申込一覧表（男子）'!$1:$9</definedName>
    <definedName name="RECファイル名">INDIRECT('[1]ｺｰﾄﾞ'!$N$1)</definedName>
    <definedName name="女子リレー種目リスト">INDIRECT('[1]ｺｰﾄﾞ'!$K$1)</definedName>
    <definedName name="女子一般種目リスト">INDIRECT('[1]ｺｰﾄﾞ'!$H$1)</definedName>
    <definedName name="設定フォルダ">INDIRECT('[1]ｺｰﾄﾞ'!$P$1)</definedName>
    <definedName name="全種別リスト">INDIRECT('[1]ｺｰﾄﾞ'!$E$1)</definedName>
    <definedName name="全種目リスト">INDIRECT('[1]ｺｰﾄﾞ'!$B$1)</definedName>
    <definedName name="男子リレー種目リスト">INDIRECT('[1]ｺｰﾄﾞ'!$J$1)</definedName>
    <definedName name="男子一般種目リスト">INDIRECT('[1]ｺｰﾄﾞ'!$G$1)</definedName>
  </definedNames>
  <calcPr fullCalcOnLoad="1"/>
</workbook>
</file>

<file path=xl/sharedStrings.xml><?xml version="1.0" encoding="utf-8"?>
<sst xmlns="http://schemas.openxmlformats.org/spreadsheetml/2006/main" count="15647" uniqueCount="3432">
  <si>
    <t>団体ｺｰﾄﾞ</t>
  </si>
  <si>
    <t>-</t>
  </si>
  <si>
    <t>大会名</t>
  </si>
  <si>
    <t>識別名</t>
  </si>
  <si>
    <t>系統</t>
  </si>
  <si>
    <t>Ver</t>
  </si>
  <si>
    <t>作成日時</t>
  </si>
  <si>
    <t>団体名ﾌﾘｶﾞﾅ</t>
  </si>
  <si>
    <t>団体名</t>
  </si>
  <si>
    <t>団体名略称</t>
  </si>
  <si>
    <t>団体選択範囲</t>
  </si>
  <si>
    <t>領収証宛名</t>
  </si>
  <si>
    <t>団体所在県</t>
  </si>
  <si>
    <t>申込責任者</t>
  </si>
  <si>
    <t>氏名</t>
  </si>
  <si>
    <t>連絡先〒</t>
  </si>
  <si>
    <t>携帯電話番号</t>
  </si>
  <si>
    <t>連絡先住所</t>
  </si>
  <si>
    <t>単価</t>
  </si>
  <si>
    <t>種目</t>
  </si>
  <si>
    <t>人数（チーム数）</t>
  </si>
  <si>
    <t>エントリー料</t>
  </si>
  <si>
    <t>実単価</t>
  </si>
  <si>
    <t>男子</t>
  </si>
  <si>
    <t>女子</t>
  </si>
  <si>
    <t>合計</t>
  </si>
  <si>
    <t>合　　計</t>
  </si>
  <si>
    <t>性別を女に変える</t>
  </si>
  <si>
    <t>性別</t>
  </si>
  <si>
    <t>人数</t>
  </si>
  <si>
    <t>種目数</t>
  </si>
  <si>
    <t>携帯電話番号</t>
  </si>
  <si>
    <t>団体コード</t>
  </si>
  <si>
    <t>選手検索範囲→</t>
  </si>
  <si>
    <t>番号検索範囲→</t>
  </si>
  <si>
    <t>種目のリスト名変える</t>
  </si>
  <si>
    <t>男</t>
  </si>
  <si>
    <t>種目リスト範囲→</t>
  </si>
  <si>
    <t>区分範囲</t>
  </si>
  <si>
    <t>申込責任者氏名</t>
  </si>
  <si>
    <t>←印刷ページ数</t>
  </si>
  <si>
    <t>総学校枠</t>
  </si>
  <si>
    <t>残り学校枠</t>
  </si>
  <si>
    <t>印</t>
  </si>
  <si>
    <t>←印刷範囲</t>
  </si>
  <si>
    <t>申込種目１の記録入力形式が違います。</t>
  </si>
  <si>
    <t>申込種目２の記録入力形式が違います。</t>
  </si>
  <si>
    <t>申込種目３の記録入力形式が違います。</t>
  </si>
  <si>
    <t>申込種目４の記録入力形式が違います。</t>
  </si>
  <si>
    <t>上から順に入力してください。</t>
  </si>
  <si>
    <t>記録を入力してください。</t>
  </si>
  <si>
    <t>1回生は2種目とも標準を突破しなければなりません。</t>
  </si>
  <si>
    <t>区分を選択してください。</t>
  </si>
  <si>
    <t>同じ種目が２箇所以上に入力されています。</t>
  </si>
  <si>
    <t>種目を選択してください。</t>
  </si>
  <si>
    <t>一人につき一種目以上入力してください。</t>
  </si>
  <si>
    <t>左から順に種目を入力してください。</t>
  </si>
  <si>
    <t>　</t>
  </si>
  <si>
    <t>ﾌﾘｶﾞﾅを入力してください。</t>
  </si>
  <si>
    <t>この選手は学連登録されていません。</t>
  </si>
  <si>
    <t>この選手はすでに入力されています。</t>
  </si>
  <si>
    <t>登録番号を入力してください。</t>
  </si>
  <si>
    <t>まず「申込書」シートの団体名を選択してください。</t>
  </si>
  <si>
    <t>No.</t>
  </si>
  <si>
    <t>登録</t>
  </si>
  <si>
    <t>ﾌﾘｶﾞﾅ</t>
  </si>
  <si>
    <t>学年</t>
  </si>
  <si>
    <t>申込種目１</t>
  </si>
  <si>
    <t>申込種目２</t>
  </si>
  <si>
    <t>申込種目３</t>
  </si>
  <si>
    <t>申込種目４</t>
  </si>
  <si>
    <t>エラー行</t>
  </si>
  <si>
    <t>学校枠カウント</t>
  </si>
  <si>
    <t>男女別基準カウント</t>
  </si>
  <si>
    <t>Ⅰ</t>
  </si>
  <si>
    <t>Ⅱ</t>
  </si>
  <si>
    <t>Ⅲ</t>
  </si>
  <si>
    <t>Ⅳ</t>
  </si>
  <si>
    <t>数字以外入力</t>
  </si>
  <si>
    <t>1回生特別エラー</t>
  </si>
  <si>
    <t>番号</t>
  </si>
  <si>
    <t>区分</t>
  </si>
  <si>
    <t>記録</t>
  </si>
  <si>
    <t>頭文字</t>
  </si>
  <si>
    <t>種目入力</t>
  </si>
  <si>
    <t>区分入力</t>
  </si>
  <si>
    <t>記録入力</t>
  </si>
  <si>
    <t>数値変換</t>
  </si>
  <si>
    <t>表示エラーセル</t>
  </si>
  <si>
    <t>Ⅰ</t>
  </si>
  <si>
    <t>Ⅱ</t>
  </si>
  <si>
    <t>Ⅲ</t>
  </si>
  <si>
    <t>Ⅳ</t>
  </si>
  <si>
    <t>上から入力</t>
  </si>
  <si>
    <t>記録未入力</t>
  </si>
  <si>
    <t>2種目とも標準突破</t>
  </si>
  <si>
    <t>区分未入力</t>
  </si>
  <si>
    <t>同種目入力</t>
  </si>
  <si>
    <t>種目未入力</t>
  </si>
  <si>
    <t>一種目も出ない</t>
  </si>
  <si>
    <t>左から入力</t>
  </si>
  <si>
    <t>大学間違い</t>
  </si>
  <si>
    <t>番号間違い</t>
  </si>
  <si>
    <t>名前未入力</t>
  </si>
  <si>
    <t>支部違い</t>
  </si>
  <si>
    <t>同一選手入力</t>
  </si>
  <si>
    <t>番号未入力</t>
  </si>
  <si>
    <t>団体名未選択</t>
  </si>
  <si>
    <t>←登録人数</t>
  </si>
  <si>
    <t>←最大登録番号</t>
  </si>
  <si>
    <t>ﾔ</t>
  </si>
  <si>
    <t>490059</t>
  </si>
  <si>
    <t>4</t>
  </si>
  <si>
    <t>ｳ</t>
  </si>
  <si>
    <t>ｲ</t>
  </si>
  <si>
    <t>ﾐ</t>
  </si>
  <si>
    <t>ｽ</t>
  </si>
  <si>
    <t>ﾏ</t>
  </si>
  <si>
    <t>ﾅ</t>
  </si>
  <si>
    <t>ﾊ</t>
  </si>
  <si>
    <t>ﾉ</t>
  </si>
  <si>
    <t>ｷ</t>
  </si>
  <si>
    <t>ﾌ</t>
  </si>
  <si>
    <t>ﾓ</t>
  </si>
  <si>
    <t>ｶ</t>
  </si>
  <si>
    <t>ﾀ</t>
  </si>
  <si>
    <t>ｼ</t>
  </si>
  <si>
    <t>ｵ</t>
  </si>
  <si>
    <t>ﾎ</t>
  </si>
  <si>
    <t>ﾆ</t>
  </si>
  <si>
    <t>ｻ</t>
  </si>
  <si>
    <t>3</t>
  </si>
  <si>
    <t>ﾖ</t>
  </si>
  <si>
    <t>ｺ</t>
  </si>
  <si>
    <t>ﾑ</t>
  </si>
  <si>
    <t>ﾋ</t>
  </si>
  <si>
    <t>ﾄ</t>
  </si>
  <si>
    <t>ｱ</t>
  </si>
  <si>
    <t>ﾜ</t>
  </si>
  <si>
    <t>2</t>
  </si>
  <si>
    <t>ｸ</t>
  </si>
  <si>
    <t>ﾂ</t>
  </si>
  <si>
    <t>1</t>
  </si>
  <si>
    <t>490034</t>
  </si>
  <si>
    <t>ﾁ</t>
  </si>
  <si>
    <t>D2</t>
  </si>
  <si>
    <t>M1</t>
  </si>
  <si>
    <t>5</t>
  </si>
  <si>
    <t>ﾕ</t>
  </si>
  <si>
    <t>ｴ</t>
  </si>
  <si>
    <t>490031</t>
  </si>
  <si>
    <t>ｿ</t>
  </si>
  <si>
    <t>ｹ</t>
  </si>
  <si>
    <t>ﾃ</t>
  </si>
  <si>
    <t>ﾍ</t>
  </si>
  <si>
    <t>490027</t>
  </si>
  <si>
    <t>490045</t>
  </si>
  <si>
    <t>M2</t>
  </si>
  <si>
    <t>ﾇ</t>
  </si>
  <si>
    <t>ﾈ</t>
  </si>
  <si>
    <t>490007</t>
  </si>
  <si>
    <t>ｾ</t>
  </si>
  <si>
    <t>490052</t>
  </si>
  <si>
    <t>ﾒ</t>
  </si>
  <si>
    <t>490002</t>
  </si>
  <si>
    <t>D1</t>
  </si>
  <si>
    <t>D3</t>
  </si>
  <si>
    <t>490049</t>
  </si>
  <si>
    <t>490003</t>
  </si>
  <si>
    <t>490069</t>
  </si>
  <si>
    <t>490005</t>
  </si>
  <si>
    <t>490112</t>
  </si>
  <si>
    <t>490084</t>
  </si>
  <si>
    <t>490067</t>
  </si>
  <si>
    <t>490090</t>
  </si>
  <si>
    <t>490008</t>
  </si>
  <si>
    <t>490063</t>
  </si>
  <si>
    <t>490076</t>
  </si>
  <si>
    <t>490095</t>
  </si>
  <si>
    <t>490082</t>
  </si>
  <si>
    <t>490118</t>
  </si>
  <si>
    <t>490014</t>
  </si>
  <si>
    <t>490061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</si>
  <si>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</si>
  <si>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</si>
  <si>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</si>
  <si>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</si>
  <si>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</si>
  <si>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</si>
  <si>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</si>
  <si>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</si>
  <si>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</si>
  <si>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</si>
  <si>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</si>
  <si>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</si>
  <si>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490116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</si>
  <si>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</si>
  <si>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</si>
  <si>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</si>
  <si>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</si>
  <si>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</si>
  <si>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</si>
  <si>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</si>
  <si>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</si>
  <si>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</si>
  <si>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</si>
  <si>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</si>
  <si>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</si>
  <si>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</si>
  <si>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</si>
  <si>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</si>
  <si>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</si>
  <si>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</si>
  <si>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</si>
  <si>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</si>
  <si>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</si>
  <si>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</si>
  <si>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</si>
  <si>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</si>
  <si>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</si>
  <si>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490013</t>
  </si>
  <si>
    <t>女子</t>
  </si>
  <si>
    <t>ﾛ</t>
  </si>
  <si>
    <t>490032</t>
  </si>
  <si>
    <t>490028</t>
  </si>
  <si>
    <t>490066</t>
  </si>
  <si>
    <t>490105</t>
  </si>
  <si>
    <t>490088</t>
  </si>
  <si>
    <t>490098</t>
  </si>
  <si>
    <t>490119</t>
  </si>
  <si>
    <t>490040</t>
  </si>
  <si>
    <t>490011</t>
  </si>
  <si>
    <t>人数検索範囲</t>
  </si>
  <si>
    <t>団体情報!$C$5:$C$70</t>
  </si>
  <si>
    <t>管理ｺｰﾄﾞ</t>
  </si>
  <si>
    <t>ｵｳﾃﾓﾝｶﾞｸｲﾝﾀﾞｲ</t>
  </si>
  <si>
    <t>追手門学大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</si>
  <si>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</si>
  <si>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</si>
  <si>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</si>
  <si>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</si>
  <si>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</si>
  <si>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</si>
  <si>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</si>
  <si>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</si>
  <si>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</si>
  <si>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</si>
  <si>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</si>
  <si>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</si>
  <si>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</si>
  <si>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</si>
  <si>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</si>
  <si>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</si>
  <si>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</si>
  <si>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</si>
  <si>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</si>
  <si>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</si>
  <si>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</si>
  <si>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</si>
  <si>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</si>
  <si>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</si>
  <si>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</si>
  <si>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</si>
  <si>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ｵｵｻｶﾌﾘﾂﾀﾞｲ</t>
  </si>
  <si>
    <t>大阪府立大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</si>
  <si>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</si>
  <si>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</si>
  <si>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</si>
  <si>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</si>
  <si>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</si>
  <si>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</si>
  <si>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</si>
  <si>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</si>
  <si>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</si>
  <si>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</si>
  <si>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</si>
  <si>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</si>
  <si>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</si>
  <si>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</si>
  <si>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</si>
  <si>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</si>
  <si>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</si>
  <si>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</si>
  <si>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</si>
  <si>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</si>
  <si>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</si>
  <si>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</si>
  <si>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</si>
  <si>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</si>
  <si>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ｷｮｳﾄﾌﾘﾂｲｶﾀﾞｲ</t>
  </si>
  <si>
    <t>京都医科大</t>
  </si>
  <si>
    <t>ｷｮｳﾄﾔｯｶﾀﾞｲ</t>
  </si>
  <si>
    <t>京都薬科大</t>
  </si>
  <si>
    <t>ｷﾝｷﾀﾞｲ</t>
  </si>
  <si>
    <t>近畿大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</si>
  <si>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</si>
  <si>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</si>
  <si>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</si>
  <si>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</si>
  <si>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</si>
  <si>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</si>
  <si>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</si>
  <si>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</si>
  <si>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</si>
  <si>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</si>
  <si>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</si>
  <si>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</si>
  <si>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</si>
  <si>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</si>
  <si>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</si>
  <si>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</si>
  <si>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</si>
  <si>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</si>
  <si>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</si>
  <si>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</si>
  <si>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</si>
  <si>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</si>
  <si>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</si>
  <si>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</si>
  <si>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</si>
  <si>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</si>
  <si>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</si>
  <si>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</si>
  <si>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</si>
  <si>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</si>
  <si>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</si>
  <si>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</si>
  <si>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ﾅﾗｷｮｳｲｸﾀﾞｲ</t>
  </si>
  <si>
    <t>奈良教育大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</si>
  <si>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</si>
  <si>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</si>
  <si>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</si>
  <si>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</si>
  <si>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</si>
  <si>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</si>
  <si>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</si>
  <si>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</si>
  <si>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</si>
  <si>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</si>
  <si>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</si>
  <si>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</si>
  <si>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</si>
  <si>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</si>
  <si>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</si>
  <si>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</si>
  <si>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</si>
  <si>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</si>
  <si>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</si>
  <si>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</si>
  <si>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</si>
  <si>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</si>
  <si>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</si>
  <si>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</si>
  <si>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</si>
  <si>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</si>
  <si>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</si>
  <si>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</si>
  <si>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</si>
  <si>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</si>
  <si>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</si>
  <si>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</si>
  <si>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</si>
  <si>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</si>
  <si>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</si>
  <si>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</si>
  <si>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ﾜｶﾔﾏﾀﾞｲ</t>
  </si>
  <si>
    <t>和歌山大</t>
  </si>
  <si>
    <t>大阪医科大</t>
  </si>
  <si>
    <t>490036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</si>
  <si>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</si>
  <si>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</si>
  <si>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</si>
  <si>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</si>
  <si>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</si>
  <si>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</si>
  <si>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</si>
  <si>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</si>
  <si>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帝塚山大</t>
  </si>
  <si>
    <t>490068</t>
  </si>
  <si>
    <t>奈良医科大</t>
  </si>
  <si>
    <t>490022</t>
  </si>
  <si>
    <t>男子種目情報!$B$2:$B$7</t>
  </si>
  <si>
    <t>男子種目情報!$B$3:$D$7</t>
  </si>
  <si>
    <t>行</t>
  </si>
  <si>
    <t>列</t>
  </si>
  <si>
    <t>003</t>
  </si>
  <si>
    <t>２００ｍ</t>
  </si>
  <si>
    <t>012</t>
  </si>
  <si>
    <t>１００００ｍ</t>
  </si>
  <si>
    <t>053</t>
  </si>
  <si>
    <t>３０００ｍＳＣ</t>
  </si>
  <si>
    <t>072</t>
  </si>
  <si>
    <t>棒高跳</t>
  </si>
  <si>
    <t>062</t>
  </si>
  <si>
    <t>１００００ｍＷ</t>
  </si>
  <si>
    <t>女子種目情報!$B$2:$B$6</t>
  </si>
  <si>
    <t>女子種目情報!$B$3:$D$6</t>
  </si>
  <si>
    <t>女</t>
  </si>
  <si>
    <t>女女別基準カウント</t>
  </si>
  <si>
    <t>男子登録情報!$A$3:$D$2091</t>
  </si>
  <si>
    <t>男子種目情報!$B$2:$B$7</t>
  </si>
  <si>
    <t>男子登録情報!$A$3:$A$2091</t>
  </si>
  <si>
    <t>女子登録情報!$A$3:$D$914</t>
  </si>
  <si>
    <t>女子種目情報!$B$2:$B$6</t>
  </si>
  <si>
    <t>女子登録情報!$A$3:$A$914</t>
  </si>
  <si>
    <t>HYOP</t>
  </si>
  <si>
    <t>3.0</t>
  </si>
  <si>
    <t>団体情報!$B$5:$B$70</t>
  </si>
  <si>
    <t>003</t>
  </si>
  <si>
    <t>053</t>
  </si>
  <si>
    <t>072</t>
  </si>
  <si>
    <t>第84回兵庫学生陸上競技対校選手権大会オープンの部</t>
  </si>
  <si>
    <t>第84回兵庫学生陸上競技対校選手権大会オープンの部　団体申込一覧</t>
  </si>
  <si>
    <t>５０００ｍ</t>
  </si>
  <si>
    <t>１００００ｍ</t>
  </si>
  <si>
    <t>棒高跳</t>
  </si>
  <si>
    <t>ｶﾐﾑﾗ ﾘｭｳｼﾞ</t>
  </si>
  <si>
    <t>ﾖｼﾑﾗ ｹﾝﾄ</t>
  </si>
  <si>
    <t>ﾔﾏｷﾞｼ ﾀｶﾋﾛ</t>
  </si>
  <si>
    <t>ﾊｼｻﾞｷ ｺｳﾍｲ</t>
  </si>
  <si>
    <t>ﾀﾀﾞ ｼｭｳﾍｲ</t>
  </si>
  <si>
    <t>ｺﾝﾄﾞｳ ﾋｶﾙ</t>
  </si>
  <si>
    <t>ｵｽｷ ｶｽﾞﾔ</t>
  </si>
  <si>
    <t>ｳｴｼｹﾞ ｹﾝｺﾞ</t>
  </si>
  <si>
    <t>ｼﾏ ﾄﾓﾔ</t>
  </si>
  <si>
    <t>ﾎﾘｳﾁ ﾕｳｷ</t>
  </si>
  <si>
    <t>ｶｼｭｳ ｹｲﾀﾞｲ</t>
  </si>
  <si>
    <t>ﾑｸｼﾀ ｹﾞﾝﾔ</t>
  </si>
  <si>
    <t>ﾋｶﾐ ｼｭﾝﾍﾟｲ</t>
  </si>
  <si>
    <t>ｺｼﾞﾏ ｲｯｶｲ</t>
  </si>
  <si>
    <t>ﾌｼﾞｵｶ ﾕｳｷ</t>
  </si>
  <si>
    <t>ﾊﾞﾝﾄﾞｳ ﾂﾖｼ</t>
  </si>
  <si>
    <t>ﾆｼﾊﾀ ｺｳｼﾞ</t>
  </si>
  <si>
    <t>ﾄﾐｳﾗ ﾅｵﾄ</t>
  </si>
  <si>
    <t>ﾅﾍﾞｼﾏ ﾓﾄｲ</t>
  </si>
  <si>
    <t>ﾖｼｵｶ ﾄﾓｱｷ</t>
  </si>
  <si>
    <t>ｵｶ ﾋﾛﾄｼ</t>
  </si>
  <si>
    <t>ﾏﾂﾓﾄ ｺｳｼﾞ</t>
  </si>
  <si>
    <t>ｲｹﾓﾄ ﾕｳﾋ</t>
  </si>
  <si>
    <t>ﾀｶﾋﾗ ﾀｸﾏ</t>
  </si>
  <si>
    <t>ｱｻﾉ ﾊﾙｶ</t>
  </si>
  <si>
    <t>ｲｸﾀ ｻﾄｼ</t>
  </si>
  <si>
    <t>ﾔﾏﾉ ﾕｳｼｮｳ</t>
  </si>
  <si>
    <t>ﾊﾀﾓﾄ ﾀﾛｳ</t>
  </si>
  <si>
    <t>ﾊﾔｼ ﾕｳｽｹ</t>
  </si>
  <si>
    <t>ﾜﾆ ﾀｶﾋﾛ</t>
  </si>
  <si>
    <t>ﾊﾅﾑﾗ ﾀｸﾄ</t>
  </si>
  <si>
    <t>ﾌｸｲ ﾄﾓﾕｷ</t>
  </si>
  <si>
    <t>ﾋﾛﾉ ｼｮｳﾀ</t>
  </si>
  <si>
    <t>ﾀｹﾊﾞﾔｼ ｼﾞﾝ</t>
  </si>
  <si>
    <t>ｶﾒﾔﾏ ﾕｳｼﾞ</t>
  </si>
  <si>
    <t>ｵｶﾞﾜ ﾀﾛｳ</t>
  </si>
  <si>
    <t>ｵｵｸﾎﾞ ｹｲｽｹ</t>
  </si>
  <si>
    <t>ｲﾘ ﾋﾛﾐ</t>
  </si>
  <si>
    <t>ｱﾀﾞﾁ ｶｽﾞﾏ</t>
  </si>
  <si>
    <t>ｲｼｲ ﾕｳｷ</t>
  </si>
  <si>
    <t>ｲｼﾀﾞ ﾀｲｾｲ</t>
  </si>
  <si>
    <t>ｶﾜｼﾏ ﾀｶﾔ</t>
  </si>
  <si>
    <t>ｸｼﾀﾞ ｼｮｳｺﾞ</t>
  </si>
  <si>
    <t>ﾅｶﾀﾆ ｲｯﾍﾟｲ</t>
  </si>
  <si>
    <t>ﾌｼﾞｲ ﾀﾞｲｽｹ</t>
  </si>
  <si>
    <t>ﾏﾂｵｶ ﾖｼｷ</t>
  </si>
  <si>
    <t>ﾐｽﾞﾉ ｹﾝﾀﾛｳ</t>
  </si>
  <si>
    <t>ｽｷﾞﾊﾗ ﾘｭｳﾀ</t>
  </si>
  <si>
    <t>ｻｲﾄｳ ｶｲ</t>
  </si>
  <si>
    <t>ﾏｴﾀﾞ ｺｳｽｹ</t>
  </si>
  <si>
    <t>ｵｶﾓﾄ ｿｳﾀ</t>
  </si>
  <si>
    <t>ｻﾀｹ ｱｷﾗ</t>
  </si>
  <si>
    <t>ｺｶﾞ ﾐｷﾔ</t>
  </si>
  <si>
    <t>ﾑﾗｶﾐ ｲｯｾｲ</t>
  </si>
  <si>
    <t>ｳﾁﾀﾞ ﾕｳﾀ</t>
  </si>
  <si>
    <t>ｵｵﾀﾞｲ ｹﾞﾝ</t>
  </si>
  <si>
    <t>ｺﾆｼ ﾐﾁﾀｶ</t>
  </si>
  <si>
    <t>ﾌﾙｶﾜ ﾋﾛﾄ</t>
  </si>
  <si>
    <t>ｶﾜｶﾐ ｱｷﾌﾐ</t>
  </si>
  <si>
    <t>ﾀｶﾔ ﾋﾛｱｷ</t>
  </si>
  <si>
    <t>ﾄﾐｻﾞｷ ﾋﾛﾌﾐ</t>
  </si>
  <si>
    <t>ﾂｼﾞﾑﾗ ﾀｸﾐ</t>
  </si>
  <si>
    <t>ｲｼｶﾜ ｱﾕﾑ</t>
  </si>
  <si>
    <t>ﾀﾅｶ ｹﾝﾀ</t>
  </si>
  <si>
    <t>ｻｻｷ ﾂﾄﾑ</t>
  </si>
  <si>
    <t>ｼｵﾀ ﾄｼｷ</t>
  </si>
  <si>
    <t>ｲｾﾐ ｱｷﾗ</t>
  </si>
  <si>
    <t>ﾄﾀﾞ ｹﾝﾀﾛｳ</t>
  </si>
  <si>
    <t>ｶﾝﾊﾞﾗ ﾘｸﾄ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</si>
  <si>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</si>
  <si>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</si>
  <si>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</si>
  <si>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</si>
  <si>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</si>
  <si>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</si>
  <si>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</si>
  <si>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</si>
  <si>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</si>
  <si>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ｻﾅﾀﾞ ﾀｹﾋﾛ</t>
  </si>
  <si>
    <t>ｼﾏ ｷﾞﾝｶﾞ</t>
  </si>
  <si>
    <t>ﾀｹｳﾁ ﾕｳﾀ</t>
  </si>
  <si>
    <t>ﾅｶｻﾞﾜ ｼｭﾝﾔ</t>
  </si>
  <si>
    <t>ﾅｶﾀﾆ ﾀｹﾙ</t>
  </si>
  <si>
    <t>ﾅｶﾑﾗ ｺｳﾍｲ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</si>
  <si>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</si>
  <si>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</si>
  <si>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</si>
  <si>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</si>
  <si>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</si>
  <si>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</si>
  <si>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</si>
  <si>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</si>
  <si>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</si>
  <si>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</si>
  <si>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ｺｷ ｼｭｳｻｸ</t>
  </si>
  <si>
    <t>ﾋｶﾞｼｵ ﾕｳﾄ</t>
  </si>
  <si>
    <t>ﾉｼﾞﾏ ﾀｸﾐ</t>
  </si>
  <si>
    <t>ﾂｼﾞ ｹﾝﾄ</t>
  </si>
  <si>
    <t>ｶﾅﾓﾘ ｼｮｳﾀﾛｳ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</si>
  <si>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</si>
  <si>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</si>
  <si>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</si>
  <si>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</si>
  <si>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</si>
  <si>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ｵｶﾓﾄ ｴﾙ</t>
  </si>
  <si>
    <t>ｵｶﾀﾞ ﾘｭｳﾔ</t>
  </si>
  <si>
    <t>ｼﾊﾞﾔﾏ ﾀｲｽｹ</t>
  </si>
  <si>
    <t>ﾏｺﾞﾒ ﾘｮｳｽｹ</t>
  </si>
  <si>
    <t>ｳｴﾑﾗ ﾕｳﾔ</t>
  </si>
  <si>
    <t>ｷﾀﾔﾏ ｼﾝ</t>
  </si>
  <si>
    <t>ｻｶﾓﾄ ﾕｳｷ</t>
  </si>
  <si>
    <t>ﾂﾙｻｷ ｼｭﾝﾄ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</si>
  <si>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</si>
  <si>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</si>
  <si>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</si>
  <si>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</si>
  <si>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</si>
  <si>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</si>
  <si>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</si>
  <si>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</si>
  <si>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</si>
  <si>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</si>
  <si>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ｶｷﾞﾓﾄ ﾏｻﾋﾛ</t>
  </si>
  <si>
    <t>ﾀｶﾊｼ ﾕｳｺﾞ</t>
  </si>
  <si>
    <t>ｻｸｼﾏ ｺｳｷ</t>
  </si>
  <si>
    <t>ｶｻｲ ﾉﾌﾞｶｽﾞ</t>
  </si>
  <si>
    <t>ﾀｶﾗﾓﾄ ｼﾝﾔ</t>
  </si>
  <si>
    <t>ｵｸﾀﾆ ﾋﾄｼ</t>
  </si>
  <si>
    <t>ｵｵｶﾜ ﾘｮｳ</t>
  </si>
  <si>
    <t>ﾀﾅｶ ｼｭﾝﾍﾟｲ</t>
  </si>
  <si>
    <t>ﾏｴﾀﾞ ｺｳｷ</t>
  </si>
  <si>
    <t>ｺｲﾜ ｼﾝｼﾞ</t>
  </si>
  <si>
    <t>ﾊﾗｵｶ ｼｮｳﾍｲ</t>
  </si>
  <si>
    <t>ﾂｼﾞﾑﾗ ｺｳｽｹ</t>
  </si>
  <si>
    <t>ｷﾀｶﾞﾜ ｹﾞﾝ</t>
  </si>
  <si>
    <t>ｸｽﾉｷ ﾀｲｷ</t>
  </si>
  <si>
    <t>ﾀﾑﾗ ﾄﾓｷ</t>
  </si>
  <si>
    <t>ﾆｼｶﾜ ﾘｮｳ</t>
  </si>
  <si>
    <t>ﾊﾗﾀﾞ ﾑﾂｷ</t>
  </si>
  <si>
    <t>ｲﾏｲ ﾄﾓﾋﾛ</t>
  </si>
  <si>
    <t>ｳｴﾐﾁ ｶｽﾞｷ</t>
  </si>
  <si>
    <t>ｵｵｶﾞ ｶｽﾞｱｷ</t>
  </si>
  <si>
    <t>ｻｲﾄｳ ﾄﾓﾔ</t>
  </si>
  <si>
    <t>ｻｻｷ ﾋﾛｱｷ</t>
  </si>
  <si>
    <t>ｽｷﾞﾓﾄ ｶｽﾞﾔ</t>
  </si>
  <si>
    <t>ﾌｸﾗ ﾂﾖｼ</t>
  </si>
  <si>
    <t>ﾆｼｶﾜ ｲｸﾔ</t>
  </si>
  <si>
    <t>ﾏﾂｻｶ ｺｳﾀﾞｲ</t>
  </si>
  <si>
    <t>ﾓﾘ ﾀｲﾁ</t>
  </si>
  <si>
    <t>ﾐﾔｼﾀ ｺｳﾀﾞｲ</t>
  </si>
  <si>
    <t>ﾔﾏﾀﾞ ｾｲｲﾁ</t>
  </si>
  <si>
    <t>ｲｴﾔﾏ ﾕｳｷ</t>
  </si>
  <si>
    <t>ｸﾜﾊﾗ ｹﾝﾀ</t>
  </si>
  <si>
    <t>ﾀｷｻﾞﾜ ﾀｸﾐ</t>
  </si>
  <si>
    <t>ﾄﾏﾂ ｺｳｽｹ</t>
  </si>
  <si>
    <t>ﾅｶﾁ ｺｳﾍｲ</t>
  </si>
  <si>
    <t>ﾊﾗﾀﾞ ﾕｳｻｸ</t>
  </si>
  <si>
    <t>ﾑﾀ ﾅｵｶｽﾞ</t>
  </si>
  <si>
    <t>ﾕｹﾞ ｹｲｽｹ</t>
  </si>
  <si>
    <t>ﾖｼﾑﾗ ﾋﾛｷ</t>
  </si>
  <si>
    <t>ｲｼﾊﾞｼ ｶﾂﾔ</t>
  </si>
  <si>
    <t>ﾀﾑﾗ ﾋﾛﾄ</t>
  </si>
  <si>
    <t>ﾔﾏｵｶ ﾅｵﾄ</t>
  </si>
  <si>
    <t>ｳｴﾑﾗ ｿｳﾍｲ</t>
  </si>
  <si>
    <t>ｴﾝﾄﾞｳ ﾀｲｼ</t>
  </si>
  <si>
    <t>ｵｶｻﾞｷ ｶｽﾞｷ</t>
  </si>
  <si>
    <t>ｵﾊﾗ ﾘｷ</t>
  </si>
  <si>
    <t>ｷｵｶ ﾘｮｳｲﾁ</t>
  </si>
  <si>
    <t>ｸﾛﾀﾞ ﾀｸﾐ</t>
  </si>
  <si>
    <t>ﾀｶﾊﾀ ﾕｳｷ</t>
  </si>
  <si>
    <t>ﾅｶｲ ﾀｸﾐ</t>
  </si>
  <si>
    <t>ﾆｼｼﾞﾏ ｹﾞﾝｷ</t>
  </si>
  <si>
    <t>ﾌｼﾞﾀ ｹｲﾀﾛｳ</t>
  </si>
  <si>
    <t>ﾌｼﾞﾀ ｺｳｽｹ</t>
  </si>
  <si>
    <t>ﾏﾂｳﾗ ﾄﾓﾔ</t>
  </si>
  <si>
    <t>ﾆｼｵ ﾕｳｽｹ</t>
  </si>
  <si>
    <t>ﾌｸｼﾏ ﾅﾂｷ</t>
  </si>
  <si>
    <t>ﾐﾂﾔﾏ ﾕｳｷ</t>
  </si>
  <si>
    <t>ﾜﾀﾞ ﾚｵ</t>
  </si>
  <si>
    <t>ﾀﾅﾍﾞ ﾋﾛｱｷ</t>
  </si>
  <si>
    <t>ﾆｼﾉ ﾊﾔﾄ</t>
  </si>
  <si>
    <t>ｲﾏｲ ﾀｶﾄ</t>
  </si>
  <si>
    <t>ｲﾏｶﾞﾜ ｹﾝﾀ</t>
  </si>
  <si>
    <t>ｵｵﾑﾗ ﾀｶﾕｷ</t>
  </si>
  <si>
    <t>ｷﾖﾀ ｹﾝｲﾁ</t>
  </si>
  <si>
    <t>ｺﾝﾄﾞｳ ｼｭﾝ</t>
  </si>
  <si>
    <t>ﾀｹｳﾁ ﾄｼｷ</t>
  </si>
  <si>
    <t>ﾀﾅｶ ﾋﾛﾑ</t>
  </si>
  <si>
    <t>ﾀﾆｸﾞﾁ ﾕｳ</t>
  </si>
  <si>
    <t>ﾄﾐﾀ ﾀﾞｲﾁ</t>
  </si>
  <si>
    <t>ﾅｶﾆｼ ｹｲﾀ</t>
  </si>
  <si>
    <t>ﾊﾀﾅｶ ｱｷﾗ</t>
  </si>
  <si>
    <t>ﾋﾗｲ ﾕｳﾏ</t>
  </si>
  <si>
    <t>ﾎｿﾔ ﾏｻｼ</t>
  </si>
  <si>
    <t>ﾐﾔﾓﾄ ｼﾝｺﾞ</t>
  </si>
  <si>
    <t>ﾔﾏﾀﾞ ﾕｳﾄ</t>
  </si>
  <si>
    <t>ﾜｶｻ ﾕｳｽｹ</t>
  </si>
  <si>
    <t>ｲｹﾀﾞ ﾕｳｷ</t>
  </si>
  <si>
    <t>ｺﾝﾄﾞｳ ﾀｸﾔ</t>
  </si>
  <si>
    <t>ｵｵﾆｼ ｹﾝｽｹ</t>
  </si>
  <si>
    <t>ｵｶﾀﾞ ｺｳﾍｲ</t>
  </si>
  <si>
    <t>ｶﾒﾀｶ ﾕｳｷ</t>
  </si>
  <si>
    <t>ｼｶﾀ ﾕｳｺﾞ</t>
  </si>
  <si>
    <t>ﾀｶﾀﾞ ｼｮｳﾀ</t>
  </si>
  <si>
    <t>ﾀﾆ ｼｭﾝｽｹ</t>
  </si>
  <si>
    <t>ﾋﾗﾊﾞﾔｼ ｶｽﾞｷ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</si>
  <si>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</si>
  <si>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</si>
  <si>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</si>
  <si>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</si>
  <si>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</si>
  <si>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ｻｸﾏ ｺｳﾀﾞｲ</t>
  </si>
  <si>
    <t>ｼﾐｽﾞ ｺｳｾｲ</t>
  </si>
  <si>
    <t>ﾀｶﾔﾅｷﾞ ｺｳｷ</t>
  </si>
  <si>
    <t>ﾀｼﾞﾏ ﾕｳｽｹ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</si>
  <si>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</si>
  <si>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</si>
  <si>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</si>
  <si>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</si>
  <si>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</si>
  <si>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</si>
  <si>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ｲｼﾃﾞ ｿｳｼ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</si>
  <si>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</si>
  <si>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</si>
  <si>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</si>
  <si>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</si>
  <si>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</si>
  <si>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</si>
  <si>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</si>
  <si>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</si>
  <si>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</si>
  <si>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</si>
  <si>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</si>
  <si>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</si>
  <si>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</si>
  <si>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</si>
  <si>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</si>
  <si>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</si>
  <si>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</si>
  <si>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</si>
  <si>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</si>
  <si>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</si>
  <si>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</si>
  <si>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</si>
  <si>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ﾅｶﾆｼ ﾀｸﾏ</t>
  </si>
  <si>
    <t>ﾖｼﾉ ｹﾝﾀﾛｳ</t>
  </si>
  <si>
    <t>ｱｹﾓﾄ ｼﾝﾔ</t>
  </si>
  <si>
    <t>ｲｼｸﾗ ﾀﾞｲｷ</t>
  </si>
  <si>
    <t>ｷｼｻﾞﾜ ﾋﾛｷ</t>
  </si>
  <si>
    <t>ｵｵﾊｼ ﾚﾝ</t>
  </si>
  <si>
    <t>ﾀﾏｷ ﾘｮｳﾀ</t>
  </si>
  <si>
    <t>ﾖｼﾀ ﾀｲｾｲ</t>
  </si>
  <si>
    <t>ｵｵﾂﾎﾞ ｴｲｷ</t>
  </si>
  <si>
    <t>ｻｶﾓﾄ ﾀﾂﾔ</t>
  </si>
  <si>
    <t>ｲｲﾀﾞ ﾘｮｳｶﾞ</t>
  </si>
  <si>
    <t>ﾐﾄﾞﾘ ﾅｵ</t>
  </si>
  <si>
    <t>ﾖｼﾉ ｶｹﾙ</t>
  </si>
  <si>
    <t>ﾏﾂﾓﾄ ﾘｸ</t>
  </si>
  <si>
    <t>ﾇﾏﾓﾄ ﾋﾛｷ</t>
  </si>
  <si>
    <t>ﾓﾘｸﾞﾁ ﾏｻﾋﾛ</t>
  </si>
  <si>
    <t>ﾜｷ ﾏｻﾋｺ</t>
  </si>
  <si>
    <t>ﾔﾏｸﾞﾁ ｷｻﾔ</t>
  </si>
  <si>
    <t>ﾔﾉ ﾀﾂﾔ</t>
  </si>
  <si>
    <t>ﾏｼﾞﾏ ｼｮｳ</t>
  </si>
  <si>
    <t>ﾋﾗﾀ ﾅｵﾕｷ</t>
  </si>
  <si>
    <t>ﾄｸﾅｶﾞ ｼｮｳﾀ</t>
  </si>
  <si>
    <t>ｼﾓｶｾﾞ ｹﾝｼﾞ</t>
  </si>
  <si>
    <t>ｺﾞﾄｳ ｾｲﾔ</t>
  </si>
  <si>
    <t>ｶﾜﾆｼ ﾕｳｽｹ</t>
  </si>
  <si>
    <t>ｶﾀｵｶ ﾅｵｷ</t>
  </si>
  <si>
    <t>ｳｴ ｺｳﾀﾞｲ</t>
  </si>
  <si>
    <t>ｱｻﾋ ｹﾝﾀ</t>
  </si>
  <si>
    <t>ｲｯｼｷ ｺｳｷ</t>
  </si>
  <si>
    <t>ｼﾏ ｶﾝｼﾞ</t>
  </si>
  <si>
    <t>ﾀﾅｶ ﾕｳｽｹ</t>
  </si>
  <si>
    <t>ﾏﾂﾀﾆ ﾀｸﾏ</t>
  </si>
  <si>
    <t>ﾐｳﾗ ﾅｵﾔ</t>
  </si>
  <si>
    <t>ﾔﾏﾊﾗ ｺｳﾀﾞｲ</t>
  </si>
  <si>
    <t>ﾖｺﾃ ﾕｳﾀ</t>
  </si>
  <si>
    <t>ﾅｶﾉ ｶﾂﾔ</t>
  </si>
  <si>
    <t>ﾔﾏﾓﾄ ｿｳﾀ</t>
  </si>
  <si>
    <t>ﾊﾞﾊﾞ ｱｷﾗ</t>
  </si>
  <si>
    <t>ｶﾒｲ ﾘｮｳｽｹ</t>
  </si>
  <si>
    <t>ｵｵﾅﾙ ﾏｻｼ</t>
  </si>
  <si>
    <t>ﾄｳｼﾞｮｳ ｹﾝﾄ</t>
  </si>
  <si>
    <t>ﾀｶﾊｼ ｺｳｷ</t>
  </si>
  <si>
    <t>ﾊﾀ ﾄﾓｷ</t>
  </si>
  <si>
    <t>ｶﾄﾞﾜｷ ｱｷﾉﾘ</t>
  </si>
  <si>
    <t>ﾔｷﾞ ｻﾀﾞﾊﾙ</t>
  </si>
  <si>
    <t>ｲｼｻﾞｶ ﾘｷﾅﾘ</t>
  </si>
  <si>
    <t>ｺｶﾞ ﾘｮｳﾀ</t>
  </si>
  <si>
    <t>ﾄﾖﾔﾏ ｿﾗ</t>
  </si>
  <si>
    <t>ﾆｼｸﾞﾁ ﾖｳﾍｲ</t>
  </si>
  <si>
    <t>ｶﾜﾍﾞ ﾘｮｳ</t>
  </si>
  <si>
    <t>ﾔﾏﾓﾄ ﾀｶﾔ</t>
  </si>
  <si>
    <t>ｺﾞﾄｳ ﾕｳﾀ</t>
  </si>
  <si>
    <t>ﾜﾀｾ ﾕｳﾄ</t>
  </si>
  <si>
    <t>ﾀｹﾑﾗ ﾜﾀﾙ</t>
  </si>
  <si>
    <t>ｵｵｴ ﾌﾐﾔ</t>
  </si>
  <si>
    <t>ﾎｺｷ ﾜﾀﾙ</t>
  </si>
  <si>
    <t>ﾀﾑｺｳ ｼﾞﾝ</t>
  </si>
  <si>
    <t>ｽｷﾞﾓﾄ ﾘｮｳﾀ</t>
  </si>
  <si>
    <t>ﾔﾏﾈ ﾕｳｽｹ</t>
  </si>
  <si>
    <t>ｺｲｹ ｼﾞｮｳﾔ</t>
  </si>
  <si>
    <t>ｶﾜﾄ ｶｽﾞﾏ</t>
  </si>
  <si>
    <t>ﾌｼﾞﾓﾄ ﾕｳﾋ</t>
  </si>
  <si>
    <t>ﾀﾏｶﾞﾜ ﾓﾈ</t>
  </si>
  <si>
    <t>ｻﾄｳ ﾄﾓﾋﾛ</t>
  </si>
  <si>
    <t>ﾅｶｶﾞﾜ ﾏｻﾔ</t>
  </si>
  <si>
    <t>ｱｻﾀﾞ ﾀｸﾐ</t>
  </si>
  <si>
    <t>ﾊｻ ﾄｷﾔ</t>
  </si>
  <si>
    <t>ｲｼｶﾜ ﾘｮｳﾀ</t>
  </si>
  <si>
    <t>ﾐｳﾗ ﾅｵﾕｷ</t>
  </si>
  <si>
    <t>ﾅｶｶﾞﾐ ｱｷﾋﾛ</t>
  </si>
  <si>
    <t>ｷﾑﾗ ｺｳﾍｲ</t>
  </si>
  <si>
    <t>ﾉｳﾐ ｶｲﾄ</t>
  </si>
  <si>
    <t>ﾏｴﾀﾞ ｹｲﾀﾛｳ</t>
  </si>
  <si>
    <t>ｼﾝｸﾞｳ ﾘｮｳﾀ</t>
  </si>
  <si>
    <t>ｱｶｼﾞ ﾋﾛｷ</t>
  </si>
  <si>
    <t>ﾌｼﾞﾜﾗ ﾗｲｷ</t>
  </si>
  <si>
    <t>ﾑﾗﾀ ﾙｲﾄ</t>
  </si>
  <si>
    <t>ｵｶﾓﾄ ﾀｸﾔ</t>
  </si>
  <si>
    <t>ﾃﾗｸﾞﾁ ﾏｺﾄ</t>
  </si>
  <si>
    <t>ｴｸﾞﾁ ﾖｼﾋﾛ</t>
  </si>
  <si>
    <t>ﾓﾘﾔﾏ ﾀﾞｲﾁ</t>
  </si>
  <si>
    <t>ﾐﾔﾉ ﾕｳｷ</t>
  </si>
  <si>
    <t>ﾎﾝﾀﾞ ｺｳｷ</t>
  </si>
  <si>
    <t>ｵｶﾀﾞ ﾋﾛｷ</t>
  </si>
  <si>
    <t>ﾀｹﾓﾘ ｺｳｽｹ</t>
  </si>
  <si>
    <t>ﾈｺﾞﾛ ﾕｳﾏ</t>
  </si>
  <si>
    <t>ｱｶｵ ﾀｲﾁ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</si>
  <si>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</si>
  <si>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</si>
  <si>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</si>
  <si>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</si>
  <si>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</si>
  <si>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</si>
  <si>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</si>
  <si>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</si>
  <si>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</si>
  <si>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</si>
  <si>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</si>
  <si>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</si>
  <si>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</si>
  <si>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</si>
  <si>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</si>
  <si>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</si>
  <si>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</si>
  <si>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</si>
  <si>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</si>
  <si>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</si>
  <si>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</si>
  <si>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</si>
  <si>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</si>
  <si>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</si>
  <si>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</si>
  <si>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</si>
  <si>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</si>
  <si>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</si>
  <si>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</si>
  <si>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</si>
  <si>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</si>
  <si>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</si>
  <si>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</si>
  <si>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</si>
  <si>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</si>
  <si>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</si>
  <si>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ﾊﾔｼ ﾀｶﾉﾘ</t>
  </si>
  <si>
    <t>ﾔﾏﾀﾞ ｹﾝﾀﾛｳ</t>
  </si>
  <si>
    <t>ﾐﾔｹ ﾄｼｶｽﾞ</t>
  </si>
  <si>
    <t>ｸﾚ ﾕｳﾀ</t>
  </si>
  <si>
    <t>ｼﾗｲ ｶﾂﾏ</t>
  </si>
  <si>
    <t>ﾌｼﾞﾜﾗ ﾄﾓﾔ</t>
  </si>
  <si>
    <t>ﾏﾂﾑﾗ ﾀｸﾔ</t>
  </si>
  <si>
    <t>ﾏﾅﾍﾞ ﾜﾀﾙ</t>
  </si>
  <si>
    <t>ｸﾏｶﾞｲ ﾘｮｳﾀ</t>
  </si>
  <si>
    <t>ﾜﾀﾗｲ ﾓﾄｷ</t>
  </si>
  <si>
    <t>ｵｵｼﾏ ｱﾂｼ</t>
  </si>
  <si>
    <t>ｶﾜﾏ ﾗｷ</t>
  </si>
  <si>
    <t>ｶﾜﾊﾞﾀ ｲﾂｷ</t>
  </si>
  <si>
    <t>ﾏｴｶﾜ ﾀｹﾁｶ</t>
  </si>
  <si>
    <t>ｳｴｷ ﾀｶﾕｷ</t>
  </si>
  <si>
    <t>ｵｶﾞﾜ ｿｳﾔ</t>
  </si>
  <si>
    <t>ｼﾝｼﾞｮｳ ﾕｳｷ</t>
  </si>
  <si>
    <t>ｷﾊﾗ ﾕｳｷ</t>
  </si>
  <si>
    <t>ﾜﾀﾅﾍﾞ ﾔﾏﾄ</t>
  </si>
  <si>
    <t>ﾅｶﾞｵ ﾕｳｷ</t>
  </si>
  <si>
    <t>ｵｹﾔ ﾘｸﾀﾛｳ</t>
  </si>
  <si>
    <t>ﾉｸﾞﾁ ﾀｶﾅﾘ</t>
  </si>
  <si>
    <t>ｻｸﾗｲ ﾄﾓﾋﾛ</t>
  </si>
  <si>
    <t>ｻｯｻ ﾖｳﾍｲ</t>
  </si>
  <si>
    <t>ｲﾏﾆｼ ｶｽﾞｷ</t>
  </si>
  <si>
    <t>ﾀﾅｶ ﾀｸﾏ</t>
  </si>
  <si>
    <t>ﾕﾀﾆ ｹｲﾀ</t>
  </si>
  <si>
    <t>ﾃﾗﾀﾞ ｼﾝｺﾞ</t>
  </si>
  <si>
    <t>ｲﾄｳ ﾕｷﾔ</t>
  </si>
  <si>
    <t>ﾀｶﾔﾏ ﾋﾛｷ</t>
  </si>
  <si>
    <t>ｵｵﾊﾗ ﾘｮｳ</t>
  </si>
  <si>
    <t>ﾜﾀﾅﾍﾞ ﾋﾛｷ</t>
  </si>
  <si>
    <t>ﾁｷﾞｮｳ ｿｳｲﾁﾛｳ</t>
  </si>
  <si>
    <t>ｱｽﾞﾐ ﾕｳﾔ</t>
  </si>
  <si>
    <t>ｲﾜｲ ﾕｳｷ</t>
  </si>
  <si>
    <t>ｳｴｼﾏ ﾘｮｳｽｹ</t>
  </si>
  <si>
    <t>ﾓﾝﾏ ｼﾞｭﾝﾍﾟｲ</t>
  </si>
  <si>
    <t>ｲﾁｶﾜ ﾕｳﾀ</t>
  </si>
  <si>
    <t>ｼﾓｻｶ ｹｲ</t>
  </si>
  <si>
    <t>ﾓﾁﾀﾞ ｱｷﾄ</t>
  </si>
  <si>
    <t>ﾍﾞｯｸ ﾀｸﾐ</t>
  </si>
  <si>
    <t>ﾐﾔｺ ｺｳﾍｲ</t>
  </si>
  <si>
    <t>ﾀｶﾊｼ ｶｽﾞﾔ</t>
  </si>
  <si>
    <t>ﾏｽﾀﾞ ｼｮｳﾀ</t>
  </si>
  <si>
    <t>ﾊﾔｼ ｻｲｾｲ</t>
  </si>
  <si>
    <t>ﾜﾀﾅﾍﾞ ﾘｮｳ</t>
  </si>
  <si>
    <t>ﾋﾀｶ ｽｸﾞﾙ</t>
  </si>
  <si>
    <t>ｸﾗｼｹﾞ ﾕｳｽｹ</t>
  </si>
  <si>
    <t>ｵｵｽﾐ ｶｹﾙ</t>
  </si>
  <si>
    <t>ｶﾔｶﾞｷ ｼｮｳﾀ</t>
  </si>
  <si>
    <t>ﾅｶｶﾞﾜ ﾕｳﾀ</t>
  </si>
  <si>
    <t>ｱﾍﾞ ﾉｿﾞﾑ</t>
  </si>
  <si>
    <t>ｸﾏﾀ ｱﾂｼ</t>
  </si>
  <si>
    <t>ｲｼﾀｹ ﾀﾞｲｽｹ</t>
  </si>
  <si>
    <t>ﾔﾏﾀﾞ ｺｳｷ</t>
  </si>
  <si>
    <t>ﾔﾏﾓﾄ ﾋﾃﾞｶｽﾞ</t>
  </si>
  <si>
    <t>ｲﾏｲ ﾋﾃﾞﾔ</t>
  </si>
  <si>
    <t>ﾜﾀﾞ ﾖｼﾋﾛ</t>
  </si>
  <si>
    <t>ﾁｮｸｼ ｼﾞｮｳﾀ</t>
  </si>
  <si>
    <t>ﾅｶｼﾞﾏ ﾋﾄｼ</t>
  </si>
  <si>
    <t>ﾊﾀｳﾗ ﾕｳｽｹ</t>
  </si>
  <si>
    <t>ﾀﾆ ｲｺｲ</t>
  </si>
  <si>
    <t>ｱｶｻｷ ﾘｸ</t>
  </si>
  <si>
    <t>ｶﾒﾀﾞ ﾀｲｾｲ</t>
  </si>
  <si>
    <t>ﾀｶﾏﾂ ｺｳｼﾞ</t>
  </si>
  <si>
    <t>ﾏﾂｵｶ ｷｮｳﾍｲ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</si>
  <si>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</si>
  <si>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</si>
  <si>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</si>
  <si>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</si>
  <si>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</si>
  <si>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</si>
  <si>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</si>
  <si>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</si>
  <si>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</si>
  <si>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</si>
  <si>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</si>
  <si>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</si>
  <si>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</si>
  <si>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</si>
  <si>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</si>
  <si>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</si>
  <si>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</si>
  <si>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</si>
  <si>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</si>
  <si>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</si>
  <si>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</si>
  <si>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ｺｼﾞﾏ ﾐﾁﾋﾛ</t>
  </si>
  <si>
    <t>ﾔﾏｻﾞｷ ﾄﾓｷ</t>
  </si>
  <si>
    <t>ﾏﾂﾓﾄ ｹｲｽｹ</t>
  </si>
  <si>
    <t>ｽﾄｳ ｺｳｽｹ</t>
  </si>
  <si>
    <t>ﾀｶﾊｼ ﾕｳﾏ</t>
  </si>
  <si>
    <t>ﾋｶﾞｼﾓﾄ ﾄｼｶﾂ</t>
  </si>
  <si>
    <t>ﾀｷｳﾁ ﾏｺﾄ</t>
  </si>
  <si>
    <t>ｱﾍﾞ ｹﾝｼﾞ</t>
  </si>
  <si>
    <t>ﾓﾘﾀ ｺｳｽｹ</t>
  </si>
  <si>
    <t>ﾋﾗﾏﾂ ﾕｳﾔ</t>
  </si>
  <si>
    <t>ﾐﾔｶﾞﾜ ﾀｸﾐ</t>
  </si>
  <si>
    <t>ﾌﾅｸﾞﾁ ﾘｮｳ</t>
  </si>
  <si>
    <t>ｾﾄ ﾘｮｳﾀ</t>
  </si>
  <si>
    <t>ﾅﾙｳﾁ ｼｭﾝﾔ</t>
  </si>
  <si>
    <t>ﾄﾐｲｴ ﾘｮｳ</t>
  </si>
  <si>
    <t>ｼｮｳｼﾞ ｹﾝﾀ</t>
  </si>
  <si>
    <t>ﾐﾔﾓﾄ ﾀｸﾔ</t>
  </si>
  <si>
    <t>ﾜｶﾊﾞﾔｼ ｾｲｼﾞ</t>
  </si>
  <si>
    <t>ﾓﾘｻｶ ﾕｳｽｹ</t>
  </si>
  <si>
    <t>ｷｸﾁ ｺｳﾔ</t>
  </si>
  <si>
    <t>ﾀｹｲ ｼｮｳ</t>
  </si>
  <si>
    <t>ｶﾜｲ ｺｳﾀﾛｳ</t>
  </si>
  <si>
    <t>ｵﾊﾗ ｼｭｳﾄ</t>
  </si>
  <si>
    <t>ｶﾜｲ ﾖｳｽｹ</t>
  </si>
  <si>
    <t>ｲﾅﾘ ﾄﾓｷ</t>
  </si>
  <si>
    <t>ｶﾄﾞﾔﾏ ﾀｸﾐ</t>
  </si>
  <si>
    <t>ﾐﾔｻｶ ｹｲｽｹ</t>
  </si>
  <si>
    <t>ﾋｮｳﾄﾞｳ ﾖｼｷ</t>
  </si>
  <si>
    <t>ｷﾝﾊﾟﾗ ﾏｺﾄ</t>
  </si>
  <si>
    <t>ﾔﾏﾓﾄ ｹﾝｼﾞ</t>
  </si>
  <si>
    <t>ｶﾜｳﾁ ﾐﾂｷ</t>
  </si>
  <si>
    <t>ﾄｶﾞﾜ ｱｷﾋﾛ</t>
  </si>
  <si>
    <t>ﾅｲﾄｳ ｺｳﾀ</t>
  </si>
  <si>
    <t>ｶﾜﾆｼ ﾕｳﾀ</t>
  </si>
  <si>
    <t>ｸﾛｷ ﾀｸﾏ</t>
  </si>
  <si>
    <t>ﾔﾏｸﾞﾁ ﾄﾓﾔ</t>
  </si>
  <si>
    <t>ﾄｸﾋﾗ ﾕｳﾄ</t>
  </si>
  <si>
    <t>ｻﾄｳ ﾋﾛｱｷ</t>
  </si>
  <si>
    <t>ﾀﾆｸﾞﾁ ﾀﾂﾔ</t>
  </si>
  <si>
    <t>ﾃﾗｶﾜ ｼﾝﾀﾛｳ</t>
  </si>
  <si>
    <t>ｵｶ ｺｳｷ</t>
  </si>
  <si>
    <t>ｱﾘﾏﾂ ｹﾞﾝ</t>
  </si>
  <si>
    <t>ﾏﾙｵ ﾖｼﾕｷ</t>
  </si>
  <si>
    <t>ｺﾔﾏ ｶｽﾞｷ</t>
  </si>
  <si>
    <t>ﾑﾗｶﾐ ﾋﾛｷ</t>
  </si>
  <si>
    <t>ｲｼｲ ﾋﾃﾞﾕｷ</t>
  </si>
  <si>
    <t>ｶｻﾀﾆ ｺｳｷ</t>
  </si>
  <si>
    <t>ｶﾝﾍﾞ ｿｳﾀ</t>
  </si>
  <si>
    <t>ｼﾗｲ ﾏｻﾔ</t>
  </si>
  <si>
    <t>ﾊｼﾓﾄ ｺｳｽｹ</t>
  </si>
  <si>
    <t>ﾆｼｻﾞﾜ ﾘｭｳﾀ</t>
  </si>
  <si>
    <t>ﾑｶｲﾔﾏ ｺｳｼﾞ</t>
  </si>
  <si>
    <t>ﾀﾅｶ ﾀｶﾔ</t>
  </si>
  <si>
    <t>ﾖｺﾔﾏ ｼｮｳ</t>
  </si>
  <si>
    <t>ﾔﾂﾂﾞｶ ﾘｭｳﾄ</t>
  </si>
  <si>
    <t>ﾊﾀ ｼｭﾝｽｹ</t>
  </si>
  <si>
    <t>ﾆﾜ ｹﾝﾀ</t>
  </si>
  <si>
    <t>ﾌﾙｶﾜ ｶｽﾞﾄ</t>
  </si>
  <si>
    <t>ｻｶﾓﾄ ﾀｲｽｹ</t>
  </si>
  <si>
    <t>ｱﾝﾄﾞｳ ﾀﾞｲｷ</t>
  </si>
  <si>
    <t>ｲｿﾆｼ ｼﾘｭｳ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</si>
  <si>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</si>
  <si>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</si>
  <si>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</si>
  <si>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</si>
  <si>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</si>
  <si>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</si>
  <si>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</si>
  <si>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</si>
  <si>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</si>
  <si>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</si>
  <si>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</si>
  <si>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</si>
  <si>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ﾜｶｿﾞﾉ ﾅｵｷ</t>
  </si>
  <si>
    <t>ｵｶﾉ ﾊﾔﾄ</t>
  </si>
  <si>
    <t>ｲﾅｶﾞｷ ﾀﾂﾔ</t>
  </si>
  <si>
    <t>ｷﾋﾗ ﾅｵﾄ</t>
  </si>
  <si>
    <t>ﾋﾞﾄｳ ﾂﾊﾞｻ</t>
  </si>
  <si>
    <t>ｸﾒ ﾕｳｽｹ</t>
  </si>
  <si>
    <t>ﾂﾁﾔ ﾕｳﾀ</t>
  </si>
  <si>
    <t>ｻﾜ ｶｵﾙ</t>
  </si>
  <si>
    <t>ｼﾊﾞﾀ ﾕｳﾍｲ</t>
  </si>
  <si>
    <t>ｵｻﾞｷ ﾀｸ</t>
  </si>
  <si>
    <t>ｱﾀﾞﾁ ﾀｲｷ</t>
  </si>
  <si>
    <t>ｼｮｳｼﾞ ｹｲ</t>
  </si>
  <si>
    <t>ﾁﾝｻﾞｶ ﾘｮｳﾀ</t>
  </si>
  <si>
    <t>ｱｻﾉ ｻﾄｼ</t>
  </si>
  <si>
    <t>ﾀﾅｶ ﾉﾌﾞﾕｷ</t>
  </si>
  <si>
    <t>ﾀﾅｶ ﾀﾂﾔ</t>
  </si>
  <si>
    <t>ｲｶﾞﾗｼ ﾀｶｱｷ</t>
  </si>
  <si>
    <t>ｶﾐｻｷ ﾋﾛｷ</t>
  </si>
  <si>
    <t>ﾐﾔｻﾞｷ ｼｮｳﾉ</t>
  </si>
  <si>
    <t>ｸﾛｾ ｹｲ</t>
  </si>
  <si>
    <t>ｱﾝﾄﾞｳ ｺｳｲﾁ</t>
  </si>
  <si>
    <t>ｶﾜｷﾞｼ ﾘｮｳﾍｲ</t>
  </si>
  <si>
    <t>ｺｼﾊﾞ ﾖｳｽｹ</t>
  </si>
  <si>
    <t>ｱｷﾓﾄ ｹｲﾀ</t>
  </si>
  <si>
    <t>ﾌｸｼﾏ ｵｻﾑ</t>
  </si>
  <si>
    <t>ﾄﾞﾀ ﾕｷﾋﾃﾞ</t>
  </si>
  <si>
    <t>ﾅｶﾔﾏ ｹｲｺﾞ</t>
  </si>
  <si>
    <t>ﾋﾗﾀ ﾔｽﾕｷ</t>
  </si>
  <si>
    <t>ﾜﾀﾅﾍﾞ ｺｳｽｹ</t>
  </si>
  <si>
    <t>ﾀｶﾉ ｹｲﾀ</t>
  </si>
  <si>
    <t>ﾀﾆｸﾞﾁ ﾋﾛｷ</t>
  </si>
  <si>
    <t>ﾊｾｶﾞﾜ ﾀﾞｲﾁ</t>
  </si>
  <si>
    <t>ｶﾜｲ ﾀｸﾔ</t>
  </si>
  <si>
    <t>ｵｶﾓﾄ ｶｽﾞﾔ</t>
  </si>
  <si>
    <t>ｲﾄｳ ﾊﾙｷ</t>
  </si>
  <si>
    <t>ｺﾊﾞﾔｼ ﾅｵｱｷ</t>
  </si>
  <si>
    <t>ｵｵﾊｼ ｻﾄﾙ</t>
  </si>
  <si>
    <t>ｱｲｻﾞﾜ ﾜﾀﾙ</t>
  </si>
  <si>
    <t>ｵﾊﾗ ｶﾝﾀ</t>
  </si>
  <si>
    <t>ｼｵｻﾞｷ ﾂﾊﾞｻ</t>
  </si>
  <si>
    <t>ﾊﾗﾀﾞ ﾘﾝﾀﾛｳ</t>
  </si>
  <si>
    <t>ﾐﾅﾐｲ ｺｳﾀ</t>
  </si>
  <si>
    <t>ﾓﾄｵﾘ ｶｽﾞﾋﾛ</t>
  </si>
  <si>
    <t>ｼﾐｽﾞ ﾋﾃﾞﾋﾛ</t>
  </si>
  <si>
    <t>ﾀﾆｶﾜ ﾅｵｷ</t>
  </si>
  <si>
    <t>ｶﾒﾀﾞ ｺｳﾀﾛｳ</t>
  </si>
  <si>
    <t>ｵｵｼﾀ ﾀｸﾏ</t>
  </si>
  <si>
    <t>ｵｵﾏｴ ｺｳｲﾁ</t>
  </si>
  <si>
    <t>ﾂﾁﾔ ｲﾁﾋｺ</t>
  </si>
  <si>
    <t>ﾋﾗｼﾏ ｹｲﾔ</t>
  </si>
  <si>
    <t>ﾋﾗﾅｶ ｼｮｳｷ</t>
  </si>
  <si>
    <t>ﾏﾂｲ ｿﾗ</t>
  </si>
  <si>
    <t>ﾐｶﾐ ｱﾂｼ</t>
  </si>
  <si>
    <t>ﾐﾀﾑﾗ ﾕｳｷ</t>
  </si>
  <si>
    <t>ﾖｼｶﾜ ｺｳｽｹ</t>
  </si>
  <si>
    <t>ﾐﾀﾆ ｹｲ</t>
  </si>
  <si>
    <t>ｺﾀﾆ ﾃﾂ</t>
  </si>
  <si>
    <t>ﾐｽﾞﾉ ﾚﾝﾔ</t>
  </si>
  <si>
    <t>ｼﾐｽﾞ ﾘｳ</t>
  </si>
  <si>
    <t>ｵﾉ ﾀｶﾋﾛ</t>
  </si>
  <si>
    <t>ﾀﾅｶ ﾄﾓﾔ</t>
  </si>
  <si>
    <t>ｶﾄｳ ﾄｼｱｷ</t>
  </si>
  <si>
    <t>ｷﾑﾗ ﾀｽｸ</t>
  </si>
  <si>
    <t>ﾔﾏﾄ ﾕｳｷ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</si>
  <si>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</si>
  <si>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</si>
  <si>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</si>
  <si>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</si>
  <si>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</si>
  <si>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</si>
  <si>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</si>
  <si>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</si>
  <si>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</si>
  <si>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</si>
  <si>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</si>
  <si>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</si>
  <si>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</si>
  <si>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</si>
  <si>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</si>
  <si>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ﾖｺﾔﾏ ﾋﾛｷ</t>
  </si>
  <si>
    <t>ﾖｼｶﾜ ｲﾂｷ</t>
  </si>
  <si>
    <t>ﾏｴﾀﾞ ﾕｳﾔ</t>
  </si>
  <si>
    <t>ｶｽﾞﾀ ﾉﾌﾞｷ</t>
  </si>
  <si>
    <t>ﾏﾂﾓﾄ ｹｲﾀ</t>
  </si>
  <si>
    <t>ｲｻﾞﾜ ﾖｼﾊﾙ</t>
  </si>
  <si>
    <t>ﾊﾔｼﾀﾞ ﾘｭｳﾎ</t>
  </si>
  <si>
    <t>ｶﾜｶﾂ ﾀｶﾋﾛ</t>
  </si>
  <si>
    <t>ﾀﾅｶ ﾘｮｳﾀ</t>
  </si>
  <si>
    <t>ﾖｼﾀﾞ ｱｷﾄｼ</t>
  </si>
  <si>
    <t>ｲﾓﾄ ｹｲ</t>
  </si>
  <si>
    <t>ｸｻｶ ｾｲﾔ</t>
  </si>
  <si>
    <t>ﾌｼﾞﾀ ﾀｶｼ</t>
  </si>
  <si>
    <t>ﾆｼｶﾜ ｶｽﾞｷ</t>
  </si>
  <si>
    <t>ｺｳｻｶ ﾕｳﾀ</t>
  </si>
  <si>
    <t>ｱｼﾀﾞ ｺｳﾀﾞｲ</t>
  </si>
  <si>
    <t>ﾔﾀﾆ ｶﾂﾐ</t>
  </si>
  <si>
    <t>ｵｵｼｶ ﾕｳｼﾛｳ</t>
  </si>
  <si>
    <t>ﾅｶﾑﾗ ﾘｮｳﾀ</t>
  </si>
  <si>
    <t>ﾐﾏ ｼﾞｭﾝﾍﾟｲ</t>
  </si>
  <si>
    <t>ﾊｷﾞｵ ﾀﾂﾔ</t>
  </si>
  <si>
    <t>ﾅｶﾀﾆ ｼｭﾝｽｹ</t>
  </si>
  <si>
    <t>ｽｷﾞﾉｼﾀ ﾀﾞｲｽｹ</t>
  </si>
  <si>
    <t>ｽｷﾞｳﾗ ｶｽﾞﾋﾛ</t>
  </si>
  <si>
    <t>ｲﾉｳｴ ﾘｮｳｽｹ</t>
  </si>
  <si>
    <t>ｸﾎﾞﾀ ﾀﾞｲｷ</t>
  </si>
  <si>
    <t>ﾐﾔｷﾞ ｷﾞﾝｼﾞ</t>
  </si>
  <si>
    <t>ﾄﾐﾀ ｼｭﾝｲﾁ</t>
  </si>
  <si>
    <t>ｵｶﾀﾞ ﾋﾛﾕｷ</t>
  </si>
  <si>
    <t>ﾐﾔｼﾀ ｱｻﾋ</t>
  </si>
  <si>
    <t>ｵｶﾞﾜ ﾖｳﾍｲ</t>
  </si>
  <si>
    <t>ｸﾛｶﾜ ﾀﾞｲｽｹ</t>
  </si>
  <si>
    <t>ﾅｲﾄｳ ﾘｮｳﾀ</t>
  </si>
  <si>
    <t>ﾀﾅｶ ｺﾞｳ</t>
  </si>
  <si>
    <t>ﾐｳﾗ ﾏｻﾀｶ</t>
  </si>
  <si>
    <t>ﾏﾂﾅﾐ ﾀｲｷ</t>
  </si>
  <si>
    <t>ﾃﾗｵｶ ﾅｵﾔ</t>
  </si>
  <si>
    <t>ﾓﾄｲ ﾖｼｱｷ</t>
  </si>
  <si>
    <t>ﾀｷｼﾏ ｶｽﾞｷ</t>
  </si>
  <si>
    <t>ｶﾜｲ ｱｷ</t>
  </si>
  <si>
    <t>ｷﾀｶﾞﾜ ﾋﾛﾔ</t>
  </si>
  <si>
    <t>ｳｴﾉ ｺｳﾍｲ</t>
  </si>
  <si>
    <t>ﾐｽﾞﾉ ｼﾝﾉｽｹ</t>
  </si>
  <si>
    <t>ﾖｼｵｶ ｼﾝﾔ</t>
  </si>
  <si>
    <t>ﾌﾙｶﾜ ｼｮｳﾀ</t>
  </si>
  <si>
    <t>ﾏﾂﾀﾞ ﾅｵﾔ</t>
  </si>
  <si>
    <t>ﾔﾀ ﾏｻｷ</t>
  </si>
  <si>
    <t>ﾂｼﾞﾑﾗ ｼｭｳﾍﾟｲﾀ</t>
  </si>
  <si>
    <t>ﾅｶﾔﾏ ﾔｽﾏｻ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</si>
  <si>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</si>
  <si>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</si>
  <si>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</si>
  <si>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</si>
  <si>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</si>
  <si>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</si>
  <si>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</si>
  <si>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</si>
  <si>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</si>
  <si>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ﾏｻｺﾞ ﾀｸﾐ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</si>
  <si>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</si>
  <si>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</si>
  <si>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</si>
  <si>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</si>
  <si>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</si>
  <si>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</si>
  <si>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</si>
  <si>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</si>
  <si>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</si>
  <si>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</si>
  <si>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ﾎｿﾐ ｺｳﾀ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</si>
  <si>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</si>
  <si>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</si>
  <si>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</si>
  <si>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</si>
  <si>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</si>
  <si>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</si>
  <si>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</si>
  <si>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</si>
  <si>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</si>
  <si>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</si>
  <si>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ﾐﾔｶﾜ ﾋﾛﾑ</t>
  </si>
  <si>
    <t>ﾖｼﾀﾞ ｱｷﾋﾛ</t>
  </si>
  <si>
    <t>ｵｶﾞﾜ ﾏｻﾀｹ</t>
  </si>
  <si>
    <t>ｶﾈｺ ﾘｮｳｲﾁ</t>
  </si>
  <si>
    <t>ﾐﾊﾗ ﾏｻｼ</t>
  </si>
  <si>
    <t>ﾑﾗｶﾐ ﾖｳｲﾁ</t>
  </si>
  <si>
    <t>ﾓﾘｶﾞｷ ｶｽﾞﾔ</t>
  </si>
  <si>
    <t>ｲﾀﾞ ｹﾝﾀﾛｳ</t>
  </si>
  <si>
    <t>ﾓﾘﾀﾆ ｺｳｽｹ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</si>
  <si>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</si>
  <si>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</si>
  <si>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</si>
  <si>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</si>
  <si>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</si>
  <si>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ｱﾏﾉ ｶﾂﾄ</t>
  </si>
  <si>
    <t>ﾀﾞｲﾄﾞｺﾛ ｼﾝｺﾞ</t>
  </si>
  <si>
    <t>ﾖｺﾎﾞﾘ ﾏｻﾀｶ</t>
  </si>
  <si>
    <t>ﾄﾐｵｶ ﾘｮｳﾍｲ</t>
  </si>
  <si>
    <t>ｲｹﾅｶ ﾀｶﾌﾐ</t>
  </si>
  <si>
    <t>ｻｶﾓﾄ ｺｳｻｸ</t>
  </si>
  <si>
    <t>ﾄﾞﾋ ﾕｳﾏ</t>
  </si>
  <si>
    <t>ｳｴﾀﾞ ｱｷﾋﾄ</t>
  </si>
  <si>
    <t>ﾏﾂﾀﾞ ﾅｵﾄ</t>
  </si>
  <si>
    <t>ｲﾅｶｽﾞ ﾋﾛﾔ</t>
  </si>
  <si>
    <t>ｴｼﾞﾏ ﾀｲｷ</t>
  </si>
  <si>
    <t>ｶﾄｳ ﾕｳﾀﾞｲ</t>
  </si>
  <si>
    <t>ﾏｴｶﾜ ｻﾄｼ</t>
  </si>
  <si>
    <t>ｼﾏﾊﾞﾗ ｺｳﾍｲ</t>
  </si>
  <si>
    <t>ｲｹｶﾞﾐ ﾘﾝﾀﾛｳ</t>
  </si>
  <si>
    <t>ｳﾜｶﾞﾜ ﾋﾛｷ</t>
  </si>
  <si>
    <t>ｾﾝﾄﾞｳ ｴｲｼﾞ</t>
  </si>
  <si>
    <t>ﾔﾌﾞｳﾁ ﾂﾊﾞｻ</t>
  </si>
  <si>
    <t>ｶｼﾏ ﾕｳﾏ</t>
  </si>
  <si>
    <t>ﾊﾀｳﾗ ｼｭｳﾔ</t>
  </si>
  <si>
    <t>ﾊﾟﾝ ｿﾝﾄﾞ</t>
  </si>
  <si>
    <t>ｺﾒﾀﾞ ｶｽﾞｼ</t>
  </si>
  <si>
    <t>ｶﾜﾊﾀ ﾕｳﾔ</t>
  </si>
  <si>
    <t>ｻﾄｳ ｼﾞｭﾝｷ</t>
  </si>
  <si>
    <t>ﾌｼﾞｵｶ ｴｲｲﾁ</t>
  </si>
  <si>
    <t>ｺﾞﾄｳﾀﾞ ｼﾝﾀﾛｳ</t>
  </si>
  <si>
    <t>ｲｿﾍﾞ ｺｳﾀ</t>
  </si>
  <si>
    <t>ﾔｺﾌﾞ ﾗﾝﾘﾝ･ｸﾞﾘｽﾚﾙ</t>
  </si>
  <si>
    <t>ﾖﾈﾀﾞ ﾀｸﾐ</t>
  </si>
  <si>
    <t>ｲﾜｼﾀ ﾖｳ</t>
  </si>
  <si>
    <t>ｾｺ ﾕｳﾀ</t>
  </si>
  <si>
    <t>ﾐﾔｹ ﾖｳﾍｲ</t>
  </si>
  <si>
    <t>ｶﾈｺ ﾏｻﾔ</t>
  </si>
  <si>
    <t>ｷﾓﾄ ﾕｳｷ</t>
  </si>
  <si>
    <t>ｸﾏｶﾞｲ ﾖｼﾏｻ</t>
  </si>
  <si>
    <t>ｼﾐｽﾞ ｲﾂｷ</t>
  </si>
  <si>
    <t>ﾅｶｵ ﾓﾄｷ</t>
  </si>
  <si>
    <t>ﾌｼﾞﾀ ﾕｳｷ</t>
  </si>
  <si>
    <t>ﾐｽﾞﾀ ｹﾝﾀ</t>
  </si>
  <si>
    <t>ﾅｶﾞｸﾗ ｺｳｽｹ</t>
  </si>
  <si>
    <t>ｷｸﾁ ﾊﾔﾄ</t>
  </si>
  <si>
    <t>ｲﾉｳｴ ｺｳﾍｲ</t>
  </si>
  <si>
    <t>ｽｷﾞﾓﾄ ﾂﾊﾞｻ</t>
  </si>
  <si>
    <t>ｺﾊﾞ ﾋﾛｷ</t>
  </si>
  <si>
    <t>ﾋｸﾞﾁ ｺｳｲﾁﾛｳ</t>
  </si>
  <si>
    <t>ﾐﾅﾐ ｺｳｻｸ</t>
  </si>
  <si>
    <t>ﾓｳﾘ ｶﾝﾀ</t>
  </si>
  <si>
    <t>ﾌｼﾞﾓﾄ ﾘｮｳ</t>
  </si>
  <si>
    <t>ｶﾜﾀ ﾕｳｷ</t>
  </si>
  <si>
    <t>ﾃﾗｵ ﾀｲｷ</t>
  </si>
  <si>
    <t>ﾏﾂﾀﾆ ﾅｵﾀｶ</t>
  </si>
  <si>
    <t>ﾐﾔｵｸ ﾀﾂﾔ</t>
  </si>
  <si>
    <t>ｻﾀｹ ﾀﾛｳ</t>
  </si>
  <si>
    <t>ｼｵﾐ ｺｳｲﾁﾛｳ</t>
  </si>
  <si>
    <t>ﾆｼｼﾞﾏ ｺﾞｳ</t>
  </si>
  <si>
    <t>ｱﾗｲ ｼｮｳｾｲ</t>
  </si>
  <si>
    <t>ﾔﾏﾓﾄ ｲﾂｷ</t>
  </si>
  <si>
    <t>ﾄﾐﾔ ﾏｻﾋﾛ</t>
  </si>
  <si>
    <t>ﾌｸｲ ｾｲﾔ</t>
  </si>
  <si>
    <t>ｻｺﾀﾞ ﾀｹｷ</t>
  </si>
  <si>
    <t>ﾅｶﾑﾗ ｺｳｷ</t>
  </si>
  <si>
    <t>ﾂﾎﾞｲ ｶｽﾞﾄ</t>
  </si>
  <si>
    <t>ｲﾏﾅｶ ﾀﾂﾋ</t>
  </si>
  <si>
    <t>ｻﾙﾀ ﾃﾙｷ</t>
  </si>
  <si>
    <t>ｻﾄﾐ ﾘｮｳﾏ</t>
  </si>
  <si>
    <t>ﾊﾀﾅｶ ｼｮｳﾀ</t>
  </si>
  <si>
    <t>ﾄﾓﾏﾂ ｶｲ</t>
  </si>
  <si>
    <t>ｶﾏｴ ﾀｶﾗ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</si>
  <si>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</si>
  <si>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</si>
  <si>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</si>
  <si>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</si>
  <si>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</si>
  <si>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</si>
  <si>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</si>
  <si>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</si>
  <si>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</si>
  <si>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ｽｷﾞｳﾗ ｼｮｳｼﾞ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</si>
  <si>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</si>
  <si>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</si>
  <si>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</si>
  <si>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</si>
  <si>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</si>
  <si>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</si>
  <si>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</si>
  <si>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ｲﾄｳ ｶｲﾄ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</si>
  <si>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</si>
  <si>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</si>
  <si>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</si>
  <si>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</si>
  <si>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</si>
  <si>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</si>
  <si>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ﾌｼﾞﾜﾗ ｼﾝﾔ</t>
  </si>
  <si>
    <t>ﾂｼﾞﾓﾄ ﾖｼｶｽﾞ</t>
  </si>
  <si>
    <t>ｻｲｼﾞｮｳ ｺｳｲﾁ</t>
  </si>
  <si>
    <t>ﾀｹｼﾏ ﾖｼｷ</t>
  </si>
  <si>
    <t>ﾔﾏﾓﾄ ﾋﾛｷ</t>
  </si>
  <si>
    <t>ｲﾄｳ ﾀｸﾏ</t>
  </si>
  <si>
    <t>ﾀﾂﾐ ｹﾞﾝｷ</t>
  </si>
  <si>
    <t>ﾑﾗﾀ ﾀﾂﾔ</t>
  </si>
  <si>
    <t>ﾄﾞﾋ ﾕｳｷ</t>
  </si>
  <si>
    <t>ｳｴﾀﾞ ｱﾂﾔ</t>
  </si>
  <si>
    <t>ｸｻﾉ ｶｲﾄ</t>
  </si>
  <si>
    <t>ｵｶﾔﾏ ﾏｻｷ</t>
  </si>
  <si>
    <t>ﾑﾗﾀ ﾋｶﾙ</t>
  </si>
  <si>
    <t>ﾀﾞｲﾘｭｳ ﾀｸﾔ</t>
  </si>
  <si>
    <t>ｲｽﾞﾀﾆ ﾏﾓﾙ</t>
  </si>
  <si>
    <t>ﾋｶﾞﾐ ｹｲﾀ</t>
  </si>
  <si>
    <t>ﾑﾗｲ ｻﾄｼ</t>
  </si>
  <si>
    <t>ｲﾏﾖｼ ﾊﾔﾀ</t>
  </si>
  <si>
    <t>ﾊﾔｻｷ ﾐｷﾄ</t>
  </si>
  <si>
    <t>ﾆｼｻﾞﾜ ﾏｻﾀｶ</t>
  </si>
  <si>
    <t>ｱｶﾏﾂ ﾋﾛｷ</t>
  </si>
  <si>
    <t>ｿﾄｷﾞ ｶｽﾞﾉﾘ</t>
  </si>
  <si>
    <t>ﾅｶﾑﾗ ﾕｳｽｹ</t>
  </si>
  <si>
    <t>ｷｼﾀﾞ ｶｲﾍｲ</t>
  </si>
  <si>
    <t>ﾖｼﾊﾗ ﾙｲ</t>
  </si>
  <si>
    <t>ｻｶｲ ﾘｭｳｲﾁﾛｳ</t>
  </si>
  <si>
    <t>ｻﾜﾀﾞ ｿｳｲﾁﾛｳ</t>
  </si>
  <si>
    <t>ｺﾆｼ ﾕｳﾀ</t>
  </si>
  <si>
    <t>ｲｼﾓﾄ ﾊﾙｷ</t>
  </si>
  <si>
    <t>ｲｽﾞﾐｶ ｴｲｼﾞ</t>
  </si>
  <si>
    <t>ﾊﾏｼﾏ ｼｭﾝ</t>
  </si>
  <si>
    <t>ｶﾀｵｶ ｹﾝｽｹ</t>
  </si>
  <si>
    <t>ｵｶ ﾀﾞｲﾁ</t>
  </si>
  <si>
    <t>ﾌｼﾞｲｴ ﾀﾞｲｽｹ</t>
  </si>
  <si>
    <t>ｼﾓﾉ ﾘｮｳﾍｲ</t>
  </si>
  <si>
    <t>ｵﾔﾅｷﾞ ﾀﾛｳ</t>
  </si>
  <si>
    <t>ｻｻﾍﾞ ﾂﾄﾑ</t>
  </si>
  <si>
    <t>ﾂｸﾀﾞ ｶｽﾞｷ</t>
  </si>
  <si>
    <t>ﾓﾘ ﾂﾊﾞｻ</t>
  </si>
  <si>
    <t>ﾐﾅﾐ ｼｮｳﾉ</t>
  </si>
  <si>
    <t>ﾐﾔﾀ ﾄﾓｷ</t>
  </si>
  <si>
    <t>ﾐﾅﾐ ｶﾂﾉﾘ</t>
  </si>
  <si>
    <t>ｲﾄｳ ｱﾂｷ</t>
  </si>
  <si>
    <t>ｱｽﾞﾏ ｺｳｲﾁ</t>
  </si>
  <si>
    <t>ﾏﾅﾍﾞ ﾄﾓﾔ</t>
  </si>
  <si>
    <t>ﾑﾗｵｶ ﾘｭｳｼﾞ</t>
  </si>
  <si>
    <t>ｸﾛｷ ﾀﾂｷ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</si>
  <si>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</si>
  <si>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</si>
  <si>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</si>
  <si>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</si>
  <si>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</si>
  <si>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</si>
  <si>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</si>
  <si>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ﾀﾆ ﾄﾓﾔ</t>
  </si>
  <si>
    <t>ｱｲｶﾜ ﾖｳｽｹ</t>
  </si>
  <si>
    <t>ｻﾉ ﾕｳ</t>
  </si>
  <si>
    <t>ﾅｸﾞﾓ ﾕｳｻｸ</t>
  </si>
  <si>
    <t>ｸﾎﾞ ﾀﾞｲｷ</t>
  </si>
  <si>
    <t>ｶｼﾞ ﾀｲｼｭｳ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</si>
  <si>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</si>
  <si>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</si>
  <si>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</si>
  <si>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</si>
  <si>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</si>
  <si>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</si>
  <si>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</si>
  <si>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</si>
  <si>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ﾈﾓﾄ ｶｽﾞｷ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</si>
  <si>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</si>
  <si>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</si>
  <si>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</si>
  <si>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</si>
  <si>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</si>
  <si>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</si>
  <si>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</si>
  <si>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ｲｼｸﾞﾛ ﾃﾙｷ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</si>
  <si>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</si>
  <si>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</si>
  <si>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</si>
  <si>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</si>
  <si>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</si>
  <si>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</si>
  <si>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</si>
  <si>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ｳｴﾀﾞ ﾀｶﾋﾛ</t>
  </si>
  <si>
    <t>ｳﾁﾔﾏ ﾋｶﾙ</t>
  </si>
  <si>
    <t>ｵｵﾂ ｺｳﾍｲ</t>
  </si>
  <si>
    <t>ｵｸﾀﾞ ﾘｮｳﾍｲ</t>
  </si>
  <si>
    <t>ｶﾂｼﾀ ﾋﾛｷ</t>
  </si>
  <si>
    <t>ｶﾈﾀﾞ ｵｵｿﾞﾗ</t>
  </si>
  <si>
    <t>ｷｼﾓﾄ ﾀﾞｲｷ</t>
  </si>
  <si>
    <t>ｺｼﾞﾏ ｶｽﾞｷ</t>
  </si>
  <si>
    <t>ｼﾐｽﾞ ﾀｸﾄ</t>
  </si>
  <si>
    <t>ﾀﾅｶ ﾄﾓﾋｻ</t>
  </si>
  <si>
    <t>ﾅｶﾞｲ ｱｷﾗ</t>
  </si>
  <si>
    <t>ﾅｶｶﾞﾜ ﾓﾄﾔ</t>
  </si>
  <si>
    <t>ﾆｼｻﾞﾜ ｱｷｵ</t>
  </si>
  <si>
    <t>ﾇﾏﾀﾞﾃ ｶｲｾｲ</t>
  </si>
  <si>
    <t>ﾋｶﾞｼﾔﾏ ｲﾁﾅﾘ</t>
  </si>
  <si>
    <t>ﾐﾁｼﾀ ｺｳﾍｲ</t>
  </si>
  <si>
    <t>ﾔｷﾞ ｶｽﾞｱｷ</t>
  </si>
  <si>
    <t>ﾔﾌﾞｳﾁ ｼｮｳﾀ</t>
  </si>
  <si>
    <t>ｶﾀﾔﾏ ｺｳﾀﾞｲ</t>
  </si>
  <si>
    <t>ｶﾀﾔﾏ ﾄｼｷ</t>
  </si>
  <si>
    <t>ｸﾏﾉ ｺｳｽｹ</t>
  </si>
  <si>
    <t>ｺﾝﾄﾞｳ ｶｲﾄ</t>
  </si>
  <si>
    <t>ｻｲﾘｷ ﾀｶｵ</t>
  </si>
  <si>
    <t>ｻｸﾗｲ ﾋｶﾙ</t>
  </si>
  <si>
    <t>ﾀｶﾊｼ ｽｽﾑ</t>
  </si>
  <si>
    <t>ﾀｹﾍﾞ ﾏｻｷ</t>
  </si>
  <si>
    <t>ﾀｹﾑﾗ ﾕｳｼﾞ</t>
  </si>
  <si>
    <t>ﾄﾐﾀ ﾅｵｷ</t>
  </si>
  <si>
    <t>ﾅｶｺｳｼﾞ ﾌｳﾏ</t>
  </si>
  <si>
    <t>ﾎﾘﾉｳﾁ ｼｭﾝﾔ</t>
  </si>
  <si>
    <t>ﾓﾘﾀ ﾔｽｼ</t>
  </si>
  <si>
    <t>ﾔｷﾞ ﾀｸﾐ</t>
  </si>
  <si>
    <t>ﾖｼﾀﾞ ｿｳ</t>
  </si>
  <si>
    <t>ﾜﾀﾅﾍﾞ ﾃﾂﾔ</t>
  </si>
  <si>
    <t>ｲﾁﾏﾙ ﾊﾔﾀ</t>
  </si>
  <si>
    <t>ｳｴﾀﾞ ﾀｸﾐ</t>
  </si>
  <si>
    <t>ｶｼﾞﾊﾗ ﾘｮｳﾔ</t>
  </si>
  <si>
    <t>ｺﾞﾄﾞｳ ﾕｳｽｹ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</si>
  <si>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</si>
  <si>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</si>
  <si>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</si>
  <si>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</si>
  <si>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</si>
  <si>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</si>
  <si>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</si>
  <si>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</si>
  <si>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</si>
  <si>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</si>
  <si>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</si>
  <si>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</si>
  <si>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</si>
  <si>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</si>
  <si>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</si>
  <si>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</si>
  <si>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</si>
  <si>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</si>
  <si>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</si>
  <si>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</si>
  <si>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ﾆｼﾉ ｹﾞﾝｷ</t>
  </si>
  <si>
    <t>ﾀｹﾑﾗ ﾄﾓﾋﾛ</t>
  </si>
  <si>
    <t>ﾑﾗｶﾐ ﾅﾙｾ</t>
  </si>
  <si>
    <t>ﾕｶﾜ ｿｳｼ</t>
  </si>
  <si>
    <t>ｶﾘﾀ ﾄｸﾉｽｹ</t>
  </si>
  <si>
    <t>ｸﾛﾀﾞ ﾀｶﾄｼ</t>
  </si>
  <si>
    <t>ｷﾀﾊﾗ ｺｳｷ</t>
  </si>
  <si>
    <t>ﾂｼﾞﾅｶ ﾅﾙｷ</t>
  </si>
  <si>
    <t>ｶﾈﾀﾞ ｹﾝﾔ</t>
  </si>
  <si>
    <t>ﾏﾂﾓﾄ ﾂﾖｼ</t>
  </si>
  <si>
    <t>ﾓﾘｶﾜ ﾏｻｷ</t>
  </si>
  <si>
    <t>ｱﾗｶﾜ ﾀｸﾏ</t>
  </si>
  <si>
    <t>ｳｴﾑﾗ ﾀｲﾁ</t>
  </si>
  <si>
    <t>ｵｶﾀﾞ ｹｲｽｹ</t>
  </si>
  <si>
    <t>ｵｻﾞｷ ｾﾅ</t>
  </si>
  <si>
    <t>ｶﾜｸﾞﾁ ﾁｶﾉﾘ</t>
  </si>
  <si>
    <t>ｶﾜｼﾓ ﾕｳﾔ</t>
  </si>
  <si>
    <t>ｸﾄﾞｳ ﾀｶﾅﾘ</t>
  </si>
  <si>
    <t>ﾀｶﾐ ﾕｳﾀ</t>
  </si>
  <si>
    <t>ﾅｶﾑﾗ ﾄｼﾔ</t>
  </si>
  <si>
    <t>ﾆｼﾔﾏ ｺｳｼﾞ</t>
  </si>
  <si>
    <t>ﾊｼﾓﾄ ｹｲﾀ</t>
  </si>
  <si>
    <t>ﾊﾔｼ ﾄﾓﾕｷ</t>
  </si>
  <si>
    <t>ﾏﾂﾀﾞ ﾕｳﾍｲ</t>
  </si>
  <si>
    <t>ﾏﾂﾓﾄ ｶｲﾄ</t>
  </si>
  <si>
    <t>ﾐｽﾞｸﾞﾁ ﾄｼｷ</t>
  </si>
  <si>
    <t>ﾜｶｷ ﾀｹﾄｼ</t>
  </si>
  <si>
    <t>ｵｸﾞﾗ ﾀｲｷ</t>
  </si>
  <si>
    <t>ｼｵﾔ ﾘｸ</t>
  </si>
  <si>
    <t>ｵﾉ ﾑｻｼ</t>
  </si>
  <si>
    <t>ﾌｸﾅｶﾞ ﾔﾏﾄ</t>
  </si>
  <si>
    <t>ｼﾐｽﾞ ﾀｲﾎｳ</t>
  </si>
  <si>
    <t>ｲﾜｻｷ ﾕｳﾀ</t>
  </si>
  <si>
    <t>ﾂﾀﾞ ｳｺﾝ</t>
  </si>
  <si>
    <t>ﾆｼ ｺｳｽｹ</t>
  </si>
  <si>
    <t>ﾄﾊﾗ ﾜﾀﾙ</t>
  </si>
  <si>
    <t>ﾑﾗﾅｶﾞ ﾋｶﾙ</t>
  </si>
  <si>
    <t>ﾄﾔﾏ ﾕｳｷ</t>
  </si>
  <si>
    <t>ｻｶﾓﾄ ｶｽﾞｷ</t>
  </si>
  <si>
    <t>ﾊﾔｶﾜ ﾘｮｳｽｹ</t>
  </si>
  <si>
    <t>ﾖｼｵｶ ﾋﾛｱｷ</t>
  </si>
  <si>
    <t>ﾓﾘ ﾖｼﾔ</t>
  </si>
  <si>
    <t>ｲﾜｻ ﾄﾓｷ</t>
  </si>
  <si>
    <t>ﾏｽﾀﾞ ﾀｹｼ</t>
  </si>
  <si>
    <t>ﾔﾏｷﾞｼ ｹｲﾀ</t>
  </si>
  <si>
    <t>ｲﾜｳﾁ ﾖｳﾀﾛｳ</t>
  </si>
  <si>
    <t>ｷｼﾀﾞ ｺｳﾀ</t>
  </si>
  <si>
    <t>ﾅｶｴﾏ ﾘｮｳ</t>
  </si>
  <si>
    <t>ｻｲﾄｳ ﾕｳ</t>
  </si>
  <si>
    <t>ﾏｽﾀﾞ ｾｲｺﾞ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</si>
  <si>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</si>
  <si>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</si>
  <si>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</si>
  <si>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</si>
  <si>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</si>
  <si>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ｻﾜｲ ﾊﾔﾄ</t>
  </si>
  <si>
    <t>ｼﾛﾓﾄ ﾏｷﾄ</t>
  </si>
  <si>
    <t>ﾁｶﾉ ﾚｵ</t>
  </si>
  <si>
    <t>ﾄｵﾔﾏ ﾕｳｽｹ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</si>
  <si>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</si>
  <si>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</si>
  <si>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</si>
  <si>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</si>
  <si>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</si>
  <si>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</si>
  <si>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</si>
  <si>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ﾏﾂﾀﾞ ﾘｮｳﾔ</t>
  </si>
  <si>
    <t>ﾐﾔｻﾞｷ ﾕｳｷ</t>
  </si>
  <si>
    <t>ﾔﾏｸﾞﾁ ｼﾘｭｳ</t>
  </si>
  <si>
    <t>ﾔﾏﾀﾞ ﾕｳｽｹ</t>
  </si>
  <si>
    <t>ﾖｼｵｶ ｻﾄｲ</t>
  </si>
  <si>
    <t>ﾖｼｵｶ ﾀﾞｲｼﾞｭ</t>
  </si>
  <si>
    <t>ﾖｼｶﾜ ﾄｼｷ</t>
  </si>
  <si>
    <t>ｵｶﾊﾞﾔｼ ｼｭﾝﾔ</t>
  </si>
  <si>
    <t>ﾏﾂｲ ﾐﾅﾄ</t>
  </si>
  <si>
    <t>ﾌﾙﾀﾆ ｶｽﾞﾏ</t>
  </si>
  <si>
    <t>ｲﾉｳｴ ﾀｸﾏ</t>
  </si>
  <si>
    <t>ｵｸﾑﾗ ﾀｸﾏ</t>
  </si>
  <si>
    <t>ｷｸﾁ ﾘｮｳﾀ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</si>
  <si>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</si>
  <si>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</si>
  <si>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</si>
  <si>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</si>
  <si>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</si>
  <si>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ﾔﾏｸﾞﾁ ｺｳﾉｽｹ</t>
  </si>
  <si>
    <t>ｻｶｲ ﾏｻﾋﾛ</t>
  </si>
  <si>
    <t>ｲﾉﾓ ﾄｼｱｷ</t>
  </si>
  <si>
    <t>ﾌｼﾞﾜﾗ ﾈｵ</t>
  </si>
  <si>
    <t>ﾔﾏﾓﾄ ｺｳｽｹ</t>
  </si>
  <si>
    <t>ﾖｺﾔﾏ ﾐﾁﾙ</t>
  </si>
  <si>
    <t>ｸﾆﾀ ﾘｮｳｷ</t>
  </si>
  <si>
    <t>ﾀｶﾂｶ ｾｲｼﾞ</t>
  </si>
  <si>
    <t>ﾌｸﾀﾞ ﾕｳﾔ</t>
  </si>
  <si>
    <t>ｼｵﾐ ｹｲｼ</t>
  </si>
  <si>
    <t>ｲｶﾞﾗｼ ｼｭﾝ</t>
  </si>
  <si>
    <t>ｺｸﾞﾁ ｼﾝ</t>
  </si>
  <si>
    <t>ｸﾛｴ ﾕｳｷ</t>
  </si>
  <si>
    <t>ｲｸﾉ ﾕｳﾀﾞｲ</t>
  </si>
  <si>
    <t>ﾖｼﾑﾗ ﾅｵﾔ</t>
  </si>
  <si>
    <t>ﾜﾀﾅﾍﾞ ﾀｹﾙ</t>
  </si>
  <si>
    <t>ｻﾄｳ ｺｳｷ</t>
  </si>
  <si>
    <t>ﾖｺﾔ ｹﾞﾝ</t>
  </si>
  <si>
    <t>ﾆｼ ｹｲｲﾁﾛｳ</t>
  </si>
  <si>
    <t>ｵｵﾉ ｲｯﾍﾟｲ</t>
  </si>
  <si>
    <t>ﾀﾑﾗ ﾋﾛｷ</t>
  </si>
  <si>
    <t>ﾋﾗﾀﾆ ｺｳｽｹ</t>
  </si>
  <si>
    <t>ﾎﾝﾏ ﾀｶﾋﾛ</t>
  </si>
  <si>
    <t>ｶｼﾏ ｺｳﾔ</t>
  </si>
  <si>
    <t>ｲﾂﾞﾂ ｺｳｷ</t>
  </si>
  <si>
    <t>ｶﾏﾀﾆ ﾄﾓｷ</t>
  </si>
  <si>
    <t>ｺﾆｼ ﾕｳｷ</t>
  </si>
  <si>
    <t>ﾀｻﾄ ｺｳｽｹ</t>
  </si>
  <si>
    <t>ｵｶｻﾞｷ ﾕｳｷ</t>
  </si>
  <si>
    <t>ﾉﾑﾗ ﾀｸﾏ</t>
  </si>
  <si>
    <t>ﾌｼﾞﾓﾄ ｶｽﾞﾎ</t>
  </si>
  <si>
    <t>ﾖｼｸﾆ ｶﾂﾋﾛ</t>
  </si>
  <si>
    <t>ｵｵｶﾞ ﾊﾙｷ</t>
  </si>
  <si>
    <t>ｱﾍﾞ ｺｳｷ</t>
  </si>
  <si>
    <t>ﾖｺﾀ ｶｲﾄ</t>
  </si>
  <si>
    <t>ｶｼﾞ ﾘｮｳﾀﾛｳ</t>
  </si>
  <si>
    <t>ﾅｶﾀﾆ ｺｳﾀ</t>
  </si>
  <si>
    <t>ｱｲｻﾞﾜ ﾘｮｳ</t>
  </si>
  <si>
    <t>ﾅｶﾀﾆ ｺｳｷ</t>
  </si>
  <si>
    <t>ｼｹﾞﾖｼ ﾋﾛ</t>
  </si>
  <si>
    <t>ﾌｸﾀﾞ ﾕｳｷ</t>
  </si>
  <si>
    <t>ｷｼﾓﾄ ｶﾂﾖｼ</t>
  </si>
  <si>
    <t>ﾊﾏｾ ﾋｶﾙ</t>
  </si>
  <si>
    <t>ﾊﾏﾉ ﾀﾂﾐ</t>
  </si>
  <si>
    <t>ｶﾐﾔ ﾕｳｷ</t>
  </si>
  <si>
    <t>ｼﾝｶｲ ﾚｲ</t>
  </si>
  <si>
    <t>ｷﾀﾑﾗ ﾀｸﾐ</t>
  </si>
  <si>
    <t>ﾎﾝﾀﾞ ｹﾝｲﾁﾛｳ</t>
  </si>
  <si>
    <t>ﾜﾀｾ ｺｳﾒｲ</t>
  </si>
  <si>
    <t>ｼﾊﾞｶﾞｷ ｺｳｼ</t>
  </si>
  <si>
    <t>ﾊｾﾍﾞ ｺﾞｳ</t>
  </si>
  <si>
    <t>ｵｵﾆｼ ｼﾞｭﾝﾔ</t>
  </si>
  <si>
    <t>ﾋﾗﾏﾂ ﾘｷ</t>
  </si>
  <si>
    <t>ｵｸﾀﾞ ｹﾝﾀ</t>
  </si>
  <si>
    <t>ｾﾝｺﾞｸ ｲﾂｷ</t>
  </si>
  <si>
    <t>ｷﾀﾞｶ ﾖｼﾅﾘ</t>
  </si>
  <si>
    <t>ｳﾁﾀﾞ ﾐｽﾞｷ</t>
  </si>
  <si>
    <t>ｲﾜﾏﾂ ﾅｵﾄ</t>
  </si>
  <si>
    <t>ｸﾄﾞｳ ﾊﾙｷ</t>
  </si>
  <si>
    <t>ｶﾀﾔﾏ ﾄﾗﾉｽｹ</t>
  </si>
  <si>
    <t>ﾏﾂｶﾜ ﾄｼﾉﾘ</t>
  </si>
  <si>
    <t>ｶﾄｳ ｺｳﾀ</t>
  </si>
  <si>
    <t>ﾃﾗﾏｴ ﾘｮｳ</t>
  </si>
  <si>
    <t>ｵｵﾏｶﾞﾘ ｶｽﾞｷ</t>
  </si>
  <si>
    <t>ﾀｶﾞﾜ ﾀｲﾁ</t>
  </si>
  <si>
    <t>ﾌﾙｶﾜ ｾｲﾔ</t>
  </si>
  <si>
    <t>ｺｲｹ ﾋﾛｱｷ</t>
  </si>
  <si>
    <t>ｺｼﾞﾏ ｶﾂﾋｺ</t>
  </si>
  <si>
    <t>ﾉﾌﾞｻﾀﾞ ﾕｳｷ</t>
  </si>
  <si>
    <t>ｽﾐﾋﾗ ﾜﾀﾙ</t>
  </si>
  <si>
    <t>ｶﾜﾈ ｾｲﾔ</t>
  </si>
  <si>
    <t>ｶｼﾔﾏ ﾅｵｷ</t>
  </si>
  <si>
    <t>ﾔﾏﾓﾄ ﾖｼｷ</t>
  </si>
  <si>
    <t>ｵｵﾇﾏ ｷｮｳ</t>
  </si>
  <si>
    <t>ﾀﾅｶ ｼｭﾝｽｹ</t>
  </si>
  <si>
    <t>ｲﾏｲ ﾀﾂﾔ</t>
  </si>
  <si>
    <t>ｽｷﾞﾀ ｺｳｷ</t>
  </si>
  <si>
    <t>ﾏﾂﾓﾄ ﾕｳｼﾛｳ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</si>
  <si>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</si>
  <si>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</si>
  <si>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</si>
  <si>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</si>
  <si>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</si>
  <si>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ﾌｼﾞﾊﾗ ﾕｳﾄ</t>
  </si>
  <si>
    <t>ﾐﾔﾀｷ ﾏｻｷ</t>
  </si>
  <si>
    <t>ﾀﾅﾊﾗ ﾀﾞｲｽｹ</t>
  </si>
  <si>
    <t>ﾔﾏｻｷ ｼｮｳﾍｲ</t>
  </si>
  <si>
    <t>ｼｶﾞ ﾊﾔﾀ</t>
  </si>
  <si>
    <t>ﾋﾗﾇﾏ ｺｳｿﾞｳ</t>
  </si>
  <si>
    <t>ﾁｮｳ ｹｲｺﾞ</t>
  </si>
  <si>
    <t>ｲｼﾊﾗ ﾕｳｷ</t>
  </si>
  <si>
    <t>ｶﾜｿﾞｴ ﾖｳｽｹ</t>
  </si>
  <si>
    <t>ｵﾊﾗ ﾏｻﾄ</t>
  </si>
  <si>
    <t>ｲｳﾁ ｶﾙ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</si>
  <si>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</si>
  <si>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</si>
  <si>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</si>
  <si>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</si>
  <si>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</si>
  <si>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</si>
  <si>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</si>
  <si>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ﾅｶﾞﾀ ﾚｲ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</si>
  <si>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</si>
  <si>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</si>
  <si>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</si>
  <si>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</si>
  <si>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</si>
  <si>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ｲﾜｻｷ ﾘｮｳ</t>
  </si>
  <si>
    <t>ｲｹﾀﾞ ﾕｳﾀ</t>
  </si>
  <si>
    <t>ｷﾑﾗ ｺｳ</t>
  </si>
  <si>
    <t>ﾊﾘﾀ ｻﾄｷ</t>
  </si>
  <si>
    <t>ｶﾀﾔﾏ ﾅｵｷ</t>
  </si>
  <si>
    <t>ｱｴ ﾓﾄｷ</t>
  </si>
  <si>
    <t>ﾀﾁﾊﾞﾅ ｶｽﾞﾋﾃﾞ</t>
  </si>
  <si>
    <t>ﾀｶｷﾞ ｹﾞﾝﾀ</t>
  </si>
  <si>
    <t>ｶﾜｲ ﾕｳﾀ</t>
  </si>
  <si>
    <t>ﾀｻｶ ﾋﾛｷ</t>
  </si>
  <si>
    <t>ｺﾊﾞﾔｼ ﾀｹﾛｳ</t>
  </si>
  <si>
    <t>ｺﾊﾞﾔｼ ﾅｵｷ</t>
  </si>
  <si>
    <t>ｸﾙﾐ ｺｳﾍｲ</t>
  </si>
  <si>
    <t>ﾊﾔｼ ﾀｸﾑ</t>
  </si>
  <si>
    <t>ｶｺ ﾕｳﾏ</t>
  </si>
  <si>
    <t>ﾊﾗ ﾋﾃﾞｱｷ</t>
  </si>
  <si>
    <t>ﾎｻｶ ﾂﾊﾞｻ</t>
  </si>
  <si>
    <t>ｳｴﾉ ﾀｸﾐ</t>
  </si>
  <si>
    <t>ﾏﾂﾓﾄ ﾘｮｳﾀ</t>
  </si>
  <si>
    <t>ｺﾆｼ ｺｳｷ</t>
  </si>
  <si>
    <t>ﾌｼﾞﾓﾄ ｼｭﾝﾔ</t>
  </si>
  <si>
    <t>ﾅｶｼﾞﾏ ﾀｹﾄ</t>
  </si>
  <si>
    <t>ｶﾜｲ ｼｮｳｺﾞ</t>
  </si>
  <si>
    <t>ﾅｶｶﾞﾜ ｶﾝﾀ</t>
  </si>
  <si>
    <t>ｲﾁｴｲ ｶｽﾞｷ</t>
  </si>
  <si>
    <t>ｲﾏｲ ﾌﾐﾔ</t>
  </si>
  <si>
    <t>ｲｾﾀﾞ ﾕｳﾀ</t>
  </si>
  <si>
    <t>ﾀｹﾅｶ ｼﾝﾕｳ</t>
  </si>
  <si>
    <t>ﾔﾏﾀﾞ ﾋﾃﾞﾄ</t>
  </si>
  <si>
    <t>ﾀｶﾊｼ ﾘｭｳｲﾁ</t>
  </si>
  <si>
    <t>ﾀﾙｲ ｶｲｾｲ</t>
  </si>
  <si>
    <t>ﾐﾅｶﾞﾜ ﾅｵｷ</t>
  </si>
  <si>
    <t>ﾋﾉ ﾖｼﾕｷ</t>
  </si>
  <si>
    <t>ﾏｴｶﾜ ﾕｳｷ</t>
  </si>
  <si>
    <t>ｱｲﾀﾞ ｹｲ</t>
  </si>
  <si>
    <t>ｺﾆｼ ﾌﾐﾔ</t>
  </si>
  <si>
    <t>ﾁｶｲｼ ﾋﾛｷ</t>
  </si>
  <si>
    <t>ｻｼﾃﾞ ｶﾂﾋｻ</t>
  </si>
  <si>
    <t>ﾀﾅｶ ﾋﾛｷ</t>
  </si>
  <si>
    <t>ﾏﾂﾓﾄ ｼﾝ</t>
  </si>
  <si>
    <t>ﾀｹｳﾁ ﾃﾙﾄ</t>
  </si>
  <si>
    <t>ｶﾀｵｶ ﾀﾂｷ</t>
  </si>
  <si>
    <t>ﾋﾛｾ ｹﾝｽｹ</t>
  </si>
  <si>
    <t>ﾊﾗ ﾀｸﾏ</t>
  </si>
  <si>
    <t>ｵﾉｳｴ ｹｲﾀ</t>
  </si>
  <si>
    <t>ﾉﾎﾞﾙ ﾀｶｼ</t>
  </si>
  <si>
    <t>ｺﾝﾄﾞｳ ﾕｳｽｹ</t>
  </si>
  <si>
    <t>ｸﾘﾊﾞﾔｼ ｸﾆﾉﾘ</t>
  </si>
  <si>
    <t>ﾏﾂｵｶ ﾕﾀｶ</t>
  </si>
  <si>
    <t>ﾀﾑﾗ ｹﾝｼﾞ</t>
  </si>
  <si>
    <t>ｵﾀﾞﾊﾗ ｹﾝﾀ</t>
  </si>
  <si>
    <t>ﾊﾗﾀﾞ ﾀｶﾋﾛ</t>
  </si>
  <si>
    <t>ｴﾄｳ ｺﾞｳ</t>
  </si>
  <si>
    <t>ﾐﾖｼ ﾏｻｷ</t>
  </si>
  <si>
    <t>ｲﾏﾀﾞ ﾕｳｷ</t>
  </si>
  <si>
    <t>ﾀﾏｷ ﾄﾓﾔ</t>
  </si>
  <si>
    <t>ﾉｸﾞﾁ ｲｸﾏ</t>
  </si>
  <si>
    <t>ﾏｷﾊﾗ ｺｳｽｹ</t>
  </si>
  <si>
    <t>ｺｳﾁ ｲｸﾔ</t>
  </si>
  <si>
    <t>ﾁﾊﾗ ﾘｮｳ</t>
  </si>
  <si>
    <t>ﾌｼﾞﾓﾄ ｹｲ</t>
  </si>
  <si>
    <t>ﾐｳﾗ ﾖｼﾄ</t>
  </si>
  <si>
    <t>ﾋﾛｾ ｴｲﾎｳ</t>
  </si>
  <si>
    <t>ﾀﾝｹﾞ ｷｮｳｽｹ</t>
  </si>
  <si>
    <t>ﾐﾅﾑﾗ ｺｳﾍｲ</t>
  </si>
  <si>
    <t>ﾀｹｳﾁ ﾕｳﾏ</t>
  </si>
  <si>
    <t>ｷｼﾓﾄ ﾏｻﾕｷ</t>
  </si>
  <si>
    <t>ｼﾏﾀﾞ ﾕｳ</t>
  </si>
  <si>
    <t>ｻﾄｳ ﾘｮｳ</t>
  </si>
  <si>
    <t>ﾋｶﾞｼﾊﾗ ﾕｳｷ</t>
  </si>
  <si>
    <t>ﾌｼﾞﾀ ﾄｳｺﾞ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</si>
  <si>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</si>
  <si>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</si>
  <si>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</si>
  <si>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</si>
  <si>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</si>
  <si>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</si>
  <si>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ﾀｶﾐﾔ ﾅｷﾞｻ</t>
  </si>
  <si>
    <t>ﾅｶｶﾞｷ ﾕｳｽｹ</t>
  </si>
  <si>
    <t>ｲﾉｳｴ ｺｳｽｹ</t>
  </si>
  <si>
    <t>ﾀﾅｶ ｺｳﾖｳ</t>
  </si>
  <si>
    <t>ﾁﾊﾞ ﾜﾀﾙ</t>
  </si>
  <si>
    <t>ﾄﾖｳﾗ ﾏｻｷ</t>
  </si>
  <si>
    <t>ﾅｶﾑﾗ ﾋﾛﾋﾃﾞ</t>
  </si>
  <si>
    <t>ﾐｷ ﾀｶﾋﾛ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</si>
  <si>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</si>
  <si>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</si>
  <si>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</si>
  <si>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</si>
  <si>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</si>
  <si>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</si>
  <si>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</si>
  <si>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</si>
  <si>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ﾅｶﾞﾊｼ ﾕｳﾔ</t>
  </si>
  <si>
    <t>ｳｴﾀﾞ ﾕｳｷ</t>
  </si>
  <si>
    <t>ﾏﾙｵｶ ｶﾂﾅﾘ</t>
  </si>
  <si>
    <t>ｳｴﾉ ｶﾝﾀ</t>
  </si>
  <si>
    <t>ﾌｼﾞﾀ ｼｭﾝﾔ</t>
  </si>
  <si>
    <t>ﾌｼﾞﾜﾗ ﾏｻｼ</t>
  </si>
  <si>
    <t>ﾓﾘﾔﾏ ｶｽﾞﾄ</t>
  </si>
  <si>
    <t>ｲﾉｳｴ ｹｲﾀ</t>
  </si>
  <si>
    <t>ﾔﾏﾈ ﾕｳ</t>
  </si>
  <si>
    <t>ｺﾝﾄﾞｳ ﾕｳﾔ</t>
  </si>
  <si>
    <t>ﾀｹｼﾏ ｼｭｳﾍｲ</t>
  </si>
  <si>
    <t>ｶﾅﾏﾙ ｶｽﾞｼ</t>
  </si>
  <si>
    <t>ｲｹｳﾁ ﾏｻﾔ</t>
  </si>
  <si>
    <t>ｵｵﾀ ｺｳｽｹ</t>
  </si>
  <si>
    <t>ｵｸﾀﾞ ｼﾝｺﾞ</t>
  </si>
  <si>
    <t>ｶﾂﾗ ｼｮｳﾀ</t>
  </si>
  <si>
    <t>ﾆｼﾑﾗ ﾀｸﾐ</t>
  </si>
  <si>
    <t>ﾉﾑﾗ ｹｲ</t>
  </si>
  <si>
    <t>ﾔﾏｼﾀ ｼｭﾝﾍﾟｲ</t>
  </si>
  <si>
    <t>ﾜｷｶﾜ ﾀｲｾｲ</t>
  </si>
  <si>
    <t>ｷﾈﾌﾁ ﾕｳｺﾞ</t>
  </si>
  <si>
    <t>ｶﾝﾀﾞ ﾐﾉﾘ</t>
  </si>
  <si>
    <t>ｷﾑﾗ ｼｭﾝｼﾞ</t>
  </si>
  <si>
    <t>ｺﾆｼ ﾐﾂﾙ</t>
  </si>
  <si>
    <t>ｻｸﾏ ﾊｼﾞﾒ</t>
  </si>
  <si>
    <t>ｺﾀﾆ ｼｮｳｺﾞ</t>
  </si>
  <si>
    <t>ｵｶﾓﾄ ｹﾝ</t>
  </si>
  <si>
    <t>ﾔﾏｸﾞﾁ ﾀﾞｲﾁ</t>
  </si>
  <si>
    <t>ｶﾅｻﾞﾜ ｶｲ</t>
  </si>
  <si>
    <t>ﾅﾝﾌﾞ ｼﾝ</t>
  </si>
  <si>
    <t>ﾈﾓﾄ ﾅﾂｵ</t>
  </si>
  <si>
    <t>ﾋﾗｲ ﾀｲｾｲ</t>
  </si>
  <si>
    <t>ﾏｴﾀﾞ ﾐﾂｵ</t>
  </si>
  <si>
    <t>ｺﾆｼ ｹﾞﾝｷ</t>
  </si>
  <si>
    <t>ｻﾄｳ ﾀｸﾐ</t>
  </si>
  <si>
    <t>ﾀｶﾔﾅｷﾞ ﾏｻﾉﾘ</t>
  </si>
  <si>
    <t>ﾐﾔﾓﾄ ｶｽﾞｷ</t>
  </si>
  <si>
    <t>ﾌｼﾞﾜﾗ ｷｮｳﾍｲ</t>
  </si>
  <si>
    <t>ｲﾄｳ ﾄﾓﾔ</t>
  </si>
  <si>
    <t>ﾏｴﾀﾞ ﾀｸﾐ</t>
  </si>
  <si>
    <t>ｱﾗｷ ﾕｳﾀ</t>
  </si>
  <si>
    <t>ﾅｶﾞﾄﾓ ﾀｶｱｷ</t>
  </si>
  <si>
    <t>ｷﾊﾗ ﾋﾅﾀ</t>
  </si>
  <si>
    <t>ｺﾔﾏ ｶｽﾞｼ</t>
  </si>
  <si>
    <t>ｵｵﾆﾀ ｶﾂﾋﾛ</t>
  </si>
  <si>
    <t>ﾅﾙｾ ﾘｮｳ</t>
  </si>
  <si>
    <t>ｷﾀ ﾏｻﾀｶ</t>
  </si>
  <si>
    <t>ﾀﾆｸﾞﾁ ｼｮｳﾀ</t>
  </si>
  <si>
    <t>ﾉｻﾞｷ ﾕｳｲﾁ</t>
  </si>
  <si>
    <t>ｴﾝﾒｲ ﾕｳﾏ</t>
  </si>
  <si>
    <t>ｺﾞｳﾊﾗ ｶｽﾞﾏ</t>
  </si>
  <si>
    <t>ﾕｱｻ ｹﾝ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</si>
  <si>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</si>
  <si>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</si>
  <si>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</si>
  <si>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</si>
  <si>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</si>
  <si>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</si>
  <si>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</si>
  <si>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ﾖｼﾀﾞ ﾎﾀﾞｶ</t>
  </si>
  <si>
    <t>ｲﾜｷ ｲｸﾐ</t>
  </si>
  <si>
    <t>ｵｲﾃﾞ ｺｳﾀﾞｲ</t>
  </si>
  <si>
    <t>ｲﾇｲ ﾏｻｱｷ</t>
  </si>
  <si>
    <t>ﾄﾔ ﾕｳｷ</t>
  </si>
  <si>
    <t>ｸﾜｶﾞｷ ｲﾁｽｹ</t>
  </si>
  <si>
    <t>ﾅｶｴ ﾘｵ</t>
  </si>
  <si>
    <t>ﾊﾔｼ ｺｳｽｹ</t>
  </si>
  <si>
    <t>ﾌｼﾞﾜﾗ ﾕｳ</t>
  </si>
  <si>
    <t>ﾑﾗﾓﾄ ﾅｵｷ</t>
  </si>
  <si>
    <t>ﾓﾘｼﾀ ﾀﾂﾔ</t>
  </si>
  <si>
    <t>ﾐﾔｼﾀ ﾀｲｶﾞ</t>
  </si>
  <si>
    <t>ｶﾜﾉ ｼｭｳｼﾞ</t>
  </si>
  <si>
    <t>ｸｶﾞ ｺｳｽｹ</t>
  </si>
  <si>
    <t>ｺﾊﾞﾔｼ ﾕｳｲﾁ</t>
  </si>
  <si>
    <t>ﾀｹｼﾀ ｱｷﾋﾛ</t>
  </si>
  <si>
    <t>ﾅｶﾔﾏ ﾕｳﾄ</t>
  </si>
  <si>
    <t>ﾃﾗｶﾞｷ ﾘｮｳﾀ</t>
  </si>
  <si>
    <t>ﾏﾂﾓﾄ ｶｽﾞｷ</t>
  </si>
  <si>
    <t>ﾐｷ ｹｲｽｹ</t>
  </si>
  <si>
    <t>ｱｻﾀﾞ ｸﾞﾝｾｲ</t>
  </si>
  <si>
    <t>ｻｶﾓﾄ ｹﾝｽｹ</t>
  </si>
  <si>
    <t>ｽｽﾞｷ ｶﾝﾀ</t>
  </si>
  <si>
    <t>ﾅｶﾉ ｼﾝﾔ</t>
  </si>
  <si>
    <t>ﾆｼｶﾜ ﾚﾝ</t>
  </si>
  <si>
    <t>ﾏｷﾓﾄ ﾀｲﾁ</t>
  </si>
  <si>
    <t>ﾐﾈ ﾀｸﾏ</t>
  </si>
  <si>
    <t>ﾌｼﾞﾜﾗ ｶｽﾞｷ</t>
  </si>
  <si>
    <t>ﾅｶﾀﾆ ﾄﾓﾔ</t>
  </si>
  <si>
    <t>ﾔﾏｸﾞﾁ ｼｭﾝ</t>
  </si>
  <si>
    <t>ｵｵｸﾎﾞ ﾀｶﾌﾐ</t>
  </si>
  <si>
    <t>ｻｶｲ ｹﾝﾄ</t>
  </si>
  <si>
    <t>ｼﾐｽﾞ ｼｮｳｺﾞ</t>
  </si>
  <si>
    <t>ﾅｶﾞﾐ ﾀｲﾁ</t>
  </si>
  <si>
    <t>ﾊﾔｼ ﾀﾞｲﾁ</t>
  </si>
  <si>
    <t>ﾋﾉﾀﾞ ﾘｮｳﾀ</t>
  </si>
  <si>
    <t>ﾓﾘｸﾞﾁ ﾕｳｷ</t>
  </si>
  <si>
    <t>ﾋﾗﾀ ﾀｲﾁ</t>
  </si>
  <si>
    <t>ﾐｽﾞﾊﾀ ｲﾂｷ</t>
  </si>
  <si>
    <t>ｶﾜｲ ﾀｹﾙ</t>
  </si>
  <si>
    <t>ﾊﾏﾑﾗ ﾀｲﾁ</t>
  </si>
  <si>
    <t>ﾔﾏｶﾜ ﾖｼﾋﾛ</t>
  </si>
  <si>
    <t>ﾋｷﾀﾞ ﾃﾝｷ</t>
  </si>
  <si>
    <t>ｺｻﾞｷ ｶｽﾞｷ</t>
  </si>
  <si>
    <t>ﾔﾏｸﾞﾁ ﾏｻｼﾞ</t>
  </si>
  <si>
    <t>ﾓﾐｸﾗ ﾘｮｳ</t>
  </si>
  <si>
    <t>ﾖｼﾀﾞ ﾔｽﾋﾛ</t>
  </si>
  <si>
    <t>ﾂｶﾀﾞ ﾀｸﾄ</t>
  </si>
  <si>
    <t>ｲﾀﾀﾞﾆ ｻﾄｼ</t>
  </si>
  <si>
    <t>ｺｽｷﾞ ﾔｽﾕｷ</t>
  </si>
  <si>
    <t>ｲﾜｸﾞﾁ ﾕｳｷ</t>
  </si>
  <si>
    <t>ｶﾐﾀﾆ ｶｽﾞｷ</t>
  </si>
  <si>
    <t>ｾﾞﾝﾀﾞ ｺｳﾍｲ</t>
  </si>
  <si>
    <t>ﾂｼﾞ ｼｭﾝｽｹ</t>
  </si>
  <si>
    <t>ﾊﾙﾅ ｼﾝｺﾞ</t>
  </si>
  <si>
    <t>ﾋﾗﾀ ﾕｳﾔ</t>
  </si>
  <si>
    <t>ｼﾉﾍ ｶﾝｼﾞ</t>
  </si>
  <si>
    <t>ｶﾜｸﾞﾁ ｺｳﾍｲ</t>
  </si>
  <si>
    <t>ﾖﾈﾀﾞ ﾋﾛｼ</t>
  </si>
  <si>
    <t>ｶﾜﾊﾞﾀ ﾏｻﾀｶ</t>
  </si>
  <si>
    <t>ｵｵﾔﾌﾞ ﾏﾓﾙ</t>
  </si>
  <si>
    <t>ｻﾜﾀﾞ ｻｲﾄ</t>
  </si>
  <si>
    <t>ｳﾒﾀﾞ ﾕｳｷ</t>
  </si>
  <si>
    <t>ﾀｶﾊｼ ﾕｳﾀﾛｳ</t>
  </si>
  <si>
    <t>ﾌｼﾞﾅﾐ ﾏｻｷ</t>
  </si>
  <si>
    <t>ｱｵﾔﾏ ﾀｸﾏ</t>
  </si>
  <si>
    <t>ﾀｶﾊｼ ﾄﾓﾔ</t>
  </si>
  <si>
    <t>ﾄﾓﾋﾛ ﾀﾞｲｷ</t>
  </si>
  <si>
    <t>ｷﾑﾗ ｺﾀﾛｳ</t>
  </si>
  <si>
    <t>ﾅｶｶﾞﾜ ﾀｶﾋﾄ</t>
  </si>
  <si>
    <t>ｼﾞｮｳﾄｳ ｱﾂｼ</t>
  </si>
  <si>
    <t>ｱｵｷ ﾀｶｼ</t>
  </si>
  <si>
    <t>ﾐﾔｻﾞｷ ﾘｮｳﾀ</t>
  </si>
  <si>
    <t>ｵｶｳﾁ ﾜﾀﾙ</t>
  </si>
  <si>
    <t>ｺﾞﾄｳ ﾋﾛﾕｷ</t>
  </si>
  <si>
    <t>ﾀﾁﾊﾞﾅ ﾋｶﾙ</t>
  </si>
  <si>
    <t>ﾏﾂﾀﾞ ｺｳｼﾞ</t>
  </si>
  <si>
    <t>ﾓﾘﾀ ｱｷﾋﾛ</t>
  </si>
  <si>
    <t>ﾔﾏｳﾁ ﾀｶﾋﾛ</t>
  </si>
  <si>
    <t>ｵｶﾀﾞ ﾀﾞｲﾁ</t>
  </si>
  <si>
    <t>ｺﾏｷ ﾄﾖｶｽﾞ</t>
  </si>
  <si>
    <t>ｻｯｻ ｻﾄｼ</t>
  </si>
  <si>
    <t>ｿｰﾝﾘｰ ｲｻﾑﾛｲ</t>
  </si>
  <si>
    <t>ﾐﾊﾗ ﾀｸ</t>
  </si>
  <si>
    <t>ﾑﾗﾀ ﾚﾝ</t>
  </si>
  <si>
    <t>ｱｵﾔﾏ ﾖｼﾋｺ</t>
  </si>
  <si>
    <t>ｱｽﾞﾏ ﾕｳｷ</t>
  </si>
  <si>
    <t>ｳｴﾉ ﾄﾓﾋﾛ</t>
  </si>
  <si>
    <t>ｳﾔﾏ ｶｽﾞｷ</t>
  </si>
  <si>
    <t>ｸｽｲ ｼﾞｭﾝﾍﾟｲ</t>
  </si>
  <si>
    <t>ｻｲﾄｳ ｶｵﾙ</t>
  </si>
  <si>
    <t>ﾀｶﾊｼ ﾖｼｷ</t>
  </si>
  <si>
    <t>ﾀﾅｶ ﾕｳﾄ</t>
  </si>
  <si>
    <t>ﾅｶﾆｼ ﾘｭｳｾｲ</t>
  </si>
  <si>
    <t>ﾉｸﾞﾁ ﾏｻｱｷ</t>
  </si>
  <si>
    <t>ﾑﾗｶﾐ ﾘｭｳｾｲ</t>
  </si>
  <si>
    <t>ｱｽﾞﾏ ﾏﾋﾛ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</si>
  <si>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</si>
  <si>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</si>
  <si>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</si>
  <si>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</si>
  <si>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</si>
  <si>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</si>
  <si>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ｼｮｳｼﾞ ﾕｳﾀ</t>
  </si>
  <si>
    <t>ｼﾗﾊﾀ ｼﾞｭｷ</t>
  </si>
  <si>
    <t>ｽｷﾞﾔﾏ ｱｻﾄ</t>
  </si>
  <si>
    <t>ﾀﾑﾗ ｹｲﾄ</t>
  </si>
  <si>
    <t>ﾂｼﾞ ｶｲﾄ</t>
  </si>
  <si>
    <t>ﾅｶﾀ ｼｮｳｺﾞ</t>
  </si>
  <si>
    <t>ﾋｸﾞﾁ ﾘｮｳ</t>
  </si>
  <si>
    <t>ﾋﾗﾀ ﾘｸ</t>
  </si>
  <si>
    <t>ﾋﾛｾ ﾕｳｽｹ</t>
  </si>
  <si>
    <t>ﾌｸｼﾏ ｺﾞｳﾀ</t>
  </si>
  <si>
    <t>ﾌｼﾞｶﾜ ｱﾙ</t>
  </si>
  <si>
    <t>ﾌｼﾞﾜﾗ ﾘｮｳ</t>
  </si>
  <si>
    <t>ﾑﾗﾀ ﾕﾀｶ</t>
  </si>
  <si>
    <t>ﾔﾏｸﾞﾁ ｹｲｺﾞ</t>
  </si>
  <si>
    <t>ﾖｺﾛ ｼｭｳ</t>
  </si>
  <si>
    <t>ﾜｶﾔﾏ ﾃﾂﾔ</t>
  </si>
  <si>
    <t>ｱﾏﾉ ﾀﾞｲｷ</t>
  </si>
  <si>
    <t>ｲｼﾜﾘ ﾕｳｷ</t>
  </si>
  <si>
    <t>ｱﾗｲ ﾊﾙﾄ</t>
  </si>
  <si>
    <t>ｵｼｸﾎﾞ ｺｳｷ</t>
  </si>
  <si>
    <t>ｶﾜﾑﾗ ﾏﾋﾛ</t>
  </si>
  <si>
    <t>ｶﾝｻﾞｷ ﾄｼﾀｶ</t>
  </si>
  <si>
    <t>ｼｵｶﾞｲ ﾘｭｳｷ</t>
  </si>
  <si>
    <t>ﾀｹﾀﾞ ﾚｵ</t>
  </si>
  <si>
    <t>ﾀﾀﾞ ﾋﾃﾞｱｷ</t>
  </si>
  <si>
    <t>ﾂｶﾞﾜ ﾀｸﾄ</t>
  </si>
  <si>
    <t>ﾅｶﾑﾗ ｼｮｳｷ</t>
  </si>
  <si>
    <t>ﾆｼｵｶ ｼﾞｭﾝｲﾁﾛｳ</t>
  </si>
  <si>
    <t>ﾊｼｸﾞﾁ ｻｽｹ</t>
  </si>
  <si>
    <t>ﾌｼﾞﾜﾗ ｺｳﾀ</t>
  </si>
  <si>
    <t>ﾎｿﾐ ﾀｸﾔ</t>
  </si>
  <si>
    <t>ﾏｴｶﾞﾜ ｺｳｷ</t>
  </si>
  <si>
    <t>ﾐｽﾞﾉ ｿｳﾀ</t>
  </si>
  <si>
    <t>ﾔﾉ ｻﾄﾙ</t>
  </si>
  <si>
    <t>ﾜｶｻ ｿｳﾏ</t>
  </si>
  <si>
    <t>ﾅｶﾞｻﾜ ﾘｮｳｽｹ</t>
  </si>
  <si>
    <t>ﾔﾏｸﾞﾁ ﾀｲｷ</t>
  </si>
  <si>
    <t>ｺﾊﾞﾔｼ ﾊﾔﾄ</t>
  </si>
  <si>
    <t>ﾓﾘ ｴｲﾄ</t>
  </si>
  <si>
    <t>ﾔﾏﾅｶ ﾊﾙﾄ</t>
  </si>
  <si>
    <t>ｾｷﾄﾞ ﾕｳｷ</t>
  </si>
  <si>
    <t>ﾀｶｷﾞｼ ｼﾝｻｸ</t>
  </si>
  <si>
    <t>ｻﾀﾞﾋｻ ｼｭﾝ</t>
  </si>
  <si>
    <t>ｵｵﾔﾁ ﾀｹｷ</t>
  </si>
  <si>
    <t>ｺﾅｶ ｼｮｳｷ</t>
  </si>
  <si>
    <t>ｽｶﾞﾊﾗ ｼﾝﾍﾟｲ</t>
  </si>
  <si>
    <t>ﾀﾅｶ ﾏｻﾔ</t>
  </si>
  <si>
    <t>ﾔﾏﾀﾞ ﾂﾖｼ</t>
  </si>
  <si>
    <t>ﾀｶﾓﾘ ﾀﾞｲﾁ</t>
  </si>
  <si>
    <t>ﾅｶｲ ﾋﾛｱｷ</t>
  </si>
  <si>
    <t>ﾑｶｲﾔﾏ ﾀｶﾂｸﾞ</t>
  </si>
  <si>
    <t>ｲｼｲ ﾀｲｾｲ</t>
  </si>
  <si>
    <t>ｷﾀｵｶ ｼｭﾝ</t>
  </si>
  <si>
    <t>ﾀﾊﾗ ｶｽﾞﾏ</t>
  </si>
  <si>
    <t>ｼﾅｶﾞﾜ ﾘｭｳｼﾞ</t>
  </si>
  <si>
    <t>ﾔﾅｾ ﾘｮｳｽｹ</t>
  </si>
  <si>
    <t>ﾐｶﾐ ｼﾞｭﾝ</t>
  </si>
  <si>
    <t>ﾋﾗｲ ｱﾂﾔ</t>
  </si>
  <si>
    <t>ｱﾘﾔﾏ ﾋﾛﾄ</t>
  </si>
  <si>
    <t>ｵｷﾞﾉ ｶｲﾄ</t>
  </si>
  <si>
    <t>ﾏﾂｼﾏ ｹﾝｺﾞ</t>
  </si>
  <si>
    <t>ｼﾝｸﾞｳ ﾘｮｳｽｹ</t>
  </si>
  <si>
    <t>ﾖｼﾀﾞ ﾀﾞｲｽｹ</t>
  </si>
  <si>
    <t>ｱｲｶﾜ ﾀﾂｷ</t>
  </si>
  <si>
    <t>ｷﾀﾑﾗ ﾘﾝﾀﾛｳ</t>
  </si>
  <si>
    <t>ｺﾊﾞﾔｼ ｶｽﾞｷ</t>
  </si>
  <si>
    <t>ｺﾊﾞﾔｼ ｷｮｳﾔ</t>
  </si>
  <si>
    <t>ﾀｼﾛ ﾔﾏﾄ</t>
  </si>
  <si>
    <t>ﾅｶﾑﾗ ﾕｳｾｲ</t>
  </si>
  <si>
    <t>ｵｵｶﾜ ﾀｹﾋﾛ</t>
  </si>
  <si>
    <t>ﾌｼﾞﾀ ﾏｻｼ</t>
  </si>
  <si>
    <t>ｲﾏﾆｼ ﾋﾛﾄ</t>
  </si>
  <si>
    <t>ｵｵｻｷ ﾘｸﾄ</t>
  </si>
  <si>
    <t>ｻｶｲ ｶｽﾞﾔ</t>
  </si>
  <si>
    <t>ﾐﾅﾐ ｼｭｳｺﾞ</t>
  </si>
  <si>
    <t>ﾆｼﾉ ｼﾞｭﾝﾀ</t>
  </si>
  <si>
    <t>ﾓﾘﾓﾄ ﾘｮｳ</t>
  </si>
  <si>
    <t>ﾅｶｶﾞﾜ ｾｲｼﾞ</t>
  </si>
  <si>
    <t>ｼﾏﾀﾞ ﾕｳｷ</t>
  </si>
  <si>
    <t>ﾜｹ ﾉｿﾞﾐ</t>
  </si>
  <si>
    <t>ﾅｶﾓﾄ ﾕｳﾔ</t>
  </si>
  <si>
    <t>ﾅｶﾞﾉ ｴﾄﾞﾜﾙﾄﾞ</t>
  </si>
  <si>
    <t>ｱｵｷ ｹﾝｼｮｳ</t>
  </si>
  <si>
    <t>ｳﾁﾀﾞ ﾕｳｽｹ</t>
  </si>
  <si>
    <t>ｱｽﾞﾏ ﾏｻﾋﾛ</t>
  </si>
  <si>
    <t>ﾋﾛﾀ ﾕｳｲﾁ</t>
  </si>
  <si>
    <t>ﾎﾘｳﾁ ｿｳﾏ</t>
  </si>
  <si>
    <t>ﾏｴｶﾞﾜ ﾏｻﾋﾛ</t>
  </si>
  <si>
    <t>ﾏﾂｼﾏ ﾅｵﾔ</t>
  </si>
  <si>
    <t>ｸﾗﾁ ﾖｳｽｹ</t>
  </si>
  <si>
    <t>ﾔﾏﾓﾄ ﾕｲﾄ</t>
  </si>
  <si>
    <t>ﾀﾐﾜ ｼﾞｭﾝｲﾁ</t>
  </si>
  <si>
    <t>ｳｴﾀﾞ ﾀｲﾁ</t>
  </si>
  <si>
    <t>ｻﾄﾐ ﾄﾓﾔ</t>
  </si>
  <si>
    <t>ﾑﾗｷﾀ ﾘｮｳﾀ</t>
  </si>
  <si>
    <t>ﾔｽﾀﾞ ｹﾝﾄ</t>
  </si>
  <si>
    <t>ﾔﾏﾓﾄ ﾘｮｳﾀ</t>
  </si>
  <si>
    <t>ﾏﾂﾊﾞﾗ ﾕｳｽｹ</t>
  </si>
  <si>
    <t>ｲﾀﾆ ｺｳｷ</t>
  </si>
  <si>
    <t>ｵｵﾀ ﾊﾔﾄ</t>
  </si>
  <si>
    <t>ｷﾑﾗ ﾖｳｽｹ</t>
  </si>
  <si>
    <t>５</t>
  </si>
  <si>
    <t>ｲｲｵ ﾀｸﾔ</t>
  </si>
  <si>
    <t>４</t>
  </si>
  <si>
    <t>ﾅｶｶﾞﾜ ﾘｮｳｽｹ</t>
  </si>
  <si>
    <t>ｳｼﾞﾊﾗ ﾘｮｳﾀ</t>
  </si>
  <si>
    <t>３</t>
  </si>
  <si>
    <t>ｼﾓﾀﾞ ﾕｳｹﾞﾝ</t>
  </si>
  <si>
    <t>ﾜｶﾔﾏ ﾄﾓﾖｼ</t>
  </si>
  <si>
    <t>ﾎｳｷ ｼｭﾝｽｹ</t>
  </si>
  <si>
    <t>ﾊｼﾓﾄ ｶｽﾞｷ</t>
  </si>
  <si>
    <t>ﾅｶﾔﾏ ｶｽﾞｷ</t>
  </si>
  <si>
    <t>ﾌｼﾞｵｶ ﾋﾛｷ</t>
  </si>
  <si>
    <t>ｸﾘﾊﾞﾔｼ ｹﾝｲﾁ</t>
  </si>
  <si>
    <t>ｲｸﾞﾁ ﾖｼﾋﾄ</t>
  </si>
  <si>
    <t>ｼｶﾀ ﾀﾂﾐ</t>
  </si>
  <si>
    <t>ｶｻｶﾜ ｱｵｲ</t>
  </si>
  <si>
    <t>ﾅｶﾞﾗ ﾋﾛﾄ</t>
  </si>
  <si>
    <t>ﾉｻﾞｷ ｺｳｽｹ</t>
  </si>
  <si>
    <t>ﾌｼﾞｻｷ ﾔｽﾀｶ</t>
  </si>
  <si>
    <t>ﾐﾉﾆｼ ｺｳｲﾁ</t>
  </si>
  <si>
    <t>ﾔﾀﾞ ﾜﾀﾙ</t>
  </si>
  <si>
    <t>ﾔﾏｸﾞﾁ ｶｽﾞｷ</t>
  </si>
  <si>
    <t>ﾋﾛｾ ﾘｮｳ</t>
  </si>
  <si>
    <t>ｳｴﾂｼﾞ ﾀｸﾐ</t>
  </si>
  <si>
    <t>ﾆｼﾓﾄ ﾏｻﾖｼ</t>
  </si>
  <si>
    <t>ｶｻｲ ｺｳｼﾞｭ</t>
  </si>
  <si>
    <t>ｸﾘﾔﾏ ﾖｳｲﾁﾛｳ</t>
  </si>
  <si>
    <t>ｼｭｳｴｲ ｺｳｽｹ</t>
  </si>
  <si>
    <t>ﾄﾖﾀ ﾘｮｳﾍｲ</t>
  </si>
  <si>
    <t>ｵｸﾀﾞ ｶｽﾞｷ</t>
  </si>
  <si>
    <t>ﾀｹﾊﾗ ﾊﾔﾃ</t>
  </si>
  <si>
    <t>ﾎｿﾀﾆ ｶｽﾞﾋﾛ</t>
  </si>
  <si>
    <t>ﾏﾂﾋｻ ﾘｮｳｽｹ</t>
  </si>
  <si>
    <t>ｱﾂﾀ ｹﾝﾔ</t>
  </si>
  <si>
    <t>ｺﾊﾞﾀ ﾏｻｷ</t>
  </si>
  <si>
    <t>ｽｽﾞｷ ｶﾂﾔ</t>
  </si>
  <si>
    <t>ｵｵｴ ﾀｶﾋﾛ</t>
  </si>
  <si>
    <t>ｺﾊﾞﾔｼ ﾚｲ</t>
  </si>
  <si>
    <t>ﾆｼﾑﾗ ﾕｳﾄ</t>
  </si>
  <si>
    <t>ｻｶｸﾞﾁ ﾏｻﾔ</t>
  </si>
  <si>
    <t>ｵｵｶﾜ ﾀｶﾔ</t>
  </si>
  <si>
    <t>ｶﾂﾔﾏ ﾖｳｽｹ</t>
  </si>
  <si>
    <t>ｼﾐｽﾞ ﾅﾁ</t>
  </si>
  <si>
    <t>ﾔﾏﾍﾞ ﾀﾞｲｷ</t>
  </si>
  <si>
    <t>ﾖｼﾀﾞ ﾘｮｳ</t>
  </si>
  <si>
    <t>ｼﾏﾀﾞ ｶｽﾞｱｷ</t>
  </si>
  <si>
    <t>ﾉﾑﾗ ｺｳﾔ</t>
  </si>
  <si>
    <t>ﾊｼﾓﾄ ｶｲﾄ</t>
  </si>
  <si>
    <t>ｱｶﾀﾞ ﾏｻｼ</t>
  </si>
  <si>
    <t>ｲｹﾀﾞ ﾃﾂﾔ</t>
  </si>
  <si>
    <t>ﾊﾞﾊﾞ ﾀﾂﾔ</t>
  </si>
  <si>
    <t>ﾀｶｲｼ ﾘｮｳﾀ</t>
  </si>
  <si>
    <t>ﾏﾂﾀﾞ ﾘｮｳｽｹ</t>
  </si>
  <si>
    <t>ﾂﾁﾊｼ ﾄｼﾋﾄ</t>
  </si>
  <si>
    <t>ﾏﾁﾀﾞ ｺｳﾏ</t>
  </si>
  <si>
    <t>ﾌｼﾞｲ ﾀﾞｲﾁ</t>
  </si>
  <si>
    <t>ｵｶﾓﾄ ｲﾂｷ</t>
  </si>
  <si>
    <t>ｷｼﾓﾄ ﾀｸﾔ</t>
  </si>
  <si>
    <t>ｽｽﾞｷ ﾋﾛﾔ</t>
  </si>
  <si>
    <t>ｲｹﾀﾞ ﾅｻ</t>
  </si>
  <si>
    <t>ﾀｼﾞﾘ ﾚﾅﾄ</t>
  </si>
  <si>
    <t>ｷﾀﾞ ﾘｮｳﾀﾛｳ</t>
  </si>
  <si>
    <t>ｼﾓﾔﾏ ﾀﾂﾔ</t>
  </si>
  <si>
    <t>ｵｵｲﾜ ﾅｵｷ</t>
  </si>
  <si>
    <t>ﾓﾘﾓﾄ ﾋﾛﾐﾁ</t>
  </si>
  <si>
    <t>ﾌｼﾞﾓﾄ ﾂﾊﾞｻ</t>
  </si>
  <si>
    <t>ﾀｶｷﾞ ﾔｽﾀｶ</t>
  </si>
  <si>
    <t>ﾔﾏｻｷ ﾘｮｳｶﾞ</t>
  </si>
  <si>
    <t>ﾏｽﾔ ﾋﾃﾞﾉﾘ</t>
  </si>
  <si>
    <t>ﾆｼﾑﾗ ﾀｲｾｲ</t>
  </si>
  <si>
    <t>ｲﾏｴ ｿｳﾏ</t>
  </si>
  <si>
    <t>ﾏﾂｻｶ ﾀｸﾐ</t>
  </si>
  <si>
    <t>ｻﾜ ﾄﾓﾔ</t>
  </si>
  <si>
    <t>ﾁｬﾀﾞﾆ ｱﾀｶ</t>
  </si>
  <si>
    <t>ｶﾘﾀﾆ ｹﾝﾄ</t>
  </si>
  <si>
    <t>ﾆｼﾀﾞ ｼｭｳﾍｲ</t>
  </si>
  <si>
    <t>ﾑｶｲ ﾕｳ</t>
  </si>
  <si>
    <t>ｲｾｷ ﾋｶﾙ</t>
  </si>
  <si>
    <t>ﾅｶｼﾞﾏ ｱｷﾋﾛ</t>
  </si>
  <si>
    <t>ｳﾁﾔﾏ ﾀｸﾔ</t>
  </si>
  <si>
    <t>ｻｲﾄｳ ﾕｳﾀ</t>
  </si>
  <si>
    <t>ﾀﾑﾗ ﾏｻﾔ</t>
  </si>
  <si>
    <t>ﾊｼﾓﾄ ﾕｳﾍｲ</t>
  </si>
  <si>
    <t>ﾔﾅｷﾞ ｺｳﾍｲ</t>
  </si>
  <si>
    <t>ﾔﾏｼﾀ ﾀﾞｲｷ</t>
  </si>
  <si>
    <t>ｶｷｳﾁ ｱﾂﾋﾛ</t>
  </si>
  <si>
    <t>ﾔﾏﾀﾞ ﾘｭｳｲ</t>
  </si>
  <si>
    <t>ｽﾀﾞ ﾖｼｷ</t>
  </si>
  <si>
    <t>ｺﾊﾞﾔｼ ｾｲｼﾞ</t>
  </si>
  <si>
    <t>ﾂｼﾞﾓﾄ ｾｲｲﾁﾛｳ</t>
  </si>
  <si>
    <t>ﾏｴﾀﾞ ﾀｶﾉﾘ</t>
  </si>
  <si>
    <t>ｴﾉﾓﾄ ｹｲｽｹ</t>
  </si>
  <si>
    <t>ﾐｿﾞﾌﾞﾁ ﾏｻﾄ</t>
  </si>
  <si>
    <t>ﾅｶﾆｼ ｹﾝﾄ</t>
  </si>
  <si>
    <t>ｸｻﾊﾞ ﾀﾞｲｽｹ</t>
  </si>
  <si>
    <t>ﾔﾏﾓﾄ ｼﾞｭﾝﾔ</t>
  </si>
  <si>
    <t>ｷﾓﾄ ﾏｻﾔ</t>
  </si>
  <si>
    <t>ﾌｼﾞｼﾛ ﾕｳｽｹ</t>
  </si>
  <si>
    <t>ｲｼﾊﾞｼ ｶｵﾙ</t>
  </si>
  <si>
    <t>ﾂｼﾞﾓﾄ ｺｳﾀﾞｲ</t>
  </si>
  <si>
    <t>ｲｲﾑﾗ ﾏﾅﾄ</t>
  </si>
  <si>
    <t>ﾔﾏﾓﾄ ｺｳﾍｲ</t>
  </si>
  <si>
    <t>ﾅｶﾑﾗ ﾃﾙﾏｻ</t>
  </si>
  <si>
    <t>ﾀｹﾅｶ ﾏｻﾄ</t>
  </si>
  <si>
    <t>ｻﾀﾞｲ ﾘｮｳﾀ</t>
  </si>
  <si>
    <t>ｽｷﾞﾓﾄ ﾘｸ</t>
  </si>
  <si>
    <t>ｷﾅﾐ ﾕｳｷ</t>
  </si>
  <si>
    <t>ﾓﾘﾓﾄ ﾃﾙﾔ</t>
  </si>
  <si>
    <t>ｻﾜﾉ ｱｵｲ</t>
  </si>
  <si>
    <t>ﾊｼﾓﾄ ﾘｸ</t>
  </si>
  <si>
    <t>ﾊﾈ ﾀｶﾏｻ</t>
  </si>
  <si>
    <t>ﾔﾏｼﾀ ﾀﾂﾔ</t>
  </si>
  <si>
    <t>ﾐﾔｺ ｶｽﾞｷ</t>
  </si>
  <si>
    <t>ﾅｶｼﾞﾏ ﾀﾂﾔ</t>
  </si>
  <si>
    <t>ﾖｼﾓﾄ ｱｻﾄ</t>
  </si>
  <si>
    <t>ｾﾉｳ ﾏｻﾕｷ</t>
  </si>
  <si>
    <t>ｵｵﾆｼ ﾚﾝﾀﾛｳ</t>
  </si>
  <si>
    <t>ﾐﾄ ﾖｼｱｷ</t>
  </si>
  <si>
    <t>ﾀｶﾐ ｺｳﾀﾛｳ</t>
  </si>
  <si>
    <t>ｲﾜﾓﾄ ﾘｭｳ</t>
  </si>
  <si>
    <t>ﾑﾗｶﾐ ｼﾞｭﾝﾀﾛｳ</t>
  </si>
  <si>
    <t>ﾆｭｳﾉﾔ ｼｭﾝ</t>
  </si>
  <si>
    <t>ﾌｸﾐﾂ ｺｳﾀﾞｲ</t>
  </si>
  <si>
    <t>ｼｵﾌﾞﾁ ｼﾅﾉ</t>
  </si>
  <si>
    <t>ｷｼﾓﾄ ｶｽﾞﾏ</t>
  </si>
  <si>
    <t>ｲｼﾀﾞ ｼﾞﾝﾀﾞｲ</t>
  </si>
  <si>
    <t>ｺｳﾂﾞ ﾘｮｳﾍｲ</t>
  </si>
  <si>
    <t>ｼｭﾄｳ ﾌﾄｼ</t>
  </si>
  <si>
    <t>ｲﾏｲ ﾘﾝﾀﾛｳ</t>
  </si>
  <si>
    <t>ｶﾘﾔ ﾀｸﾐ</t>
  </si>
  <si>
    <t>ﾅｶｼﾞﾏ ﾖｼｷ</t>
  </si>
  <si>
    <t>ﾏﾂｼﾀ ﾘｮｳﾔ</t>
  </si>
  <si>
    <t>ﾅｶﾑﾗ ﾄﾓﾀｶ</t>
  </si>
  <si>
    <t>ｳｴﾀﾞ ｹｲﾀ</t>
  </si>
  <si>
    <t>ｿﾉﾑﾗ ﾀｹﾙ</t>
  </si>
  <si>
    <t>ｺﾑｶｲ ｺｳﾍｲ</t>
  </si>
  <si>
    <t>ｼｶﾞ ﾘｮｳﾀﾛｳ</t>
  </si>
  <si>
    <t>ﾋﾒﾉ ﾀｸﾏ</t>
  </si>
  <si>
    <t>ﾏｴﾀﾞ ﾕｳﾀ</t>
  </si>
  <si>
    <t>ﾏﾂｼﾏ ﾖｳﾍｲ</t>
  </si>
  <si>
    <t>ﾔﾏｻｷ ｼｮｳﾀ</t>
  </si>
  <si>
    <t>ｶﾜﾑﾗ ﾄﾓｱｷ</t>
  </si>
  <si>
    <t>ﾏﾂﾓﾄ ﾘﾝﾀﾛｳ</t>
  </si>
  <si>
    <t>ｵｵﾑﾗ ﾘｭｳﾄ</t>
  </si>
  <si>
    <t>ﾄﾘｳﾐ ﾅｵﾄ</t>
  </si>
  <si>
    <t>ﾄｸﾀﾞ ｶｽﾞﾋﾛ</t>
  </si>
  <si>
    <t>ﾔﾓﾘ ｼｵﾝ</t>
  </si>
  <si>
    <t>ｳｴﾀﾞ ﾖｼｷ</t>
  </si>
  <si>
    <t>ｱﾗﾀ ｶｽﾞｷ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</si>
  <si>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</si>
  <si>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</si>
  <si>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</si>
  <si>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</si>
  <si>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</si>
  <si>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</si>
  <si>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</si>
  <si>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</si>
  <si>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</si>
  <si>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</si>
  <si>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</si>
  <si>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</si>
  <si>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</si>
  <si>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</si>
  <si>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</si>
  <si>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ｶｶﾞﾜ ﾕｳﾄ</t>
  </si>
  <si>
    <t>ｺﾀｷ ｺｳｼﾞ</t>
  </si>
  <si>
    <t>ﾀﾝｻﾞﾜ ﾀｹﾕｷ</t>
  </si>
  <si>
    <t>ﾖｼﾀﾞ ｼｮｳﾏ</t>
  </si>
  <si>
    <t>ﾊﾀﾃﾞ ｾｲｶﾞ</t>
  </si>
  <si>
    <t>ｲﾏｻﾞﾜ ﾘｮｳﾀ</t>
  </si>
  <si>
    <t>ｼﾓﾀﾞ ﾅｵｷ</t>
  </si>
  <si>
    <t>ﾀﾉｳｴ ﾜﾀﾙ</t>
  </si>
  <si>
    <t>ﾂﾙﾀ ﾄﾓﾔ</t>
  </si>
  <si>
    <t>ｼｮｳﾉ ﾀｲﾁ</t>
  </si>
  <si>
    <t>ﾔｷﾞ ﾕﾀｶ</t>
  </si>
  <si>
    <t>ﾀｵ ﾕｳｷ</t>
  </si>
  <si>
    <t>ﾄﾐﾅｶﾞ ﾀｸﾔ</t>
  </si>
  <si>
    <t>ﾉｸﾞﾁ ｴｲｼﾞ</t>
  </si>
  <si>
    <t>ｲﾄｳ ﾋﾛﾄ</t>
  </si>
  <si>
    <t>ｶﾒｲ ﾖｼｷ</t>
  </si>
  <si>
    <t>ﾋﾗｵ ﾀﾞｲﾁ</t>
  </si>
  <si>
    <t>ﾀｲﾗ ﾕｳﾏ</t>
  </si>
  <si>
    <t>ｵｶﾊﾀ ｹｲｽｹ</t>
  </si>
  <si>
    <t>ﾓﾘｸﾞﾁ ﾉﾎﾞﾙ</t>
  </si>
  <si>
    <t>ﾏﾂﾓﾄ ｼｭｳﾄ</t>
  </si>
  <si>
    <t>ｺｳﾀﾞ ﾀｸﾄ</t>
  </si>
  <si>
    <t>ｲｹﾍﾞ ﾕｳﾀ</t>
  </si>
  <si>
    <t>ﾀﾅｶ ｼｮｳﾀ</t>
  </si>
  <si>
    <t>ﾊｼｸﾞﾁ ﾘｮｳ</t>
  </si>
  <si>
    <t>ﾀﾅｶ ﾕｳﾋ</t>
  </si>
  <si>
    <t>ﾐﾔﾓﾄ ﾀｸﾐ</t>
  </si>
  <si>
    <t>ﾀｶﾞﾜ ﾅｷﾞｻ</t>
  </si>
  <si>
    <t>ｵｸﾑﾗ ｼｭｳ</t>
  </si>
  <si>
    <t>ｽｴﾖｼ ﾀｸﾐ</t>
  </si>
  <si>
    <t>ﾔﾏｻｷ ﾀﾂﾋｺ</t>
  </si>
  <si>
    <t>ﾅｽ ﾕｳﾀ</t>
  </si>
  <si>
    <t>ｱｶｻｶ ﾅｵｷ</t>
  </si>
  <si>
    <t>ﾘｮｳﾉ ﾀｶﾋﾛ</t>
  </si>
  <si>
    <t>ｻｻｲ ﾄｼﾋﾛ</t>
  </si>
  <si>
    <t>ｺﾞｲ ﾄﾓﾕｷ</t>
  </si>
  <si>
    <t>ﾀﾅｶ ｿｳﾀﾛｳ</t>
  </si>
  <si>
    <t>ｵｶﾞﾜ ｼｭｳﾍｲ</t>
  </si>
  <si>
    <t>ｲｹﾀﾞ ｶｽﾞｼ</t>
  </si>
  <si>
    <t>ｳﾗｷ ｶﾅﾀ</t>
  </si>
  <si>
    <t>ﾔﾏﾀﾞ ｶﾝﾀ</t>
  </si>
  <si>
    <t>ｻｻｷ ﾕｳｽｹ</t>
  </si>
  <si>
    <t>ﾀﾅｶ ﾊﾔﾄ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</si>
  <si>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</si>
  <si>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</si>
  <si>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</si>
  <si>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</si>
  <si>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</si>
  <si>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</si>
  <si>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</si>
  <si>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</si>
  <si>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</si>
  <si>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ﾜﾀﾞ ﾖｼｷ</t>
  </si>
  <si>
    <t>ﾓﾄﾔﾏ ﾋｶﾙ</t>
  </si>
  <si>
    <t>ｶﾝﾊﾞﾗ ﾀｹｼ</t>
  </si>
  <si>
    <t>ｻﾀ ﾘｮｳｹﾝ</t>
  </si>
  <si>
    <t>ﾀｹﾔﾏ ｺｳｷ</t>
  </si>
  <si>
    <t>ｼﾘﾅｼﾊﾏ ﾕｳｻｸ</t>
  </si>
  <si>
    <t>ｻｶﾀ ﾕｳｼﾞ</t>
  </si>
  <si>
    <t>ﾄｷﾀ ｹﾞﾝﾀ</t>
  </si>
  <si>
    <t>ﾅｶﾆｼ ｷｮｳﾍｲ</t>
  </si>
  <si>
    <t>ｻｶﾓﾄ ｱｷﾗ</t>
  </si>
  <si>
    <t>ﾐｳﾗ ﾕｳﾀ</t>
  </si>
  <si>
    <t>ﾀｶｷﾞ ﾕｳｷ</t>
  </si>
  <si>
    <t>ｻﾜｸﾞﾁ ｼﾞｭﾝﾔ</t>
  </si>
  <si>
    <t>ｱｻﾐ ﾃﾝﾏ</t>
  </si>
  <si>
    <t>ｾﾄ ﾛﾀﾞﾝ</t>
  </si>
  <si>
    <t>ｺｳｹﾂ ﾕｳﾏ</t>
  </si>
  <si>
    <t>ﾔﾏﾓﾄ ｼｭｳｲﾁ</t>
  </si>
  <si>
    <t>ｳｴﾀﾞ ｼﾛｳ</t>
  </si>
  <si>
    <t>ﾀｶﾔﾏ ｼｭﾝﾔ</t>
  </si>
  <si>
    <t>ｾｶﾞﾜ ﾀｸｼﾞ</t>
  </si>
  <si>
    <t>ﾀｶｸﾗ ﾀｶｼ</t>
  </si>
  <si>
    <t>ﾆｼﾅｶ ﾀｶﾄ</t>
  </si>
  <si>
    <t>ﾆｼ ﾘｮｳﾀ</t>
  </si>
  <si>
    <t>ｻｶｸﾞﾁ ﾕｳﾀ</t>
  </si>
  <si>
    <t>ﾏﾂﾓﾄ ｺｳｷ</t>
  </si>
  <si>
    <t>ｵｵｶﾜ ｺｳｷ</t>
  </si>
  <si>
    <t>ﾜｼﾐ ﾓﾄｷ</t>
  </si>
  <si>
    <t>ｼﾐｽﾞ ﾖｼﾋﾛ</t>
  </si>
  <si>
    <t>ｷﾀﾑﾗ ﾖｼﾋﾛ</t>
  </si>
  <si>
    <t>ｷﾀﾏ ﾋﾛﾀｶ</t>
  </si>
  <si>
    <t>ﾅｶｲ ｼﾓﾝ</t>
  </si>
  <si>
    <t>ﾅｶｲ ｼｭｳｽｹ</t>
  </si>
  <si>
    <t>ﾌｼﾞｻﾜ ﾕｳﾔ</t>
  </si>
  <si>
    <t>ｱﾘﾖｼ ｹｲｲﾁ</t>
  </si>
  <si>
    <t>ﾆﾉﾐﾔ ﾀｶﾋﾄ</t>
  </si>
  <si>
    <t>ｳｴﾀﾞ ｺｳｼﾞ</t>
  </si>
  <si>
    <t>ｵｶﾀﾞ ﾔｽﾀｶ</t>
  </si>
  <si>
    <t>ｵｵﾀ ﾕｳｼﾞ</t>
  </si>
  <si>
    <t>ｷﾘﾋｶﾞｼ ﾘｮｳｽｹ</t>
  </si>
  <si>
    <t>ﾔﾏｼﾞｮｳ ｺｳｾｲ</t>
  </si>
  <si>
    <t>ｵｻｷ ﾌﾐﾔ</t>
  </si>
  <si>
    <t>ﾊｻ ﾘｭｳﾉｽｹ</t>
  </si>
  <si>
    <t>ｵｷﾀ ｱｷﾋﾛ</t>
  </si>
  <si>
    <t>ｵｵｼﾏ ﾕｳﾔ</t>
  </si>
  <si>
    <t>ｵｶﾓﾄ ｿｳｲﾁﾛｳ</t>
  </si>
  <si>
    <t>ｺｳﾂﾞｷ ｶｽﾞｷ</t>
  </si>
  <si>
    <t>ﾆｼﾑﾗ ﾀｶｼ</t>
  </si>
  <si>
    <t>ﾌﾙﾀ ﾅｵｷ</t>
  </si>
  <si>
    <t>ﾏﾂﾓﾄ ﾖｼｷ</t>
  </si>
  <si>
    <t>ｱﾀｷﾞ ﾉﾌﾞﾋﾄ</t>
  </si>
  <si>
    <t>ｶﾜﾊﾞﾀ ﾕｳｷ</t>
  </si>
  <si>
    <t>ｼﾉﾊﾗ ﾘｮｳ</t>
  </si>
  <si>
    <t>ﾁﾊﾗ ﾀｸﾔ</t>
  </si>
  <si>
    <t>ﾏﾂﾓﾄ ｺｳﾍｲ</t>
  </si>
  <si>
    <t>ﾋｵｷ ｹｲﾔ</t>
  </si>
  <si>
    <t>ﾌｸｾ ﾄﾓﾀｶ</t>
  </si>
  <si>
    <t>ｲﾄﾀﾆ ﾕｳｷ</t>
  </si>
  <si>
    <t>ｶﾂﾗﾀﾞ ｶﾂｷ</t>
  </si>
  <si>
    <t>ﾅｶﾑﾗ ﾀﾞｲﾁ</t>
  </si>
  <si>
    <t>ﾆｼﾑﾗ ｶｽﾞﾔ</t>
  </si>
  <si>
    <t>ﾔﾏｸﾞﾁ ｺｳﾍｲ</t>
  </si>
  <si>
    <t>ｲｹﾀﾞ ｼｮｳｷ</t>
  </si>
  <si>
    <t>ﾊﾗﾀﾞ ｶｲｼｭｳ</t>
  </si>
  <si>
    <t>ﾐﾉ ﾕｳﾄ</t>
  </si>
  <si>
    <t>ﾉｸﾞﾁ ﾅｵｷ</t>
  </si>
  <si>
    <t>ﾔﾏｼﾀ ﾀｲｷ</t>
  </si>
  <si>
    <t>ﾏﾙﾔﾏ ｲｸ</t>
  </si>
  <si>
    <t>ｼﾉﾊﾗ ﾀﾞｲﾁ</t>
  </si>
  <si>
    <t>ﾖｼｶﾄﾞ ﾌﾐﾔ</t>
  </si>
  <si>
    <t>ｲｼﾀﾞ ﾅﾂｷ</t>
  </si>
  <si>
    <t>ｳﾔﾏ ﾕｳｷ</t>
  </si>
  <si>
    <t>ｵｵｶﾞﾐ ﾏｻﾐ</t>
  </si>
  <si>
    <t>ｶｹﾞﾔﾏ ﾀｸﾐ</t>
  </si>
  <si>
    <t>ｷﾀｶﾞﾜ ｼﾝｲﾁﾛｳ</t>
  </si>
  <si>
    <t>ｼﾓﾓﾄ ﾀﾂﾔ</t>
  </si>
  <si>
    <t>ｿﾄｿﾞﾉ ｹｲﾀ</t>
  </si>
  <si>
    <t>ﾆｼﾀﾞ ﾔｸﾓ</t>
  </si>
  <si>
    <t>ﾊﾗﾀﾞ ﾀｲﾁ</t>
  </si>
  <si>
    <t>ﾓﾁﾂﾞｷ ｼﾝｺﾞｳｨﾘｽ</t>
  </si>
  <si>
    <t>ﾀﾆﾓﾄ ｼｭﾝｲﾁ</t>
  </si>
  <si>
    <t>ｶﾜﾁ ﾘｮｳ</t>
  </si>
  <si>
    <t>ﾊﾏﾀﾞ ﾃｯﾍﾟｲ</t>
  </si>
  <si>
    <t>ﾓﾘﾓﾄ ﾋﾃﾞﾄ</t>
  </si>
  <si>
    <t>ﾖｼﾀﾞ ﾀｸﾏ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</si>
  <si>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</si>
  <si>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</si>
  <si>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</si>
  <si>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</si>
  <si>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</si>
  <si>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</si>
  <si>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</si>
  <si>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</si>
  <si>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</si>
  <si>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</si>
  <si>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</si>
  <si>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</si>
  <si>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</si>
  <si>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</si>
  <si>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ｵﾁｱｲ ｼｭﾝｽｹ</t>
  </si>
  <si>
    <t>ｲﾉｳｴ ﾕｳｷ</t>
  </si>
  <si>
    <t>ｵﾉｳｴ ｺｳﾀ</t>
  </si>
  <si>
    <t>ｱｷﾓﾄ ｼｵﾝ</t>
  </si>
  <si>
    <t>ﾔﾏﾓﾄ ﾘｷ</t>
  </si>
  <si>
    <t>ﾂｶﾓﾄ ﾕｳｷ</t>
  </si>
  <si>
    <t>ﾀﾙｲ ﾕｳｽｹ</t>
  </si>
  <si>
    <t>ﾂｼﾞﾓﾄ ﾕｳﾜ</t>
  </si>
  <si>
    <t>ﾊﾗ ｱｷﾋﾛ</t>
  </si>
  <si>
    <t>ｻｸﾗｲ ﾋﾛﾄ</t>
  </si>
  <si>
    <t>ｵｶﾓﾄ ﾀﾞｲｷ</t>
  </si>
  <si>
    <t>ｵｵｸﾞｼ ﾚｲﾔ</t>
  </si>
  <si>
    <t>ｲﾂﾞﾂ ﾚﾝ</t>
  </si>
  <si>
    <t>ｶﾜｸﾞﾁ ﾔｽﾕｷ</t>
  </si>
  <si>
    <t>ｵｶﾀﾞ ｹﾝﾀﾛｳ</t>
  </si>
  <si>
    <t>ﾏﾙﾊﾞﾔｼ ﾄﾓﾏｻ</t>
  </si>
  <si>
    <t>ﾓﾘﾓﾄ ﾘｮｵ</t>
  </si>
  <si>
    <t>ﾔﾏｳﾁ ﾀﾂﾔ</t>
  </si>
  <si>
    <t>ﾉﾏ ﾀｶﾌﾐ</t>
  </si>
  <si>
    <t>ｾｲﾔﾏ ﾘｮｳﾀ</t>
  </si>
  <si>
    <t>ﾀｶﾂｶ ﾋﾛﾉﾘ</t>
  </si>
  <si>
    <t>ﾅｶｶﾞﾜ ﾀｸﾐ</t>
  </si>
  <si>
    <t>ｶｶﾞ ｿｳｲﾁﾛｳ</t>
  </si>
  <si>
    <t>ﾑｶｲ ﾋﾛｷ</t>
  </si>
  <si>
    <t>ｲﾄｳ ﾊｼﾞﾒ</t>
  </si>
  <si>
    <t>ｻﾀﾞﾐﾁ ﾀｲｾｲ</t>
  </si>
  <si>
    <t>ﾐｽﾞﾓﾄ ｹﾝｲﾁ</t>
  </si>
  <si>
    <t>ｶﾄｳ ﾕｳﾔ</t>
  </si>
  <si>
    <t>ｳｴﾀﾞ ｼﾝﾔ</t>
  </si>
  <si>
    <t>ﾓﾘﾔﾏ ｶｽﾞﾋﾛ</t>
  </si>
  <si>
    <t>ﾂｺﾞｼ ｹﾝﾀﾛｳ</t>
  </si>
  <si>
    <t>ﾊｾｶﾞﾜ ｱｷｵ</t>
  </si>
  <si>
    <t>ｶﾜｻｷ ﾖｼｷ</t>
  </si>
  <si>
    <t>ﾏﾂｻﾞﾜ ｼｭｳﾍｲ</t>
  </si>
  <si>
    <t>ﾌｸﾀﾞ ｼﾞｭﾝｲﾁ</t>
  </si>
  <si>
    <t>ｳﾁﾀﾞ ﾘｭｳｾｲ</t>
  </si>
  <si>
    <t>ｻｻｷ ﾏｻﾌﾐ</t>
  </si>
  <si>
    <t>ｵｵﾀﾆ ｶｽﾞﾔ</t>
  </si>
  <si>
    <t>ｶﾜｲ ｼｮｳﾀ</t>
  </si>
  <si>
    <t>ｲﾏｲ ｺｳｽｹ</t>
  </si>
  <si>
    <t>ﾏﾅﾍﾞ ﾏｻﾋﾛ</t>
  </si>
  <si>
    <t>ｳｴﾀﾞ ﾋﾛｷ</t>
  </si>
  <si>
    <t>ﾀｶﾀ ﾄﾓｷ</t>
  </si>
  <si>
    <t>ｶﾈﾄｳ ﾀｸﾐ</t>
  </si>
  <si>
    <t>ﾏｴﾀﾞ ﾀﾞｲｺﾞ</t>
  </si>
  <si>
    <t>ｶﾒﾀｶ ﾀﾞｲｷ</t>
  </si>
  <si>
    <t>ｵｵﾆｼ ｶﾂﾉﾘ</t>
  </si>
  <si>
    <t>ﾄｸﾊｼ ｺｳﾀ</t>
  </si>
  <si>
    <t>ﾌﾕﾉ ﾅｵｷ</t>
  </si>
  <si>
    <t>ｶﾔﾏ ﾕｳｻｸ</t>
  </si>
  <si>
    <t>ｼﾐｽﾞ ﾕｳﾀﾞｲ</t>
  </si>
  <si>
    <t>ﾌｸﾀﾞ ﾅｵﾔ</t>
  </si>
  <si>
    <t>ｱﾘﾏ ﾕｳﾀﾛｳ</t>
  </si>
  <si>
    <t>ｱﾘﾑﾗ ﾏｻｷ</t>
  </si>
  <si>
    <t>ｵﾊﾗ ｱﾕﾑ</t>
  </si>
  <si>
    <t>ﾐｶﾐ ｹﾝｺﾞ</t>
  </si>
  <si>
    <t>ｸﾛﾀﾞ ｼﾞｮｳｲﾁﾛｳ</t>
  </si>
  <si>
    <t>ｺﾏｲ ﾄﾓｷ</t>
  </si>
  <si>
    <t>ﾅｶﾀ ﾂﾄﾑ</t>
  </si>
  <si>
    <t>ﾏｴﾊﾗ ｼｭｳﾄ</t>
  </si>
  <si>
    <t>ｶﾜﾊﾗ ﾄﾓｷ</t>
  </si>
  <si>
    <t>ﾁｸﾞｻ ﾅﾘﾋｻ</t>
  </si>
  <si>
    <t>ﾋｻﾄﾐ ﾕｳﾀ</t>
  </si>
  <si>
    <t>ｵｻﾞﾜ ｲﾁﾛｳ</t>
  </si>
  <si>
    <t>ﾅｶｼﾞﾏ ﾄｼｷ</t>
  </si>
  <si>
    <t>ﾅｶﾞﾉﾏ ﾘｸ</t>
  </si>
  <si>
    <t>ﾏﾂﾀﾞ ｺｳｷ</t>
  </si>
  <si>
    <t>ﾐﾔｻﾞｷ ﾊﾔﾄ</t>
  </si>
  <si>
    <t>ｵｵｴ ｶｽﾞﾉﾘ</t>
  </si>
  <si>
    <t>ﾆｼｻｶ ﾕｳｷ</t>
  </si>
  <si>
    <t>ﾜｶﾏﾂ ｶｽﾞﾉﾌﾞ</t>
  </si>
  <si>
    <t>ﾀｶﾊｼ ｺﾞｳ</t>
  </si>
  <si>
    <t>ﾋﾗﾕ ｹｲｼﾞ</t>
  </si>
  <si>
    <t>ﾔﾏｳﾁ ｼｭﾝ</t>
  </si>
  <si>
    <t>ﾏﾂﾊﾞﾗ ﾋｭｳﾏ</t>
  </si>
  <si>
    <t>ｼﾐｽﾞ ｱﾂｼ</t>
  </si>
  <si>
    <t>ﾔﾏﾓﾄ ﾕｳﾔ</t>
  </si>
  <si>
    <t>ﾅｶﾀﾆ ﾏｻﾐ</t>
  </si>
  <si>
    <t>ﾅﾙﾐ ｺｳｽｹ</t>
  </si>
  <si>
    <t>ﾏﾂｼﾀ ﾄｼﾔ</t>
  </si>
  <si>
    <t>ｸｽﾓﾄ ｼｮｳｺﾞ</t>
  </si>
  <si>
    <t>ｳｴﾊﾗ ﾀｸﾔ</t>
  </si>
  <si>
    <t>ﾌｼﾞﾜﾗ ｼﾝﾍﾟｲ</t>
  </si>
  <si>
    <t>ﾀﾊﾗ ﾄﾓｷ</t>
  </si>
  <si>
    <t>ﾏｲｼﾞﾏ ﾕｳｷ</t>
  </si>
  <si>
    <t>ﾀﾅｶ ｺｳﾀﾛｳ</t>
  </si>
  <si>
    <t>ｳﾒﾓﾄ ｼｮｳﾔ</t>
  </si>
  <si>
    <t>ｶﾈｺ ﾋﾛｷ</t>
  </si>
  <si>
    <t>ｻｶﾓﾄ ｷｮｳﾍｲ</t>
  </si>
  <si>
    <t>ﾀﾅｶ ﾚﾝ</t>
  </si>
  <si>
    <t>ﾀﾆｸﾞﾁ ﾘｸ</t>
  </si>
  <si>
    <t>ﾅﾌﾞﾁ ｺｳﾍｲ</t>
  </si>
  <si>
    <t>ﾊｯﾄﾘ ﾏｻﾂｸﾞ</t>
  </si>
  <si>
    <t>ﾏﾂｵｶ ﾋﾛｷ</t>
  </si>
  <si>
    <t>ｻﾄﾐ ﾕｳ</t>
  </si>
  <si>
    <t>ﾀﾅｶ ｼｮｳｷ</t>
  </si>
  <si>
    <t>ﾎｯﾀ ﾋﾛﾑ</t>
  </si>
  <si>
    <t>ﾆｼﾓﾄ ｺｳｲﾁ</t>
  </si>
  <si>
    <t>ｲﾉｳｴ ﾋｶﾙ</t>
  </si>
  <si>
    <t>ﾋﾒﾉ ﾘｮｳｽｹ</t>
  </si>
  <si>
    <t>ｶﾜﾉ ﾕｳﾏ</t>
  </si>
  <si>
    <t>ｶﾅｲ ﾘｮｳﾀ</t>
  </si>
  <si>
    <t>ｼﾊﾞﾀ ｶﾞｸ</t>
  </si>
  <si>
    <t>ｶﾝﾅﾝ ﾊﾙｶ</t>
  </si>
  <si>
    <t>ﾀﾚｳﾁ ﾕｳﾀ</t>
  </si>
  <si>
    <t>ｶｼｭｳ ｺｳｷ</t>
  </si>
  <si>
    <t>ﾅｶｶﾞﾜ ﾅｵﾔ</t>
  </si>
  <si>
    <t>ｿﾌﾞｴ ﾀｲｼ</t>
  </si>
  <si>
    <t>ﾀｹﾔﾏ ﾏｻﾉﾌﾞ</t>
  </si>
  <si>
    <t>ﾌｼﾞﾀ ｺｳﾍｲ</t>
  </si>
  <si>
    <t>ﾆｼﾊﾞｼ ﾋﾛｷ</t>
  </si>
  <si>
    <t>ニシオ　ユウマ　</t>
  </si>
  <si>
    <t>ｲﾁﾊﾗ ｹﾝｽｹ</t>
  </si>
  <si>
    <t>ﾎﾘ ﾕｷﾔ</t>
  </si>
  <si>
    <t>ﾓﾘｽｴ ﾀﾞｲｽｹ</t>
  </si>
  <si>
    <t>ﾀﾃﾉ ｵｵｿﾞﾗ</t>
  </si>
  <si>
    <t>ﾎﾝﾏ ｾｲﾔ</t>
  </si>
  <si>
    <t>ｼﾓﾐﾔ ｹｲｽｹ</t>
  </si>
  <si>
    <t>ﾀﾏｷ ｾｲﾔ</t>
  </si>
  <si>
    <t>ﾏｴﾀﾞ ﾖｼﾅｵ</t>
  </si>
  <si>
    <t>ｵｳﾀ ｿﾗ</t>
  </si>
  <si>
    <t>ｲﾀｶﾞｷ ｺｳｽｹ</t>
  </si>
  <si>
    <t>ｵｵｷ ｼｭｳﾍｲ</t>
  </si>
  <si>
    <t>ﾀﾑﾗ ｺｳｷ</t>
  </si>
  <si>
    <t>ｷﾉｼﾀ ﾖｼﾅﾘ</t>
  </si>
  <si>
    <t>ｻﾜｲ ﾘｮｳﾀ</t>
  </si>
  <si>
    <t>ﾀﾅﾍﾞ ﾀｸﾏ</t>
  </si>
  <si>
    <t>ｶﾜｲ ｱｷﾀｶ</t>
  </si>
  <si>
    <t>ﾀｶｾ ﾏｻﾄ</t>
  </si>
  <si>
    <t>ﾆｼｶﾜ ｹｲﾀ</t>
  </si>
  <si>
    <t>ﾂｶﾓﾄ ﾕｳﾔ</t>
  </si>
  <si>
    <t>ﾐｽﾞﾀﾆ ｺｳﾀ</t>
  </si>
  <si>
    <t>ﾌﾙｲ ﾏｻﾔ</t>
  </si>
  <si>
    <t>ﾌｸｲ ﾄﾓﾔ</t>
  </si>
  <si>
    <t>ﾄﾞｲ ﾘｮｳﾏ</t>
  </si>
  <si>
    <t>ﾀﾆﾑﾗ ﾀｯﾍﾟｲ</t>
  </si>
  <si>
    <t>ｲﾌﾞｷ ﾘｮｳﾀ</t>
  </si>
  <si>
    <t>ｳﾁﾔﾏ ﾕｳﾔ</t>
  </si>
  <si>
    <t>ﾏﾂﾊﾞﾗ ｷｮｳｽｹ</t>
  </si>
  <si>
    <t>ﾔﾏｸﾞﾁ ﾕｳﾀ</t>
  </si>
  <si>
    <t>ﾔﾏﾓﾄ ｱﾂｼ</t>
  </si>
  <si>
    <t>ｲｸ ﾔｽﾕｷ</t>
  </si>
  <si>
    <t>ﾌﾅﾂ ﾋﾛｶｽﾞ</t>
  </si>
  <si>
    <t>ｸﾛｻｷ ﾘｮｳﾀ</t>
  </si>
  <si>
    <t>ｵｵｼﾏ ｶｽﾞﾏ</t>
  </si>
  <si>
    <t>ｼﾞﾌﾞ ｶｽﾞﾔ</t>
  </si>
  <si>
    <t>ﾋﾗｲ ﾋﾛﾕｷ</t>
  </si>
  <si>
    <t>ﾀｶｷﾞ ｶｽﾞｷ</t>
  </si>
  <si>
    <t>ｲｲﾀﾞ ｼｭﾝﾍﾟｲ</t>
  </si>
  <si>
    <t>ﾖｼｲ ﾀﾞｲｷ</t>
  </si>
  <si>
    <t>ｳｴﾉ ｺｳｼﾞﾛｳ</t>
  </si>
  <si>
    <t>ｴﾊﾞﾀ ﾂｶｻ</t>
  </si>
  <si>
    <t>ｱｶｴ ﾅｵﾔ</t>
  </si>
  <si>
    <t>ﾊﾏｸﾞﾁ ﾘｮｳｾｲ</t>
  </si>
  <si>
    <t>ｳｴﾑﾗ ｹﾝﾔ</t>
  </si>
  <si>
    <t>ｶｻｲ ﾘｭｳｲﾁ</t>
  </si>
  <si>
    <t>ﾌｼﾞｵｶ ﾏｻﾋﾛ</t>
  </si>
  <si>
    <t>ｶｷﾓﾄ ｹｲﾄ</t>
  </si>
  <si>
    <t>ｲｼﾊﾗ ﾘｮｳﾏ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</si>
  <si>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</si>
  <si>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</si>
  <si>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</si>
  <si>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</si>
  <si>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</si>
  <si>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</si>
  <si>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</si>
  <si>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ｺﾊﾞﾔｼ ﾏｻﾀﾀﾞ</t>
  </si>
  <si>
    <t>ﾏｽﾀﾞ ﾘｸﾄ</t>
  </si>
  <si>
    <t>ﾐﾊﾗ ﾀｶﾋﾛ</t>
  </si>
  <si>
    <t>ｻﾜ ﾖｼﾀｶ</t>
  </si>
  <si>
    <t>ﾄｸﾏﾙ ﾊﾙｷ</t>
  </si>
  <si>
    <t>ﾀﾂﾉ ﾕｳﾀ</t>
  </si>
  <si>
    <t>ﾔﾏｶﾞｷ ｼﾞｭﾝﾔ</t>
  </si>
  <si>
    <t>ｶﾝｻﾞｷ ｺｳｾｲ</t>
  </si>
  <si>
    <t>ﾋﾉｷ ﾀｸﾔ</t>
  </si>
  <si>
    <t>ﾋｮｳﾄﾞｳ ﾄｳﾔ</t>
  </si>
  <si>
    <t>ﾌｼﾞﾀ ﾖｼｱｷ</t>
  </si>
  <si>
    <t>ﾌｼﾞﾓﾄ ｱﾗｼ</t>
  </si>
  <si>
    <t>ﾏｷﾉ ﾕｳﾀ</t>
  </si>
  <si>
    <t>ﾐﾏ ﾕｳｽｹ</t>
  </si>
  <si>
    <t>ｷﾀﾑﾗ ｼｮｳ</t>
  </si>
  <si>
    <t>ｸﾛｶﾜ ｼｮｳｼﾞ</t>
  </si>
  <si>
    <t>ｸﾜｶﾞﾀ ﾀﾞｲｷ</t>
  </si>
  <si>
    <t>ﾐﾔｷﾞ ﾅｵ</t>
  </si>
  <si>
    <t>ﾖｼﾀﾞ ﾄﾓﾔ</t>
  </si>
  <si>
    <t>ｲﾄｳ ﾀｹｼ</t>
  </si>
  <si>
    <t>ﾀﾅｶ ﾔｽﾋﾛ</t>
  </si>
  <si>
    <t>ｵｸﾉ ｿｳｽｹ</t>
  </si>
  <si>
    <t>ｳﾒﾀﾞ ﾏﾅﾌﾞ</t>
  </si>
  <si>
    <t>ｵｵﾄｼ ﾋﾛﾄｼ</t>
  </si>
  <si>
    <t>ﾐｼﾏ ﾀﾞｲｽｹ</t>
  </si>
  <si>
    <t>ﾔﾍﾞ ﾀﾂﾋﾛ</t>
  </si>
  <si>
    <t>ﾎﾘ ﾋﾛﾕｷ</t>
  </si>
  <si>
    <t>ｳﾗﾉ ｶｽﾞﾏ</t>
  </si>
  <si>
    <t>ﾅｶｶﾞﾜ ｻﾄｼ</t>
  </si>
  <si>
    <t>ﾌｸｲ ﾀｶﾕｷ</t>
  </si>
  <si>
    <t>ｶｯｻｲ ｶｽﾞﾏ</t>
  </si>
  <si>
    <t>ｱｻﾋ ｼｭｳﾀ</t>
  </si>
  <si>
    <t>ﾑﾅｶﾀ ｼｭｳﾍｲ</t>
  </si>
  <si>
    <t>ﾀｹﾔ ﾘｮｳｶﾞ</t>
  </si>
  <si>
    <t>ﾅｶｵ ﾕｳﾀ</t>
  </si>
  <si>
    <t>ﾀｹｳﾁ ｶｽﾞｻ</t>
  </si>
  <si>
    <t>ﾏﾂﾀﾞ ｺｳｽｹ</t>
  </si>
  <si>
    <t>ﾀｶｷﾞ ｹﾝﾔ</t>
  </si>
  <si>
    <t>ﾂﾁﾊｼ ﾘｸ</t>
  </si>
  <si>
    <t>ﾑｶｲ ﾘｭｳｼﾝ</t>
  </si>
  <si>
    <t>ｻｷﾔﾏ ﾘｭｳｼﾞ</t>
  </si>
  <si>
    <t>ﾌｼﾞﾀ ﾘｭｳﾍｲ</t>
  </si>
  <si>
    <t>ﾌｼﾞﾓﾄ ｶｽﾞｷ</t>
  </si>
  <si>
    <t>ﾂｼﾞﾀ ｶｲﾄ</t>
  </si>
  <si>
    <t>ｶﾜｶﾐ ｹﾝﾀ</t>
  </si>
  <si>
    <t>ｲﾄﾀｶﾞﾜ ﾕｳｷ</t>
  </si>
  <si>
    <t>ﾎｿﾀﾞ ﾀｲｼ</t>
  </si>
  <si>
    <t>ﾌﾅｸﾗ ｶｽﾞｷ</t>
  </si>
  <si>
    <t>ｷﾑﾗ ﾕｳﾏ</t>
  </si>
  <si>
    <t>ﾒｷ ﾀｶｼ</t>
  </si>
  <si>
    <t>ｻﾄｳ ｹﾝ</t>
  </si>
  <si>
    <t>ｲｼﾀﾞ ｺｳｷ</t>
  </si>
  <si>
    <t>ﾂﾁﾅｶﾞ ﾕｳﾔ</t>
  </si>
  <si>
    <t>ﾅｶﾆｼ ﾀｽｷ</t>
  </si>
  <si>
    <t>ｼﾝ ﾌｳﾔ</t>
  </si>
  <si>
    <t>ﾊﾔｼ ｹｲﾀ</t>
  </si>
  <si>
    <t>ｷﾑﾗ ｼﾞｭﾝﾍﾟｲ</t>
  </si>
  <si>
    <t>ｻｶｲ ﾖｳﾍｲ</t>
  </si>
  <si>
    <t>ﾅｶﾊﾗ ｾｲｼﾞ</t>
  </si>
  <si>
    <t>ﾅｶﾆｼ ﾀｶﾔ</t>
  </si>
  <si>
    <t>ｺﾊﾞﾔｼ ﾕｳｽｹ</t>
  </si>
  <si>
    <t>ｷﾀﾉ ﾘｮｳﾀ</t>
  </si>
  <si>
    <t>ﾏﾂｲ ｹﾝﾄ</t>
  </si>
  <si>
    <t>ｵｶﾑﾗ ﾀﾂｷ</t>
  </si>
  <si>
    <t>ｸﾆｷ ｼﾝｼﾞ</t>
  </si>
  <si>
    <t>ﾊﾀｹ ﾕｳｷ</t>
  </si>
  <si>
    <t>ﾊﾏｲｼ ｼﾝ</t>
  </si>
  <si>
    <t>ｻｲﾄｳ ﾐﾂｱｷ</t>
  </si>
  <si>
    <t>ｳｴﾀﾞ ﾐﾂﾞｷ</t>
  </si>
  <si>
    <t>ｻﾄｳ ﾀﾂｷ</t>
  </si>
  <si>
    <t>ﾅｶﾆｼ ﾏｻﾀｶ</t>
  </si>
  <si>
    <t>ﾖｼﾑﾗ ﾅｵﾄ</t>
  </si>
  <si>
    <t>ﾅｶﾑﾗ ﾀｲｷ</t>
  </si>
  <si>
    <t>ﾏﾂｲ ﾀｲｶﾞ</t>
  </si>
  <si>
    <t>ﾐﾁﾀﾞ ﾕｳｷ</t>
  </si>
  <si>
    <t>ﾌﾙﾀ ｱｷﾋﾛ</t>
  </si>
  <si>
    <t>ﾏﾂﾔﾏ ﾄｼｶｽﾞ</t>
  </si>
  <si>
    <t>ﾐｳﾗ ﾕｳﾄ</t>
  </si>
  <si>
    <t>ﾐﾔﾉ ｼｮｳﾔ</t>
  </si>
  <si>
    <t>ｲｹﾍﾞ ｼｮｳﾀ</t>
  </si>
  <si>
    <t>ｲﾜﾓﾄ ﾅｵｷ</t>
  </si>
  <si>
    <t>ｺﾏﾂﾊﾞﾗ ﾕｳﾊ</t>
  </si>
  <si>
    <t>ｼﾏﾀﾞ ﾊﾙｷ</t>
  </si>
  <si>
    <t>ﾄﾞﾋ ﾀｲｷ</t>
  </si>
  <si>
    <t>ﾊｾｶﾞﾜ ﾀﾂﾔ</t>
  </si>
  <si>
    <t>ﾌｸﾔﾏ ｼﾞﾝﾀﾛｳ</t>
  </si>
  <si>
    <t>ﾌﾙﾀ ﾀﾞｲｷ</t>
  </si>
  <si>
    <t>ﾕｶﾜ ﾀﾂﾔ</t>
  </si>
  <si>
    <t>ｲﾉｳｴ ﾘｮｳﾏ</t>
  </si>
  <si>
    <t>ｳﾗｶﾜ ｲﾀﾙ</t>
  </si>
  <si>
    <t>ｵｸ ｼｮｳﾀ</t>
  </si>
  <si>
    <t>ｺﾆｼ ｺｳﾔ</t>
  </si>
  <si>
    <t>ｼﾝｶｲ ﾂﾊﾞｻ</t>
  </si>
  <si>
    <t>ｽｷﾞｵｶ ｺｳｷ</t>
  </si>
  <si>
    <t>ﾋｸﾞﾏ ﾄﾓﾔ</t>
  </si>
  <si>
    <t>ﾖｼｶﾜ ｴﾘｶ</t>
  </si>
  <si>
    <t>ｵｵﾂｶ ﾕﾘ</t>
  </si>
  <si>
    <t>ｶｲ ﾅﾅ</t>
  </si>
  <si>
    <t>ﾜﾀﾅﾍﾞ ｱﾔ</t>
  </si>
  <si>
    <t>ｷｼ ｴﾘ</t>
  </si>
  <si>
    <t>ﾊﾏﾀﾞ ﾅｺ</t>
  </si>
  <si>
    <t>ｷﾑ ﾐｿﾝ</t>
  </si>
  <si>
    <t>ﾏｻｷ ﾋｶﾘ</t>
  </si>
  <si>
    <t>ｳｴﾀﾞ ｱｶﾘ</t>
  </si>
  <si>
    <t>ｴﾝﾄﾞｳ ﾅﾅ</t>
  </si>
  <si>
    <t>ｶﾜﾊﾗ ﾊﾅ</t>
  </si>
  <si>
    <t>ｺﾝﾄﾞｳ ｱｶﾈ</t>
  </si>
  <si>
    <t>ｳｷﾀ ｼﾎ</t>
  </si>
  <si>
    <t>ｻｶｲ ﾕｷ</t>
  </si>
  <si>
    <t>ｲﾊﾞﾗ ﾘﾎ</t>
  </si>
  <si>
    <t>ｶﾀｵｶ ﾅﾂｷ</t>
  </si>
  <si>
    <t>ﾋﾛｻﾜ ﾅﾅ</t>
  </si>
  <si>
    <t>ｵﾔﾏ ﾚﾅ</t>
  </si>
  <si>
    <t>ｶｼﾞｳﾗ ﾐｽﾞｷ</t>
  </si>
  <si>
    <t>ｶﾄｳ ｲｵﾘ</t>
  </si>
  <si>
    <t>ｶﾈｺ ｱﾕﾐ</t>
  </si>
  <si>
    <t>ｶﾜｶﾐ ﾘｻ</t>
  </si>
  <si>
    <t>ｷｯﾀ ｶﾅｴ</t>
  </si>
  <si>
    <t>ｷﾓﾄ ｱﾔﾊ</t>
  </si>
  <si>
    <t>ｻｻﾌﾞﾁ ｼｮｳｺ</t>
  </si>
  <si>
    <t>ﾊｼﾓﾄ ｱﾔﾈ</t>
  </si>
  <si>
    <t>ﾌｸﾀﾞ ﾘｻ</t>
  </si>
  <si>
    <t>ﾌｼﾞﾀ ｲﾂﾞﾐ</t>
  </si>
  <si>
    <t>ﾔﾅｷﾞｻﾜ ﾐｷ</t>
  </si>
  <si>
    <t>ﾔﾏﾅｶ ﾋﾅﾐ</t>
  </si>
  <si>
    <t>ｶｶﾞﾔﾏ ｴﾅ</t>
  </si>
  <si>
    <t>ｶｶﾞﾔﾏ ﾐｻﾄ</t>
  </si>
  <si>
    <t>ｾｷ ｸﾚﾊ</t>
  </si>
  <si>
    <t>ﾊｼﾓﾄ ｻｷ</t>
  </si>
  <si>
    <t>ｲｷ ｲﾁｺ</t>
  </si>
  <si>
    <t>ｲﾁｶﾜ ﾊﾅｴ</t>
  </si>
  <si>
    <t>ｼﾊﾞﾀ ﾁﾊﾙ</t>
  </si>
  <si>
    <t>ﾊﾔｼ ﾘｻ</t>
  </si>
  <si>
    <t>ﾊﾔﾐ ｻｱﾔ</t>
  </si>
  <si>
    <t>ﾔﾏｼﾀ ﾕｳｶ</t>
  </si>
  <si>
    <t>ﾖｼﾀﾞ ｻﾕﾐ</t>
  </si>
  <si>
    <t>ｲﾉｳｴ ﾐｸ</t>
  </si>
  <si>
    <t>ｺﾆｼ ﾏｱｺ</t>
  </si>
  <si>
    <t>ｻﾄｳ ﾅﾙﾊ</t>
  </si>
  <si>
    <t>ﾀﾅｶ ｱﾔﾉ</t>
  </si>
  <si>
    <t>ﾏﾅﾍﾞ ｱｷ</t>
  </si>
  <si>
    <t>ﾐｳﾗ ﾕﾐｶ</t>
  </si>
  <si>
    <t>ﾜｷｻﾞｶ ｼﾉ</t>
  </si>
  <si>
    <t>ｳｴﾀﾞ ｻﾔｶ</t>
  </si>
  <si>
    <t>ｵｵﾂｶ ﾘｵ</t>
  </si>
  <si>
    <t>ｷｼﾓﾄ ﾜｶﾅ</t>
  </si>
  <si>
    <t>ｺﾏﾂ ﾐｷ</t>
  </si>
  <si>
    <t>ｻｶｷﾊﾞﾗ ｼｶｺ</t>
  </si>
  <si>
    <t>ﾀﾅｶ ﾕﾐ</t>
  </si>
  <si>
    <t>ﾅｶｼﾞ ｻｷ</t>
  </si>
  <si>
    <t>ﾆｼｶﾜ ｶﾉﾝ</t>
  </si>
  <si>
    <t>ﾆｼﾀﾞ ﾐﾅ</t>
  </si>
  <si>
    <t>ﾖｼﾀﾞ ﾅﾂﾎ</t>
  </si>
  <si>
    <t>ﾜﾀﾅﾍﾞ ﾅﾂｷ</t>
  </si>
  <si>
    <t>ｲﾁｶﾜ ﾏｲ</t>
  </si>
  <si>
    <t>ｵｵｻｷ ﾋｶﾙ</t>
  </si>
  <si>
    <t>ﾅｶﾀ ﾐﾕｳ</t>
  </si>
  <si>
    <t>ﾊﾔｼ ﾋｶﾙ</t>
  </si>
  <si>
    <t>ﾏﾂﾓﾄ ﾐｻｷ</t>
  </si>
  <si>
    <t>ｼｵﾐ ｱﾔﾉ</t>
  </si>
  <si>
    <t>ﾆｼﾑﾗ ﾈﾈｶ</t>
  </si>
  <si>
    <t>ﾊﾀﾉ ﾌﾐｴ</t>
  </si>
  <si>
    <t>ﾐﾅﾐ ﾁﾋﾛ</t>
  </si>
  <si>
    <t>ﾐﾔｻﾞﾜ ﾉｿﾞﾐ</t>
  </si>
  <si>
    <t>ﾔﾅｶﾞﾜ ｶﾚﾝ</t>
  </si>
  <si>
    <t>ﾔﾏｼﾀ ｻｷｺ</t>
  </si>
  <si>
    <t>ﾖｼﾀﾞ ﾏﾅ</t>
  </si>
  <si>
    <t>ｵｵﾀ ﾏｲ</t>
  </si>
  <si>
    <t>ﾀｹｳﾁ ﾋｶﾘ</t>
  </si>
  <si>
    <t>ﾏﾀﾑﾗ ﾅﾂｷ</t>
  </si>
  <si>
    <t>ﾐｻｷ ﾏｲ</t>
  </si>
  <si>
    <t>ﾖｼｿﾞﾉ ｼｵﾘ</t>
  </si>
  <si>
    <t>ｶﾀｵｶ ｻｷ</t>
  </si>
  <si>
    <t>ﾌｼﾞｻｶ ﾋｶﾙ</t>
  </si>
  <si>
    <t>ﾓﾘﾓﾄ ﾅﾐ</t>
  </si>
  <si>
    <t>ｲｼｶﾜ ｱｲﾐ</t>
  </si>
  <si>
    <t>ﾔﾏﾓﾄ ﾊﾙｶ</t>
  </si>
  <si>
    <t>ﾓﾘ ﾕｷ</t>
  </si>
  <si>
    <t>ｳﾒﾋﾗ ﾘﾙ</t>
  </si>
  <si>
    <t>ｲﾉｳｴ ﾒｲ</t>
  </si>
  <si>
    <t>ﾋｶﾞｼ ﾐｵ</t>
  </si>
  <si>
    <t>ﾅｶｳﾁ ﾏﾕ</t>
  </si>
  <si>
    <t>ｵｶﾀﾞ ﾅﾐ</t>
  </si>
  <si>
    <t>ｻﾄｳ ﾅﾅﾎ</t>
  </si>
  <si>
    <t>ﾜﾀｲ ﾐﾉﾘ</t>
  </si>
  <si>
    <t>ﾉｸﾞﾁ ｱｷﾅ</t>
  </si>
  <si>
    <t>ｲﾉﾏﾀ ｱｽｶ</t>
  </si>
  <si>
    <t>ｶｹﾞﾔﾏ ｱﾔｶ</t>
  </si>
  <si>
    <t>ﾀﾑﾗ ﾐｸ</t>
  </si>
  <si>
    <t>ｱｻﾀﾞ ｴﾘｶ</t>
  </si>
  <si>
    <t>ﾖｼﾐ ﾕｲ</t>
  </si>
  <si>
    <t>ｵｷ ﾐﾔｺ</t>
  </si>
  <si>
    <t>ﾄﾊﾞｾ ﾒｸﾞﾐ</t>
  </si>
  <si>
    <t>ｸﾘﾀ ﾌｳｺ</t>
  </si>
  <si>
    <t>ﾀｶﾊｼ ｻｺ</t>
  </si>
  <si>
    <t>ｳﾗﾑﾗ ｾｲﾗ</t>
  </si>
  <si>
    <t>ﾀﾑﾗ ｱﾔﾅ</t>
  </si>
  <si>
    <t>ﾔﾏﾓﾄ ｻﾜ</t>
  </si>
  <si>
    <t>ｶﾜﾊﾞﾀ ｱｷﾅ</t>
  </si>
  <si>
    <t>ｴﾂｷ ﾊﾉﾝ</t>
  </si>
  <si>
    <t>ﾊﾀ ｻｸﾗ</t>
  </si>
  <si>
    <t>ﾌｼﾞﾑﾗ ｱﾔ</t>
  </si>
  <si>
    <t>ﾐﾅﾐﾓﾄ ﾗﾅ</t>
  </si>
  <si>
    <t>ｲﾜﾓﾄ ﾘﾈ</t>
  </si>
  <si>
    <t>ｼﾌﾞﾀ ﾐｽｽﾞ</t>
  </si>
  <si>
    <t>ﾅｶﾂｶ ﾐｽﾞｷ</t>
  </si>
  <si>
    <t>ﾌｼﾞﾀ ﾓﾓｶ</t>
  </si>
  <si>
    <t>ｱｵﾔｷﾞ ｼｵﾘ</t>
  </si>
  <si>
    <t>ﾐｽﾞﾀﾆ ｻﾔｶ</t>
  </si>
  <si>
    <t>ﾓﾘｶﾜ ﾁｱﾝ</t>
  </si>
  <si>
    <t>ﾓﾘｶﾜ ﾐﾐ</t>
  </si>
  <si>
    <t>ﾜﾀﾅﾍﾞ ﾅﾐ</t>
  </si>
  <si>
    <t>ﾖｼﾀｹ ﾘｶｺ</t>
  </si>
  <si>
    <t>ﾔﾏｿﾞｴ ﾅﾉ</t>
  </si>
  <si>
    <t>ﾉｼﾀ ﾁﾊﾙ</t>
  </si>
  <si>
    <t>ﾋｷﾀ ｶﾅ</t>
  </si>
  <si>
    <t>ｱﾍﾞ ﾕﾘﾅ</t>
  </si>
  <si>
    <t>ﾑﾗﾊﾞﾔｼ ﾅﾅﾐ</t>
  </si>
  <si>
    <t>ｻｶｸﾞﾁ ﾘｻｺ</t>
  </si>
  <si>
    <t>ﾓﾘﾓﾄ ﾏﾖ</t>
  </si>
  <si>
    <t>ｼﾊﾞﾀ ｻｷ</t>
  </si>
  <si>
    <t>ﾌｼﾞﾜﾗ ｱｲｺ</t>
  </si>
  <si>
    <t>ﾂｷｶﾜ ｾｲｶ</t>
  </si>
  <si>
    <t>ﾀﾅｶ ﾕｷｺ</t>
  </si>
  <si>
    <t>ﾌｼﾞｲ ﾊﾙﾅ</t>
  </si>
  <si>
    <t>ﾎﾝｼﾞｮｳ ﾐｸ</t>
  </si>
  <si>
    <t>ﾔﾏﾀﾞ ﾐｲ</t>
  </si>
  <si>
    <t>ﾓﾘ ﾕｳｶ</t>
  </si>
  <si>
    <t>ﾛｸﾀﾝﾀﾞ ﾐﾕｳ</t>
  </si>
  <si>
    <t>ｽｷﾞﾔﾏ ﾄﾓｶ</t>
  </si>
  <si>
    <t>ｲﾜﾀ ﾅｵ</t>
  </si>
  <si>
    <t>ﾋﾗｶﾞ ﾚｲｺ</t>
  </si>
  <si>
    <t>ｳｼﾏﾙ ﾘｮｳｺ</t>
  </si>
  <si>
    <t>ｲﾏﾓﾘ ﾐｽｽﾞ</t>
  </si>
  <si>
    <t>ﾏﾙﾓﾄ ｶﾅｴ</t>
  </si>
  <si>
    <t>ﾆｼﾑﾗ ﾏｲｶ</t>
  </si>
  <si>
    <t>ﾂﾎﾞｲ ﾄｷ</t>
  </si>
  <si>
    <t>ｴﾀﾞｶﾞﾜ ｻﾄｺ</t>
  </si>
  <si>
    <t>ｱﾚｸｻﾝﾄﾞﾗ ﾏﾘｱﾐﾗﾝ</t>
  </si>
  <si>
    <t>ﾅｶｼﾞﾏ ｽﾐﾚ</t>
  </si>
  <si>
    <t>ｻﾀｹ ｱﾔ</t>
  </si>
  <si>
    <t>ｽｷﾞﾔﾏ ﾅﾂﾐ</t>
  </si>
  <si>
    <t>ﾊｯﾄﾘ ｶﾎ</t>
  </si>
  <si>
    <t>ｻｶｸﾞﾁ ﾏｱｻ</t>
  </si>
  <si>
    <t>ｶﾜｲ ﾅﾅﾐ</t>
  </si>
  <si>
    <t>ｵｵﾊﾞﾔｼ ﾏﾕ</t>
  </si>
  <si>
    <t>ﾋﾗﾊﾗ ﾅﾅｺ</t>
  </si>
  <si>
    <t>ｷｼﾓﾄ ｴﾘ</t>
  </si>
  <si>
    <t>ｵﾉ ﾓｴｺ</t>
  </si>
  <si>
    <t>ﾖｺﾔﾏ ﾕｳｶ</t>
  </si>
  <si>
    <t>ﾊﾔｼ ﾚﾐ</t>
  </si>
  <si>
    <t>ﾀｶﾉ ﾋﾛｺ</t>
  </si>
  <si>
    <t>ｺﾞﾄｳ ｶﾅ</t>
  </si>
  <si>
    <t>ﾌｸｲ ﾕｷ</t>
  </si>
  <si>
    <t>ﾅｶﾉ ﾐｽﾞｷ</t>
  </si>
  <si>
    <t>ﾊﾅﾌｻ ﾕｲｶ</t>
  </si>
  <si>
    <t>ｱﾝﾄﾞｳ ﾓﾓｶ</t>
  </si>
  <si>
    <t>ﾀﾅｲｹ ﾎﾉｶ</t>
  </si>
  <si>
    <t>ｸﾗｻｷ ｱｲﾅ</t>
  </si>
  <si>
    <t>ﾊｼﾓﾄ ﾅﾂ</t>
  </si>
  <si>
    <t>ｵﾂﾞ ﾓｴｺ</t>
  </si>
  <si>
    <t>ｷﾀﾉ ｼｵﾘ</t>
  </si>
  <si>
    <t>ｸﾗｵｶ ｼﾎ</t>
  </si>
  <si>
    <t>ｶﾜﾄ ﾉｿﾞﾐ</t>
  </si>
  <si>
    <t>ﾜﾀﾅﾍﾞ ｱｶﾘ</t>
  </si>
  <si>
    <t>ﾑﾗｶﾐ ﾄﾓﾐ</t>
  </si>
  <si>
    <t>ﾉﾌﾞｵｶ ﾓﾓｴ</t>
  </si>
  <si>
    <t>ﾔﾏﾅｶ ﾊﾅｷ</t>
  </si>
  <si>
    <t>ﾏﾂｵ ｱｶﾈ</t>
  </si>
  <si>
    <t>ﾓﾝｼﾞ ﾕｳｶ</t>
  </si>
  <si>
    <t>ｽｷﾞﾔﾏ ﾜｶﾅ</t>
  </si>
  <si>
    <t>ｼﾏｵｶ ﾕﾘ</t>
  </si>
  <si>
    <t>ﾎﾘｵ ｻﾂｷ</t>
  </si>
  <si>
    <t>ﾔｷﾞ ｱｶﾘ</t>
  </si>
  <si>
    <t>ﾔｽｲ ｶﾅｴ</t>
  </si>
  <si>
    <t>ﾔｽﾀﾞ ﾓｶ</t>
  </si>
  <si>
    <t>ﾜｶｲ ﾘｵ</t>
  </si>
  <si>
    <t>ｲﾜｼﾀ ﾐｵ</t>
  </si>
  <si>
    <t>ｺｳｻﾞｲ ｴﾘ</t>
  </si>
  <si>
    <t>ｻｶﾀ ﾁﾅ</t>
  </si>
  <si>
    <t>ﾅｶｼﾞﾏ ｱｲ</t>
  </si>
  <si>
    <t>ｻｲﾄｳ ﾏﾎ</t>
  </si>
  <si>
    <t>ｴﾅﾐ ﾏﾎ</t>
  </si>
  <si>
    <t>ｺﾆｼ ﾏﾕ</t>
  </si>
  <si>
    <t>ｸｽﾓﾄ ｷﾗﾗ</t>
  </si>
  <si>
    <t>ﾀｶｼﾏ ｶﾉｺ</t>
  </si>
  <si>
    <t>ﾏﾂｲ ﾌｳｶ</t>
  </si>
  <si>
    <t>ｱﾏﾉ ｻﾔﾅ</t>
  </si>
  <si>
    <t>ﾅｶﾉ ﾊﾙﾅ</t>
  </si>
  <si>
    <t>ﾀｶｾ ﾏﾅﾐ</t>
  </si>
  <si>
    <t>ｻｶｸﾞﾁ ｱﾄﾘ</t>
  </si>
  <si>
    <t>ﾏｼﾓ ﾊﾙﾅ</t>
  </si>
  <si>
    <t>ｵｵｻｷ ﾐｻﾄ</t>
  </si>
  <si>
    <t>ﾏﾂﾓﾄ ﾅﾂﾐ</t>
  </si>
  <si>
    <t>ﾖｼﾄﾒ ｱｶﾘ</t>
  </si>
  <si>
    <t>ﾋﾗﾓﾄ ｶﾖ</t>
  </si>
  <si>
    <t>ｶﾈﾔｽ ｱﾐ</t>
  </si>
  <si>
    <t>ﾏﾁﾀﾞ ﾂｶｻ</t>
  </si>
  <si>
    <t>ｵｵﾂｼﾞ ｴﾘ</t>
  </si>
  <si>
    <t>ｻｻﾀﾞ ﾐﾅﾐ</t>
  </si>
  <si>
    <t>ﾏﾂﾓﾄ ﾕﾅ</t>
  </si>
  <si>
    <t>ｲｼｶﾜ ｹｲﾅ</t>
  </si>
  <si>
    <t>ｺｳﾉ ﾕｴ</t>
  </si>
  <si>
    <t>ｸﾏｻﾞﾜ ﾁｻﾄ</t>
  </si>
  <si>
    <t>ﾖｼﾀﾞ ﾏｺ</t>
  </si>
  <si>
    <t>ﾂｼﾞﾅｶ ﾘﾝﾉ</t>
  </si>
  <si>
    <t>ﾀﾃｲｼ ﾓﾓｺ</t>
  </si>
  <si>
    <t>ﾉﾑﾗ ﾐﾅ</t>
  </si>
  <si>
    <t>ｵｵﾑﾗ ｱｽｶ</t>
  </si>
  <si>
    <t>ﾏﾂｲ ﾐﾔﾋﾞ</t>
  </si>
  <si>
    <t>ﾐｽﾐ ｻﾂｷ</t>
  </si>
  <si>
    <t>ﾀﾅｶ ﾏｲ</t>
  </si>
  <si>
    <t>ﾑﾗｶﾐ ﾚｲﾅ</t>
  </si>
  <si>
    <t>ｵｶﾓﾄ ﾋﾄﾐ</t>
  </si>
  <si>
    <t>ﾅｶﾞｲ ﾐｽﾞﾎ</t>
  </si>
  <si>
    <t>ﾔﾏﾓﾄ ﾘﾎ</t>
  </si>
  <si>
    <t>ｻﾄｳ ﾁﾊﾙ</t>
  </si>
  <si>
    <t>ﾀｶﾉ ｽｽﾞｶ</t>
  </si>
  <si>
    <t>ｷﾀﾀﾞ ﾄﾓﾐ</t>
  </si>
  <si>
    <t>ﾉﾊﾗ ﾁｻﾄ</t>
  </si>
  <si>
    <t>ｻﾄｳ ｱｲ</t>
  </si>
  <si>
    <t>ｽｷﾞﾔﾏ ｶﾅﾐ</t>
  </si>
  <si>
    <t>ﾀﾃﾉ ｱｲｶ</t>
  </si>
  <si>
    <t>ｲｼｲ ﾘﾅ</t>
  </si>
  <si>
    <t>ｶﾈﾄｳ ﾕﾒ</t>
  </si>
  <si>
    <t>ﾐﾔﾀ ﾐﾅ</t>
  </si>
  <si>
    <t>ﾂﾀﾞ ﾅﾂﾐ</t>
  </si>
  <si>
    <t>ﾅｶｻﾞﾄ ﾁﾎｶ</t>
  </si>
  <si>
    <t>ｵｸｶﾞﾜ ｱｲﾗ</t>
  </si>
  <si>
    <t>ﾅｶﾞﾐﾔ ｵﾄ</t>
  </si>
  <si>
    <t>ﾉｻｶ ﾐﾎ</t>
  </si>
  <si>
    <t>ﾓﾘ ｻﾔｶ</t>
  </si>
  <si>
    <t>ｳｴﾉ ﾒｸﾞﾐ</t>
  </si>
  <si>
    <t>ｻｻｵｶ ｶｻﾞﾐ</t>
  </si>
  <si>
    <t>ｻｶｲ ﾁｻ</t>
  </si>
  <si>
    <t>ﾀｶﾞﾐ ﾋﾅ</t>
  </si>
  <si>
    <t>ｻﾜｲ ｲｽﾞﾐ</t>
  </si>
  <si>
    <t>ｵｵｴ ﾐｻｷ</t>
  </si>
  <si>
    <t>ﾀﾊﾞﾀ ｱﾓ</t>
  </si>
  <si>
    <t>ｷﾉｼﾀ ｱﾔﾈ</t>
  </si>
  <si>
    <t>ﾜﾀﾅﾍﾞ ﾓﾓｺ</t>
  </si>
  <si>
    <t>ｲﾏｶﾞﾜ ﾏｲ</t>
  </si>
  <si>
    <t>ｵｼﾞﾏ ｶﾅｺ</t>
  </si>
  <si>
    <t>ｻｸﾗｲ ｶﾅﾃﾞ</t>
  </si>
  <si>
    <t>ｵｵﾆｼ ﾀｶｺ</t>
  </si>
  <si>
    <t>ｲｸﾀ ﾘｻ</t>
  </si>
  <si>
    <t>ﾅﾒﾗ ｼｵﾘ</t>
  </si>
  <si>
    <t>ｻﾜﾗｷﾞ ﾊﾅｶ</t>
  </si>
  <si>
    <t>ｼｵﾝ ﾘｺ</t>
  </si>
  <si>
    <t>ｻｶﾓﾄ ｶｽﾐ</t>
  </si>
  <si>
    <t>ｲｿﾉ ｴﾘ</t>
  </si>
  <si>
    <t>ｼﾝﾄﾞｳ ﾓﾓｺ</t>
  </si>
  <si>
    <t>ﾔﾅｷﾞﾀﾆ ﾋﾅ</t>
  </si>
  <si>
    <t>ｶｼﾊﾗ ﾏﾐ</t>
  </si>
  <si>
    <t>ｵﾀﾞ ﾏﾎ</t>
  </si>
  <si>
    <t>ﾀﾋﾗ ﾁﾎ</t>
  </si>
  <si>
    <t>ﾕﾉｳｴ ｶﾅｺ</t>
  </si>
  <si>
    <t>ﾖｼﾄﾐ ｻﾔ</t>
  </si>
  <si>
    <t>ｲﾅﾑﾗ ﾅﾎ</t>
  </si>
  <si>
    <t>ﾌｸｼﾏ ﾕﾘｶ</t>
  </si>
  <si>
    <t>ﾏﾂﾑﾗ ﾘｮｳ</t>
  </si>
  <si>
    <t>ｺｼ ﾈｲﾛ</t>
  </si>
  <si>
    <t>ﾀｷｻﾞﾜ ﾅﾐ</t>
  </si>
  <si>
    <t>ｱﾀﾞﾁ ﾏﾐ</t>
  </si>
  <si>
    <t>ｶﾐｼﾞﾏ ﾐﾄﾞﾘ</t>
  </si>
  <si>
    <t>ｵｶﾊﾞﾔｼ ﾂｸﾞﾐ</t>
  </si>
  <si>
    <t>ﾀﾅｶ ﾜｶﾅ</t>
  </si>
  <si>
    <t>ｶﾈｺ ｻﾁｴ</t>
  </si>
  <si>
    <t>ﾊﾀﾅｶ ｷｮｳｶ</t>
  </si>
  <si>
    <t>ｸﾏｼﾛ ﾕｳ</t>
  </si>
  <si>
    <t>ｽｽﾞｷ ｱﾐｺ</t>
  </si>
  <si>
    <t>ﾆｼﾑﾗ ﾐｵ</t>
  </si>
  <si>
    <t>ｻｶｸﾞﾁ ﾐｶ</t>
  </si>
  <si>
    <t>ﾔﾏｸﾞﾁ ｱﾔｶ</t>
  </si>
  <si>
    <t>ｽﾐﾔ ｱｲ</t>
  </si>
  <si>
    <t>ﾂﾎﾞﾉ ﾅﾂﾎ</t>
  </si>
  <si>
    <t>ﾐｲｹ ﾙｲ</t>
  </si>
  <si>
    <t>ﾔﾏｻｷ ﾏﾅ</t>
  </si>
  <si>
    <t>ﾔﾏﾓﾄ ﾘｻ</t>
  </si>
  <si>
    <t>ﾉｼﾞﾘ ﾏﾕ</t>
  </si>
  <si>
    <t>ﾌｸﾀﾞ ｻｷ</t>
  </si>
  <si>
    <t>ﾄｵﾔﾏ ﾁｻﾄ</t>
  </si>
  <si>
    <t>ﾀｶﾞﾜ ﾄﾓｶ</t>
  </si>
  <si>
    <t>ｵﾁｱｲ ﾚｲﾅ</t>
  </si>
  <si>
    <t>ﾐﾅﾐ ｻｷ</t>
  </si>
  <si>
    <t>ﾉﾌﾞﾔｽ ﾐﾎ</t>
  </si>
  <si>
    <t>ｵｶﾞﾜ ｻｴ</t>
  </si>
  <si>
    <t>ﾅｶﾈ ﾅｷﾞｻ</t>
  </si>
  <si>
    <t>ｵｵﾃﾗ ﾏﾕ</t>
  </si>
  <si>
    <t>ﾀﾆｸﾞﾁ ｶﾘﾝ</t>
  </si>
  <si>
    <t>ﾅｶｶﾞﾜ ﾏﾐｶ</t>
  </si>
  <si>
    <t>ｶﾝｻﾞﾜ ﾏｲ</t>
  </si>
  <si>
    <t>ﾀﾞｲﾄｳ ﾕｳﾅ</t>
  </si>
  <si>
    <t>ｻｸﾗｲ ﾁｶ</t>
  </si>
  <si>
    <t>ｼﾐｽﾞ ﾘﾎ</t>
  </si>
  <si>
    <t>ｶﾐﾑﾗ ｻｷ</t>
  </si>
  <si>
    <t>ｻｶﾀ ﾏﾐ</t>
  </si>
  <si>
    <t>ﾄﾖﾀﾞ ﾕｳｶ</t>
  </si>
  <si>
    <t>ﾔﾏﾓﾄ ﾁｴ</t>
  </si>
  <si>
    <t>ﾖｺｶﾞﾜ ﾐｷ</t>
  </si>
  <si>
    <t>ﾏｴﾀﾞ ｸﾙﾐ</t>
  </si>
  <si>
    <t>ｻﾄｳ ﾁﾅﾂ</t>
  </si>
  <si>
    <t>ｼﾐｽﾞ ﾘﾅ</t>
  </si>
  <si>
    <t>ﾐﾔﾓﾄ ｶﾂﾞﾊ</t>
  </si>
  <si>
    <t>ｱｻｲ ｶﾅｺ</t>
  </si>
  <si>
    <t>ｵｵﾀﾙ ﾐｽﾞﾊ</t>
  </si>
  <si>
    <t>ﾀｸﾞﾁ ﾏｺﾄ</t>
  </si>
  <si>
    <t>ﾃｼﾏ ﾉﾘｺ</t>
  </si>
  <si>
    <t>ｳﾒﾑﾗ ｼﾞｭﾘ</t>
  </si>
  <si>
    <t>ﾅｶﾆｼ ｽﾐﾚ</t>
  </si>
  <si>
    <t>ﾊﾈﾀﾞ ｿﾗ</t>
  </si>
  <si>
    <t>ﾜｶｲ ﾐｵ</t>
  </si>
  <si>
    <t>ｲｹｼﾞﾘ ｶﾝﾅ</t>
  </si>
  <si>
    <t>ｺﾔﾏ ﾐｵﾘ</t>
  </si>
  <si>
    <t>ﾅｶﾆｼ ﾉｿﾞﾐ</t>
  </si>
  <si>
    <t>ﾆｼｵ ｻｸﾗ</t>
  </si>
  <si>
    <t>ﾋﾗﾔﾏ ﾘﾅ</t>
  </si>
  <si>
    <t>ﾏﾂｲ ﾅﾂｷ</t>
  </si>
  <si>
    <t>ﾓﾘｸﾞﾁ ｱｲｺ</t>
  </si>
  <si>
    <t>ｱﾀﾞﾁ ｶﾉﾝ</t>
  </si>
  <si>
    <t>ｵｶﾞﾜ ﾅﾂｷ</t>
  </si>
  <si>
    <t>ﾀｼﾛ ﾐﾎ</t>
  </si>
  <si>
    <t>ﾌｼﾞﾀ ﾏﾕ</t>
  </si>
  <si>
    <t>ﾏﾂｲ ｻｷ</t>
  </si>
  <si>
    <t>ｶﾈﾂｶ ﾅﾅｺ</t>
  </si>
  <si>
    <t>ｲﾁﾓﾘ ﾚｲｶ</t>
  </si>
  <si>
    <t>ｵﾀﾞｶﾞｷ ﾐｻ</t>
  </si>
  <si>
    <t>ﾏﾂｵｶ ﾐｻﾄ</t>
  </si>
  <si>
    <t>ｵｶﾓﾄ ﾉﾘｺ</t>
  </si>
  <si>
    <t>ｶｼﾞﾊﾗ ﾐﾅﾐ</t>
  </si>
  <si>
    <t>ｷｼﾓﾄ ｱｲﾅ</t>
  </si>
  <si>
    <t>ｷﾑﾗ ﾐｽﾞﾎ</t>
  </si>
  <si>
    <t>ﾀｶﾂｷ ｶﾅ</t>
  </si>
  <si>
    <t>ﾉﾏ ﾕﾘｱ</t>
  </si>
  <si>
    <t>ﾊﾏﾓﾄ ｶﾉﾝ</t>
  </si>
  <si>
    <t>ﾌｼﾞｲ ｻﾜｺ</t>
  </si>
  <si>
    <t>ｶﾜｻｷ ｻﾗ</t>
  </si>
  <si>
    <t>ｽｷﾞｳﾗ ﾅﾅﾐ</t>
  </si>
  <si>
    <t>ﾀｹﾔﾏ ｻｸﾗ</t>
  </si>
  <si>
    <t>ﾆｼｵ ｶﾎ</t>
  </si>
  <si>
    <t>ﾆﾜ ｱﾔｴ</t>
  </si>
  <si>
    <t>ﾊﾔｼ ﾕｷﾉ</t>
  </si>
  <si>
    <t>ﾐﾔｹ ﾏﾘﾅ</t>
  </si>
  <si>
    <t>ﾜﾀﾅﾍﾞ ﾓｴﾐ</t>
  </si>
  <si>
    <t>ｸﾄﾞｳ ﾁｶ</t>
  </si>
  <si>
    <t>ｽｽﾞｷ ﾄｳｺ</t>
  </si>
  <si>
    <t>ｽｽﾞｷ ﾕﾒ</t>
  </si>
  <si>
    <t>ﾂﾔﾏ ｱｵｲ</t>
  </si>
  <si>
    <t>ﾄｷﾄｳ ﾐﾎｺ</t>
  </si>
  <si>
    <t>ﾅｶﾊﾗ ﾐﾅﾐ</t>
  </si>
  <si>
    <t>ﾏﾂﾓﾄ ﾐｷ</t>
  </si>
  <si>
    <t>ｵﾉｴ ﾘｶ</t>
  </si>
  <si>
    <t>ｶﾀﾔﾏ ｼｵﾘ</t>
  </si>
  <si>
    <t>ｷﾉｼﾀ ﾅｵ</t>
  </si>
  <si>
    <t>ｻﾜﾀﾆ ﾕｽﾞｶ</t>
  </si>
  <si>
    <t>ﾀｶﾔﾏ ｱﾔﾈ</t>
  </si>
  <si>
    <t>ﾀﾀﾞ ﾋｶﾙ</t>
  </si>
  <si>
    <t>ﾐﾔﾀ ｵﾄﾊ</t>
  </si>
  <si>
    <t>ﾜﾀﾞ ｸﾙﾐ</t>
  </si>
  <si>
    <t>ﾐﾔﾊﾀ ｻｸﾗ</t>
  </si>
  <si>
    <t>ｲﾅｵｶ ﾏﾕ</t>
  </si>
  <si>
    <t>ｲﾏｲ ﾐﾕ</t>
  </si>
  <si>
    <t>ｵｵｳﾗ ｻｷ</t>
  </si>
  <si>
    <t>ｵｵｼｵ ｱｶﾈ</t>
  </si>
  <si>
    <t>ｵｵﾀﾂ ﾉｿﾞﾐ</t>
  </si>
  <si>
    <t>ｵｵﾊｼ ｻｷ</t>
  </si>
  <si>
    <t>ｵｵﾋﾗ ﾕｷｺ</t>
  </si>
  <si>
    <t>ｵｶﾓﾄ ﾅｵ</t>
  </si>
  <si>
    <t>ｵｸﾑﾗ ﾊﾙｶ</t>
  </si>
  <si>
    <t>ｻｶｷ ﾖｳ</t>
  </si>
  <si>
    <t>ｻﾄｳ ﾋﾄﾐ</t>
  </si>
  <si>
    <t>ｼﾐｽﾞ ﾕｽﾞｶ</t>
  </si>
  <si>
    <t>ｽｽﾞｷ ｱﾔｶ</t>
  </si>
  <si>
    <t>ｽｽﾞｷ ﾏﾋﾙ</t>
  </si>
  <si>
    <t>ﾀｹｶﾞﾐ ﾎﾉｶ</t>
  </si>
  <si>
    <t>ﾃﾂﾏﾙ ﾐﾕｷ</t>
  </si>
  <si>
    <t>ﾅｽ ﾏﾕ</t>
  </si>
  <si>
    <t>ﾊﾏﾍﾞ ﾐｻ</t>
  </si>
  <si>
    <t>ﾋｴﾀﾞ ﾕｳｷ</t>
  </si>
  <si>
    <t>ﾌﾅﾊﾗ ﾒｲ</t>
  </si>
  <si>
    <t>ﾎﾘﾃﾞ ﾓﾓｶ</t>
  </si>
  <si>
    <t>ﾐﾔﾓﾄ ﾏｷﾉ</t>
  </si>
  <si>
    <t>ﾓﾘﾀ ﾚｲｶ</t>
  </si>
  <si>
    <t>ﾓﾘﾓﾄ ﾁﾊﾙ</t>
  </si>
  <si>
    <t>ﾔﾏｸﾞﾁ ｶｺ</t>
  </si>
  <si>
    <t>ﾖﾛｽﾞ ｱﾝﾅ</t>
  </si>
  <si>
    <t>ｲｹｶﾞﾐ ﾘﾝｶ</t>
  </si>
  <si>
    <t>ｳﾒｷ ﾊﾙｶ</t>
  </si>
  <si>
    <t>ｴｶﾞﾜ ｶﾚﾝ</t>
  </si>
  <si>
    <t>ｵｻﾞﾜ ﾎﾉｶ</t>
  </si>
  <si>
    <t>ｶｻｼﾏ ﾏﾐ</t>
  </si>
  <si>
    <t>ｺﾝﾄﾞｳ ｱﾕﾐ</t>
  </si>
  <si>
    <t>ｼﾐｽﾞ ﾌｳｶ</t>
  </si>
  <si>
    <t>ﾆｼﾑﾗ ﾓﾓｶ</t>
  </si>
  <si>
    <t>ﾉﾉｾ ﾊﾙｶ</t>
  </si>
  <si>
    <t>ﾊﾀ ﾄﾓﾖ</t>
  </si>
  <si>
    <t>ﾊﾘﾏ ｻｷ</t>
  </si>
  <si>
    <t>ﾑｶﾃﾞ ﾁｶ</t>
  </si>
  <si>
    <t>ｱﾀﾞﾁ ﾏｻｷ</t>
  </si>
  <si>
    <t>ｲﾜｷ ﾘﾅ</t>
  </si>
  <si>
    <t>ｳﾗｼﾏ ﾐﾕｳ</t>
  </si>
  <si>
    <t>ｵｵｴ ﾘｶ</t>
  </si>
  <si>
    <t>ｵｵﾀ ﾘﾘﾅ</t>
  </si>
  <si>
    <t>ｵｵﾑﾗ ﾐｸ</t>
  </si>
  <si>
    <t>ｵｻﾞｷ ｻｷ</t>
  </si>
  <si>
    <t>ｶﾄﾞﾜｷ ﾅｵ</t>
  </si>
  <si>
    <t>ｶﾜｻｷ ﾏｻﾖ</t>
  </si>
  <si>
    <t>ｶﾜｼﾀ ﾘｺ</t>
  </si>
  <si>
    <t>ｸﾘﾔ ﾐｽﾞｷ</t>
  </si>
  <si>
    <t>ｺﾆｼ ﾅﾅ</t>
  </si>
  <si>
    <t>ｺﾞﾄｳ ﾅｵ</t>
  </si>
  <si>
    <t>ｽｶﾞﾜ ｶﾘﾝ</t>
  </si>
  <si>
    <t>ﾀｹｼﾀ ﾐﾂﾞｷ</t>
  </si>
  <si>
    <t>ﾀﾅｶ ｲｵﾘ</t>
  </si>
  <si>
    <t>ﾂﾎﾞｳﾁ ｱｽｶ</t>
  </si>
  <si>
    <t>ﾅｶｶﾞﾜ ﾐﾕ</t>
  </si>
  <si>
    <t>ﾆｼﾓﾘ ﾕﾘ</t>
  </si>
  <si>
    <t>ﾊﾙﾓﾄ ｱﾝﾘ</t>
  </si>
  <si>
    <t>ﾋﾗﾀ ﾐｸ</t>
  </si>
  <si>
    <t>ﾋﾛｵｶ ﾚﾐ</t>
  </si>
  <si>
    <t>ﾌｼﾞﾜﾗ ｻﾔ</t>
  </si>
  <si>
    <t>ﾓﾘｷﾖ ﾕｳﾅ</t>
  </si>
  <si>
    <t>ﾔﾏﾓﾄ ﾀﾏｷ</t>
  </si>
  <si>
    <t>ﾖｺﾀ ｶﾚﾝ</t>
  </si>
  <si>
    <t>ｲｼﾊﾞｼ ﾅﾂｷ</t>
  </si>
  <si>
    <t>ｲﾂﾞﾂ ﾚﾐ</t>
  </si>
  <si>
    <t>ｲﾏｴﾀﾞ ｻﾔ</t>
  </si>
  <si>
    <t>ｳﾒｻﾞｷ ﾕｳｶ</t>
  </si>
  <si>
    <t>ｵﾀﾞ ﾕｷﾈ</t>
  </si>
  <si>
    <t>ｸﾛﾀﾞ ｱｲｶ</t>
  </si>
  <si>
    <t>ｸﾜﾊﾗ ﾁｶｺ</t>
  </si>
  <si>
    <t>ｺﾆｼ ﾓｴﾉ</t>
  </si>
  <si>
    <t>ｻｴｷ ﾐﾅ</t>
  </si>
  <si>
    <t>ｼｶﾀ ﾕﾒ</t>
  </si>
  <si>
    <t>ｼｼﾄﾞ ｱﾔ</t>
  </si>
  <si>
    <t>ｽｽﾞｷ ﾓﾓｶ</t>
  </si>
  <si>
    <t>ﾀｹﾏｴ ﾅﾘ</t>
  </si>
  <si>
    <t>ﾄｷﾀﾞ ﾘﾎ</t>
  </si>
  <si>
    <t>ﾅｶﾂｼﾞ ｴﾘ</t>
  </si>
  <si>
    <t>ﾅｶﾉ ﾐｵﾅ</t>
  </si>
  <si>
    <t>ﾉﾀﾞ ｱｶﾈ</t>
  </si>
  <si>
    <t>ﾊｶﾏﾀﾞ ﾐｺﾄ</t>
  </si>
  <si>
    <t>ﾋﾒﾉ ﾏﾘﾉ</t>
  </si>
  <si>
    <t>ﾋﾗﾀ ﾐﾜ</t>
  </si>
  <si>
    <t>ﾊﾞﾊﾞ ﾊﾙｶ</t>
  </si>
  <si>
    <t>ﾎｿｶﾜ ﾘﾝ</t>
  </si>
  <si>
    <t>ﾏﾂﾓﾄ ｱﾕﾐ</t>
  </si>
  <si>
    <t>ﾏﾂﾓﾄ ﾅﾕ</t>
  </si>
  <si>
    <t>ﾐｸﾎﾞ ﾕﾐｶ</t>
  </si>
  <si>
    <t>ﾑﾗｶﾐ ｱﾕﾐ</t>
  </si>
  <si>
    <t>ﾓﾘｶﾜ ﾅﾎ</t>
  </si>
  <si>
    <t>ﾔｽﾀﾞ ｱｽｶ</t>
  </si>
  <si>
    <t>ﾔﾏﾓﾄ ｻﾔｶ</t>
  </si>
  <si>
    <t>ﾀﾅｶ ﾅﾎ</t>
  </si>
  <si>
    <t>ｲｽﾞﾀﾆ ﾘｺ</t>
  </si>
  <si>
    <t>ｴﾗ ｶﾘﾝ</t>
  </si>
  <si>
    <t>ﾓﾘﾀ ｱﾔ</t>
  </si>
  <si>
    <t>ﾓﾄﾔﾏ ｶﾘﾝ</t>
  </si>
  <si>
    <t>ｵｵｶﾞﾐ ﾁﾂﾞﾙ</t>
  </si>
  <si>
    <t>ｵｵｻﾜ ﾅﾅ</t>
  </si>
  <si>
    <t>ｶﾅｼﾞ ﾖｼｶ</t>
  </si>
  <si>
    <t>ｻﾌﾞﾘ ﾓｴﾐ</t>
  </si>
  <si>
    <t>ｼｵﾀ ﾕｳｶ</t>
  </si>
  <si>
    <t>ｾｷﾓﾄ ｱｶﾘ</t>
  </si>
  <si>
    <t>ﾀﾀﾞ ｻｷﾐ</t>
  </si>
  <si>
    <t>ﾂﾎﾞﾋﾗ ｻｷｺ</t>
  </si>
  <si>
    <t>ﾊﾔｼ ｶｵﾘ</t>
  </si>
  <si>
    <t>ﾋﾛﾊﾀ ﾏｷ</t>
  </si>
  <si>
    <t>ﾏｷｼ ﾕｷﾅ</t>
  </si>
  <si>
    <t>ﾐﾔｶﾞﾜ ｶﾎ</t>
  </si>
  <si>
    <t>ｳｴｶﾞｷ ﾕｳｺ</t>
  </si>
  <si>
    <t>ﾌｸｼﾏ ﾘｺ</t>
  </si>
  <si>
    <t>ﾏﾂﾅﾐ ﾕｲｺ</t>
  </si>
  <si>
    <t>ﾔﾏｸﾞﾁ ｻﾅｴ</t>
  </si>
  <si>
    <t>ﾉｾ ﾅﾂﾎ</t>
  </si>
  <si>
    <t>ﾌｼﾞｳﾗ ｱﾔｶ</t>
  </si>
  <si>
    <t>ﾋｲﾄﾞﾒ ｱｶﾈ</t>
  </si>
  <si>
    <t>ﾋﾉ ｲｽﾞ</t>
  </si>
  <si>
    <t>ﾊﾀ ｽﾐﾚ</t>
  </si>
  <si>
    <t>ｱｲﾀﾞ ﾊﾅ</t>
  </si>
  <si>
    <t>ｱﾗｷ ｼﾎ</t>
  </si>
  <si>
    <t>ｳｴｼﾝ ｱﾔﾘ</t>
  </si>
  <si>
    <t>ｵｶﾍﾞ ﾚﾐ</t>
  </si>
  <si>
    <t>ｶﾂﾉ ﾐﾗｲ</t>
  </si>
  <si>
    <t>ｽｷﾞｳﾗ ﾏﾔ</t>
  </si>
  <si>
    <t>ｽﾄﾞ ﾕｳﾎ</t>
  </si>
  <si>
    <t>ﾀｶｲ ﾏｲ</t>
  </si>
  <si>
    <t>ﾄﾞｲ ﾕｳｶ</t>
  </si>
  <si>
    <t>ﾄﾞｳﾜｷ ﾕｳｶ</t>
  </si>
  <si>
    <t>ﾉﾉｸﾞﾁ ｱｷ</t>
  </si>
  <si>
    <t>ﾌｼﾞｲ ｻｴ</t>
  </si>
  <si>
    <t>ﾐﾔｹ ｱｷﾎ</t>
  </si>
  <si>
    <t>ﾔﾏﾓﾄ ﾅﾂｷ</t>
  </si>
  <si>
    <t>ﾔﾏﾓﾄ ﾅﾐ</t>
  </si>
  <si>
    <t>ﾁｮｳﾄﾞｳ ﾕｶ</t>
  </si>
  <si>
    <t>ﾏﾂｷ ﾚｲﾅ</t>
  </si>
  <si>
    <t>ﾀｹﾊﾞﾔｼ ｱｲ</t>
  </si>
  <si>
    <t>ﾏﾙﾔﾏ ﾋﾄﾐ</t>
  </si>
  <si>
    <t>ﾀﾅｶ ｶﾎ</t>
  </si>
  <si>
    <t>ﾏｽｲ ﾁｴ</t>
  </si>
  <si>
    <t>ﾌﾁｶﾞﾐ ｻｸﾗ</t>
  </si>
  <si>
    <t>ｵｵﾀﾆ ﾕｳｶ</t>
  </si>
  <si>
    <t>ｳｴﾀ ﾏﾕ</t>
  </si>
  <si>
    <t>ﾐｷﾞﾀ ﾕﾅ</t>
  </si>
  <si>
    <t>ﾄｳｶﾐ ｻﾔｶ</t>
  </si>
  <si>
    <t>ﾋｶﾞｼﾔﾏ ﾏﾕｺ</t>
  </si>
  <si>
    <t>ｺﾀｹ ｱﾕﾐ</t>
  </si>
  <si>
    <t>ｽｴｲｼ ｱｲﾘ</t>
  </si>
  <si>
    <t>ﾔｵ ｶﾅﾐ</t>
  </si>
  <si>
    <t>ﾉﾏ ｶｴﾃﾞ</t>
  </si>
  <si>
    <t>ﾏﾂﾑﾗ ｶﾋﾛ</t>
  </si>
  <si>
    <t>ｲﾁﾊﾗ ｺﾄﾉ</t>
  </si>
  <si>
    <t>ﾉｼ ﾕｳｷ</t>
  </si>
  <si>
    <t>ｲﾉｳｴ ﾐｷ</t>
  </si>
  <si>
    <t>ｱﾏｺ ﾚｲﾅ</t>
  </si>
  <si>
    <t>ｱﾝﾄﾞｳ ﾏﾘ</t>
  </si>
  <si>
    <t>ｲｼｸﾞﾛ ﾅﾅﾎ</t>
  </si>
  <si>
    <t>ｳｵﾐ ｱﾝﾅ</t>
  </si>
  <si>
    <t>ｳﾒﾓﾄ ｱﾔｶ</t>
  </si>
  <si>
    <t>ｵｶﾞﾜ ｱﾔｶ</t>
  </si>
  <si>
    <t>ｿｶﾞﾒ ﾐｷ</t>
  </si>
  <si>
    <t>ﾅｶﾑﾗ ﾏﾘｶ</t>
  </si>
  <si>
    <t>ﾅｶﾓﾄ ﾎﾅﾐ</t>
  </si>
  <si>
    <t>ﾆｲﾔﾏ ﾕｶ</t>
  </si>
  <si>
    <t>ﾋﾛﾓﾄ ﾐﾎｼ</t>
  </si>
  <si>
    <t>ﾏﾂﾓﾄ ﾐﾜ</t>
  </si>
  <si>
    <t>ｺﾝﾄﾞｳ ｱﾝｼﾞ</t>
  </si>
  <si>
    <t>ｷｼ ﾕｳｷ</t>
  </si>
  <si>
    <t>ｺﾋｶﾞｼ ﾕｲ</t>
  </si>
  <si>
    <t>ﾐﾁｼﾀ ｻｷ</t>
  </si>
  <si>
    <t>ﾌｼﾞﾜﾗ ｱｽｶ</t>
  </si>
  <si>
    <t>ﾐﾑﾗ ﾒﾊﾞｴ</t>
  </si>
  <si>
    <t>ｶﾝﾀﾞ ﾋﾋﾞｷ</t>
  </si>
  <si>
    <t>ｵｵﾀ ｱﾕ</t>
  </si>
  <si>
    <t>ﾏﾂｵ ﾋｼﾞﾘ</t>
  </si>
  <si>
    <t>ｻｲﾄｳ ﾊﾙｶ</t>
  </si>
  <si>
    <t>ﾏﾂﾅｶﾞ ｱｵｲ</t>
  </si>
  <si>
    <t>ﾖｼｷ ｻｸﾗ</t>
  </si>
  <si>
    <t>ﾅｶﾉ ﾋﾅｺ</t>
  </si>
  <si>
    <t>ｱﾀﾞﾁ ｷｮｳｶ</t>
  </si>
  <si>
    <t>ﾜﾀｶﾞﾜ ﾖﾘｶ</t>
  </si>
  <si>
    <t>ｲﾑﾗ ｲｸﾐ</t>
  </si>
  <si>
    <t>ﾋﾗﾔﾏ ﾊﾙﾅ</t>
  </si>
  <si>
    <t>ﾉｶﾞﾐ ﾘｻ</t>
  </si>
  <si>
    <t>ｽｴﾋﾛ ﾏｺ</t>
  </si>
  <si>
    <t>ｻｻｷ ﾏｺ</t>
  </si>
  <si>
    <t>ﾀｹﾑﾗ ｱｶﾘ</t>
  </si>
  <si>
    <t>ﾋﾀﾞｶ ﾐｽﾞｷ</t>
  </si>
  <si>
    <t>ｶｲ ｱｻｶ</t>
  </si>
  <si>
    <t>ﾉｸﾞﾁ ﾋｶﾘ</t>
  </si>
  <si>
    <t>ﾐﾔｻﾞｷ ｱﾝﾅ</t>
  </si>
  <si>
    <t>ﾌｸﾀﾞ ﾅﾂｷ</t>
  </si>
  <si>
    <t>ﾐﾔｻﾞｷ ｶﾅ</t>
  </si>
  <si>
    <t>ｿﾉﾀﾞ ﾅｵﾘ</t>
  </si>
  <si>
    <t>ｲﾜｸﾗ ﾐﾊﾙ</t>
  </si>
  <si>
    <t>ﾅｶﾉ ﾕｶﾘ</t>
  </si>
  <si>
    <t>ｵｷﾞﾉ ｷｮｳｺ</t>
  </si>
  <si>
    <t>ｻﾁｮｳ ｱﾔ</t>
  </si>
  <si>
    <t>ﾀﾃﾍﾞ ﾐﾂﾞｷ</t>
  </si>
  <si>
    <t>ﾅｶﾀﾆ ｻﾔｶ</t>
  </si>
  <si>
    <t>ﾖﾌﾈ ﾕｶ</t>
  </si>
  <si>
    <t>ﾊﾀ ｻｴｺ</t>
  </si>
  <si>
    <t>ﾖｼﾊﾗ ﾕｳｺ</t>
  </si>
  <si>
    <t>ﾏﾂｵｶ ｶｽﾐ</t>
  </si>
  <si>
    <t>ﾌｼﾞﾊﾞﾔｼ ﾕｷ</t>
  </si>
  <si>
    <t>ﾆｼﾀﾞ ｱｶﾘ</t>
  </si>
  <si>
    <t>ﾉﾀﾞ ﾅﾂｷ</t>
  </si>
  <si>
    <t>ｼﾗｲ ﾏｷ</t>
  </si>
  <si>
    <t>ﾋﾗﾀ ﾐｷｺ</t>
  </si>
  <si>
    <t>ｵｻﾞｷ ﾐｶ</t>
  </si>
  <si>
    <t>ｲｹｶﾞﾐ ｱｷｺ</t>
  </si>
  <si>
    <t>ｵｸ ﾐｸ</t>
  </si>
  <si>
    <t>ﾊﾏｸﾞﾁ ﾐﾅ</t>
  </si>
  <si>
    <t>ﾔﾏｻﾞｷ ｶﾎ</t>
  </si>
  <si>
    <t>ｷﾉｼﾀ ﾅﾅ</t>
  </si>
  <si>
    <t>ｹﾞﾝﾀﾞｲ ﾕｶ</t>
  </si>
  <si>
    <t>ﾅｶﾑﾗ ﾊﾙｶ</t>
  </si>
  <si>
    <t>ﾔﾏﾅｶ ﾐﾔﾋﾞ</t>
  </si>
  <si>
    <t>ﾖｼﾀﾞ ﾎﾉｶ</t>
  </si>
  <si>
    <t>ｵﾓｶﾜ ｶﾎ</t>
  </si>
  <si>
    <t>ｶﾜｸﾞﾁ ｱｲｶ</t>
  </si>
  <si>
    <t>ｺﾔﾏ ｻｷ</t>
  </si>
  <si>
    <t>ｼﾛ ﾎｶﾞﾗｶ</t>
  </si>
  <si>
    <t>ｽｷﾞﾀﾆ ﾋﾅｺ</t>
  </si>
  <si>
    <t>ﾀｼﾛ ｱﾔｶ</t>
  </si>
  <si>
    <t>ﾄｳﾅｲ ｱﾔｶ</t>
  </si>
  <si>
    <t>ﾆｼｼﾞﾏ ｷｷｮｳ</t>
  </si>
  <si>
    <t>ﾋﾖｼ ﾚｲﾅ</t>
  </si>
  <si>
    <t>ﾌｼﾞﾀ ｻﾕﾘ</t>
  </si>
  <si>
    <t>ﾎｼﾉ ｶｴﾃﾞ</t>
  </si>
  <si>
    <t>ｲｲﾀ ﾞﾐﾕ</t>
  </si>
  <si>
    <t>ｲﾄｳ ｴﾘｶ</t>
  </si>
  <si>
    <t>ｳﾁﾀﾞ ｼｵﾘ</t>
  </si>
  <si>
    <t>ﾀｶﾓﾄ ｻｷ</t>
  </si>
  <si>
    <t>ﾄｸﾀﾞ ﾏﾄﾞｶ</t>
  </si>
  <si>
    <t>ﾄﾝﾍﾞ ﾊﾂﾞｷ</t>
  </si>
  <si>
    <t>ﾋﾗｻﾜ ｱｶﾘ</t>
  </si>
  <si>
    <t>ﾑﾗｲ ﾓｴ</t>
  </si>
  <si>
    <t>ﾑﾗｶﾐ ｱｽｶ</t>
  </si>
  <si>
    <t>ﾔﾏﾓﾄ ﾚｲﾅ</t>
  </si>
  <si>
    <t>ﾌｸﾆｼ ﾎﾉｶ</t>
  </si>
  <si>
    <t>ﾀﾑﾗ ﾙﾘ</t>
  </si>
  <si>
    <t>ｲｼｶﾜ ﾕﾐｺ</t>
  </si>
  <si>
    <t>ｳﾗﾆｼ ｱﾔｺ</t>
  </si>
  <si>
    <t>ﾀﾆｶﾞﾜ ﾓﾓｺ</t>
  </si>
  <si>
    <t>ﾓﾘﾀ ﾕｳﾘ</t>
  </si>
  <si>
    <t>ｶﾜﾊﾗﾀﾞ ﾓｴ</t>
  </si>
  <si>
    <t>ｼﾓﾉ ｻｷ</t>
  </si>
  <si>
    <t>ﾂﾎﾞｲ ﾜｶﾅ</t>
  </si>
  <si>
    <t>ｷﾀｻﾞﾜ ﾁｻ</t>
  </si>
  <si>
    <t>ｵｶﾓﾄ ﾘｶ</t>
  </si>
  <si>
    <t>ｻｶｲﾀﾞﾆ ﾕｲﾅ</t>
  </si>
  <si>
    <t>ﾊﾗﾀﾞ ｶﾉﾝ</t>
  </si>
  <si>
    <t>ｷｼ ｶﾉｺ</t>
  </si>
  <si>
    <t>ｻｶｷﾓﾄ ｲﾂｷ</t>
  </si>
  <si>
    <t>ｵｶﾀﾞ ﾏﾎ</t>
  </si>
  <si>
    <t>ﾅｶﾑﾗ ﾌｳｶ</t>
  </si>
  <si>
    <t>ﾏｴﾀﾞ ﾊﾙｶ</t>
  </si>
  <si>
    <t>ﾔｽﾀﾞ ﾅﾂﾐ</t>
  </si>
  <si>
    <t>ｽｶﾞﾉ ｻｷ</t>
  </si>
  <si>
    <t>ﾋﾛｶﾜ ﾁｶ</t>
  </si>
  <si>
    <t>ｳｴｼﾏ ﾎﾉｶ</t>
  </si>
  <si>
    <t>ｼﾌﾞﾀﾆ ﾐﾕ</t>
  </si>
  <si>
    <t>ｼﾐｽﾞ ﾏｲ</t>
  </si>
  <si>
    <t>ｲｿﾀ ﾚｲﾅ</t>
  </si>
  <si>
    <t>ｽｴﾅｶﾞ ｱｵｲ</t>
  </si>
  <si>
    <t>ﾑｶｲ ﾐｻｷ</t>
  </si>
  <si>
    <t>ﾋﾗﾀ ﾕｶ</t>
  </si>
  <si>
    <t>ｽｶﾞﾊﾗ ｱﾔﾉ</t>
  </si>
  <si>
    <t>ﾀｶｵｶ ﾏﾅｶ</t>
  </si>
  <si>
    <t>ﾐｻｶ ｶｽﾞｷ</t>
  </si>
  <si>
    <t>ﾀｹﾍﾞ ｺﾉﾐ</t>
  </si>
  <si>
    <t>ｶﾜﾃﾞ ｱｲﾅ</t>
  </si>
  <si>
    <t>ｻﾀﾞﾅｶﾞ ﾓﾓｶ</t>
  </si>
  <si>
    <t>ｷﾑﾗ ﾚﾐ</t>
  </si>
  <si>
    <t>ﾂﾉﾀﾞ ﾅﾅｶ</t>
  </si>
  <si>
    <t>ﾆｼﾑﾗ ﾐﾎ</t>
  </si>
  <si>
    <t>ﾂﾙﾀ ﾋﾄﾐ</t>
  </si>
  <si>
    <t>ﾓﾄｼﾞﾏ ﾕｻ</t>
  </si>
  <si>
    <t>ﾜｶｻｷ ﾏｲ</t>
  </si>
  <si>
    <t>ﾌｼﾞﾀ ｶﾅｺ</t>
  </si>
  <si>
    <t>ｼﾏｶﾜ ｻﾔｺ</t>
  </si>
  <si>
    <t>ﾔｽﾀﾞ ﾕﾐ</t>
  </si>
  <si>
    <t>ﾏﾄﾊﾞ ｱﾔｶ</t>
  </si>
  <si>
    <t>ｸﾎﾞ ｷｻﾗ</t>
  </si>
  <si>
    <t>ﾄﾄﾞｺﾛ ﾁｻ</t>
  </si>
  <si>
    <t>ｲﾏﾆｼ ﾐｽﾞﾎ</t>
  </si>
  <si>
    <t>ｳﾗﾀ ﾐﾜ</t>
  </si>
  <si>
    <t>ｶｼﾏ ｼｵﾅ</t>
  </si>
  <si>
    <t>ｶﾅﾓﾘ ﾕｶ</t>
  </si>
  <si>
    <t>ｸﾄﾞｳ ﾋｶﾘ</t>
  </si>
  <si>
    <t>ﾖｼﾑﾗ ﾎﾉｶ</t>
  </si>
  <si>
    <t>ﾜﾀﾞ ｱｶﾘ</t>
  </si>
  <si>
    <t>ｵｵﾂｶ ﾕｲｶ</t>
  </si>
  <si>
    <t>ｶﾜﾑﾗ ｶｴﾃﾞ</t>
  </si>
  <si>
    <t>ｸﾗﾓﾄ ｽﾐﾚ</t>
  </si>
  <si>
    <t>ｺﾚｻﾜ ﾏﾘﾉ</t>
  </si>
  <si>
    <t>ﾀﾅﾍﾞ ﾚﾝﾅ</t>
  </si>
  <si>
    <t>ﾔﾊﾞｼ ﾒｸﾞﾐ</t>
  </si>
  <si>
    <t>ｵｷﾑﾗ ﾐｶ</t>
  </si>
  <si>
    <t>ｳｴﾉ ﾏﾘｺ</t>
  </si>
  <si>
    <t>ｵｵﾂｷ ﾕｷﾉ</t>
  </si>
  <si>
    <t>ｺｴﾀﾞ ﾐﾓﾘ</t>
  </si>
  <si>
    <t>ﾔﾏｻﾞｷ ﾕﾒﾉ</t>
  </si>
  <si>
    <t>ﾔﾏｼﾀ ﾓﾓｶ</t>
  </si>
  <si>
    <t>ﾖｼﾀﾞ ﾅﾅ</t>
  </si>
  <si>
    <t>ﾓﾘﾀ ﾏｲ</t>
  </si>
  <si>
    <t>ｱｵﾏﾂ ﾏﾅ</t>
  </si>
  <si>
    <t>ｲﾀﾞ ﾏﾘｺ</t>
  </si>
  <si>
    <t>ｵｶﾓﾄ ｶﾅｴ</t>
  </si>
  <si>
    <t>ｶｷｳﾁ ｳﾗﾗ</t>
  </si>
  <si>
    <t>ｼﾊﾞﾓﾄ ｽｽﾞｶ</t>
  </si>
  <si>
    <t>ﾋﾗﾂｶ ﾏﾅ</t>
  </si>
  <si>
    <t>ﾌﾙﾀ ﾐｵ</t>
  </si>
  <si>
    <t>ｺｳﾔﾏ ｼﾅﾂ</t>
  </si>
  <si>
    <t>ｼﾊﾞﾀ ｷﾖｺ</t>
  </si>
  <si>
    <t>ｽｽﾞｷ ﾘｮｳｺ</t>
  </si>
  <si>
    <t>ｱﾗｷ ﾏﾘﾝ</t>
  </si>
  <si>
    <t>ｷﾀｶｾﾞ ﾊﾙﾅ</t>
  </si>
  <si>
    <t>ｻｶﾞﾔﾏ ﾘｻ</t>
  </si>
  <si>
    <t>ﾂｼﾞﾀ ｱﾔ</t>
  </si>
  <si>
    <t>ﾆｼｵｶ ﾕｶﾘ</t>
  </si>
  <si>
    <t>ｽｽﾞｷ ﾘｻｺ</t>
  </si>
  <si>
    <t>ﾔﾏｼﾀ ﾐｶｺ</t>
  </si>
  <si>
    <t>ﾀｶﾊｼ ﾐﾉﾘ</t>
  </si>
  <si>
    <t>ﾆｼｵｶ ｶｴ</t>
  </si>
  <si>
    <t>ﾊﾔｼ ﾁｱｷ</t>
  </si>
  <si>
    <t>ﾔﾏﾓﾄ ﾐﾚｲﾅ</t>
  </si>
  <si>
    <t>ﾀﾁ ﾓﾓｺ</t>
  </si>
  <si>
    <t>ﾀﾅｶ ﾕｶ</t>
  </si>
  <si>
    <t>ﾀﾅｶ ﾅﾂｺ</t>
  </si>
  <si>
    <t>ﾀﾅｶ ﾘﾅ</t>
  </si>
  <si>
    <t>ﾀｷ ｱｲｶ</t>
  </si>
  <si>
    <t>ｵｵﾇﾏ ﾚｲｶ</t>
  </si>
  <si>
    <t>ﾔﾏﾉ ｱｶﾈ</t>
  </si>
  <si>
    <t>ﾏﾂｲ ﾋﾄﾐ</t>
  </si>
  <si>
    <t>ﾄｷﾜ ﾐﾎ</t>
  </si>
  <si>
    <t>ﾋﾂﾞﾒ ﾘｻｺ</t>
  </si>
  <si>
    <t>ﾅｶﾔﾏ ｴﾘ</t>
  </si>
  <si>
    <t>ﾖｼｵｶ ﾕｷ</t>
  </si>
  <si>
    <t>ｱｻｶ ﾚｲ</t>
  </si>
  <si>
    <t>ﾅｶﾑﾗ ﾕﾂﾞｷ</t>
  </si>
  <si>
    <t>ﾆｼｵｶ ﾕｲ</t>
  </si>
  <si>
    <t>ﾆｯﾀ ｱﾔﾉ</t>
  </si>
  <si>
    <t>ﾆｼﾀﾞ ｱﾔｶ</t>
  </si>
  <si>
    <t>ｾﾘ ﾎﾉｶ</t>
  </si>
  <si>
    <t>ｳｴﾀﾞ ﾄﾓﾐ</t>
  </si>
  <si>
    <t>ﾖｼﾀﾞ ﾐﾉﾘ</t>
  </si>
  <si>
    <t>ｵｵﾀｹ ﾁｶ</t>
  </si>
  <si>
    <t>ｳｴﾉ ﾕﾒﾎ</t>
  </si>
  <si>
    <t>ﾊﾏﾅｶ ﾕﾘﾅ</t>
  </si>
  <si>
    <t>ﾌﾙﾊｼ ｱﾐ</t>
  </si>
  <si>
    <t>ﾖｼﾀﾆ ﾅｵ</t>
  </si>
  <si>
    <t>ﾀﾀﾞ ﾏﾕ</t>
  </si>
  <si>
    <t>ﾊﾔｼ ｻｷﾎ</t>
  </si>
  <si>
    <t>ﾀｶｷﾞ ｱｵｲ</t>
  </si>
  <si>
    <t>ﾌｼﾞﾑﾗ ｱｷﾅ</t>
  </si>
  <si>
    <t>ﾌｼﾞﾑﾗ ﾊﾙﾅ</t>
  </si>
  <si>
    <t>ﾎｿﾐ ﾖｼﾉ</t>
  </si>
  <si>
    <t>ﾔﾏｻﾞｷ ﾏﾅ</t>
  </si>
  <si>
    <t>ｵｶﾀﾞ ｻﾎ</t>
  </si>
  <si>
    <t>ﾀｶｸﾗ ﾐｵﾝ</t>
  </si>
  <si>
    <t>ﾀｾ ﾄﾓｶ</t>
  </si>
  <si>
    <t>ﾊｼﾓﾄ ﾊﾅｴ</t>
  </si>
  <si>
    <t>ﾔﾉ ﾐｽﾞｷ</t>
  </si>
  <si>
    <t>ｺｶｼﾞ ｼｵﾘ</t>
  </si>
  <si>
    <t>ﾔﾏﾓﾄ ｱｶﾘ</t>
  </si>
  <si>
    <t>ﾅｶｼﾞﾏ ﾘﾅ</t>
  </si>
  <si>
    <t>ｶﾜｸﾞﾁ ﾕｳ</t>
  </si>
  <si>
    <t>ｵﾀﾞ ﾔﾖｲ</t>
  </si>
  <si>
    <t>ｱｻﾉ ﾏﾖ</t>
  </si>
  <si>
    <t>ｵﾀﾞﾊﾗ ｶﾚﾝ</t>
  </si>
  <si>
    <t>ﾀﾐﾔ ﾐﾕｶ</t>
  </si>
  <si>
    <t>ﾐﾅﾐ ｱﾔｶ</t>
  </si>
  <si>
    <t>ｼﾏｻｷ ﾋﾅ</t>
  </si>
  <si>
    <t>ｱｵﾔﾏ ｾｲｶ</t>
  </si>
  <si>
    <t>ｲﾄｳ ﾘﾎ</t>
  </si>
  <si>
    <t>ｲｼｻﾞｷ ｱﾔﾘ</t>
  </si>
  <si>
    <t>ｼﾐｽﾞ ﾁﾊﾙ</t>
  </si>
  <si>
    <t>ｶﾜｾ ﾏｵ</t>
  </si>
  <si>
    <t>ﾀﾅｶ ﾗｲﾑ</t>
  </si>
  <si>
    <t>ｺﾔﾏ ｱｶﾈ</t>
  </si>
  <si>
    <t>ﾆｼｶﾜ ｻﾔｶ</t>
  </si>
  <si>
    <t>ｼﾊﾞﾔﾏ ｻﾔｶ</t>
  </si>
  <si>
    <t>ﾓﾘ ﾅﾂﾐ</t>
  </si>
  <si>
    <t>ｶﾐﾅｼ ﾗｲﾑ</t>
  </si>
  <si>
    <t>ｲﾜﾅｶﾞ ﾘｻ</t>
  </si>
  <si>
    <t>ｶﾜｲ ｶﾝﾅ</t>
  </si>
  <si>
    <t>ﾅｶｼﾞﾏ ｱｲﾘ</t>
  </si>
  <si>
    <t>ﾔｽｲ ｱﾔﾅ</t>
  </si>
  <si>
    <t>ﾋﾗﾀ ﾅﾐ</t>
  </si>
  <si>
    <t>ｳｴｽｷﾞ ﾕｳﾅ</t>
  </si>
  <si>
    <t>ｻﾜﾗｷﾞ ｱﾐ</t>
  </si>
  <si>
    <t>ﾅｶﾑﾗ ﾚｲﾅ</t>
  </si>
  <si>
    <t>ﾊﾙｷ ﾏﾐｶ</t>
  </si>
  <si>
    <t>ﾏﾂｵｶ ﾕｳｶ</t>
  </si>
  <si>
    <t>ｱｻﾉ ﾅﾂﾐ</t>
  </si>
  <si>
    <t>ﾌｼﾞﾓﾘ ｶﾝﾅ</t>
  </si>
  <si>
    <t>ﾋﾗｲ ﾌｳｶ</t>
  </si>
  <si>
    <t>ﾋﾗﾊﾞﾔｼ ﾏﾘｺ</t>
  </si>
  <si>
    <t>ﾔﾅｷﾞﾔ ﾄﾓﾐ</t>
  </si>
  <si>
    <t>ﾖｺﾊﾀ ｱﾐ</t>
  </si>
  <si>
    <t>ｼﾊﾞﾔﾏ ｱｻﾐ</t>
  </si>
  <si>
    <t>ﾊﾀﾉ ﾙｶ</t>
  </si>
  <si>
    <t>ﾀﾏﾑﾗ ｶｵﾙ</t>
  </si>
  <si>
    <t>ｻｲﾄｳ ｱﾐ</t>
  </si>
  <si>
    <t>ﾉｸﾞﾁ ﾘﾎ</t>
  </si>
  <si>
    <t>ﾖｼﾉ ｼｵﾘ</t>
  </si>
  <si>
    <t>ｸﾜﾊﾗ ｱﾔｺ</t>
  </si>
  <si>
    <t>ﾌﾁﾀﾞ ｱﾝﾅ</t>
  </si>
  <si>
    <t>ﾀﾃｲｼ ﾋﾅ</t>
  </si>
  <si>
    <t>ｶｸﾞﾗｼｮ ﾐｻｷ</t>
  </si>
  <si>
    <t>ｲﾇﾏ ﾖｳ</t>
  </si>
  <si>
    <t>ｲﾉｳｴ ﾐﾅﾐ</t>
  </si>
  <si>
    <t>ﾅｶﾂｶ ﾘﾅ</t>
  </si>
  <si>
    <t>ﾏｴｼﾞﾏ ﾙｶ</t>
  </si>
  <si>
    <t>ﾓｳﾘ ｶﾅﾃﾞ</t>
  </si>
  <si>
    <t>ｳｴﾀﾞ ﾕﾘｺ</t>
  </si>
  <si>
    <t>ﾀｶﾉ ﾕｳｶ</t>
  </si>
  <si>
    <t>ｵｶｻﾞｷ ﾏﾅ</t>
  </si>
  <si>
    <t>ｲﾄｳ ﾉｿﾞﾐ</t>
  </si>
  <si>
    <t>ﾀｶﾔﾏ ｲｸﾐ</t>
  </si>
  <si>
    <t>ﾀｹﾀﾞ ﾓﾓｶ</t>
  </si>
  <si>
    <t>ﾀﾅｶ ｱｲﾘ</t>
  </si>
  <si>
    <t>ﾅｶｼﾏ ﾐﾅﾐ</t>
  </si>
  <si>
    <t>ﾌｼﾞﾜﾗ ｷﾗﾘ</t>
  </si>
  <si>
    <t>ｲﾄｳ ｻｷ</t>
  </si>
  <si>
    <t>ﾅｶﾑﾗ ｾｲｶ</t>
  </si>
  <si>
    <t>ｶﾄｳ ﾊﾙｶ</t>
  </si>
  <si>
    <t>ｲｲﾀﾞ ﾕﾂﾞｷ</t>
  </si>
  <si>
    <t>ｵｵﾀ ﾘﾅ</t>
  </si>
  <si>
    <t>ｺﾔﾏ ﾜｶﾅ</t>
  </si>
  <si>
    <t>ﾆｼﾏﾂ ﾐｷ</t>
  </si>
  <si>
    <t>ﾐﾉｳﾗ ﾕｳﾅ</t>
  </si>
  <si>
    <t>ｵｸﾞﾗ ﾐｳ</t>
  </si>
  <si>
    <t>ﾀﾅｶ ﾙﾐ</t>
  </si>
  <si>
    <t>ﾆｼﾃﾞ ﾕｽﾞ</t>
  </si>
  <si>
    <t>ﾊｾｶﾞﾜ ﾅﾂﾐ</t>
  </si>
  <si>
    <t>ﾎｿｴ ﾐｸ</t>
  </si>
  <si>
    <t>ﾌｸｻﾞﾜ ｱｷﾖ</t>
  </si>
  <si>
    <t>ｵｵﾆｼ ﾏﾕ</t>
  </si>
  <si>
    <t>ｿｶﾞ ﾐﾁｴ</t>
  </si>
  <si>
    <t>ｵｶﾀﾞ ｼｴﾘ</t>
  </si>
  <si>
    <t>ｲﾏﾑﾗ ﾐｶ</t>
  </si>
  <si>
    <t>ﾌｼﾞﾀ ｼｵﾘ</t>
  </si>
  <si>
    <t>ｱｻｲ ﾎﾉｶ</t>
  </si>
  <si>
    <t>ｱﾗｷ ﾉｿﾞﾐ</t>
  </si>
  <si>
    <t>ﾌｸﾓﾄ ｶﾅ</t>
  </si>
  <si>
    <t>ｵｵﾂｶ ﾒｸﾞﾐ</t>
  </si>
  <si>
    <t>ﾃﾞｸﾞﾁ ｴﾘｶ</t>
  </si>
  <si>
    <t>ｶﾅﾔﾏ ｽｽﾞｶ</t>
  </si>
  <si>
    <t>ｱﾍﾞ ｻｷﾖ</t>
  </si>
  <si>
    <t>ﾏｻｵｶ ｱﾐ</t>
  </si>
  <si>
    <t>ｵｵﾂｷ ﾏｻｺ</t>
  </si>
  <si>
    <t>ｴﾘｭｳ ｽｽﾞｶ</t>
  </si>
  <si>
    <t>ｶｷｻﾞｷ ﾘｵ</t>
  </si>
  <si>
    <t>ｵｶﾀﾞ ﾓｴ</t>
  </si>
  <si>
    <t>ﾂﾀﾞ ｼｪﾘｱｲ</t>
  </si>
  <si>
    <t>ｵｵｻｶ ﾕﾘｺ</t>
  </si>
  <si>
    <t>ｵｶﾉ ｻｷ</t>
  </si>
  <si>
    <t>ｷﾑﾗ ﾅﾂﾐ</t>
  </si>
  <si>
    <t>ﾔﾏﾀﾞ ｻﾜｺ</t>
  </si>
  <si>
    <t>ｶﾜﾆｼ ﾓﾓ</t>
  </si>
  <si>
    <t>ｶﾐﾀﾆ ｼｵﾘ</t>
  </si>
  <si>
    <t>ｶﾜﾀ ｱﾔｶ</t>
  </si>
  <si>
    <t>ｶﾐｿﾞﾉ ﾒｲｺ</t>
  </si>
  <si>
    <t>ｼｮｳｼﾞ ﾐｻｷ</t>
  </si>
  <si>
    <t>ﾊﾀｾ ｱｲ</t>
  </si>
  <si>
    <t>ﾀﾅｶ ﾕｷ</t>
  </si>
  <si>
    <t>ﾏﾂﾅｼ ﾘｻｺ</t>
  </si>
  <si>
    <t>ﾆｼｼﾊﾞ ﾐｸ</t>
  </si>
  <si>
    <t>ﾔｽﾑﾗ ｱﾐ</t>
  </si>
  <si>
    <t>ｵｼﾞﾏ ｱｶﾈ</t>
  </si>
  <si>
    <t>ﾏﾂﾅｶﾞ ﾅﾂﾐ</t>
  </si>
  <si>
    <t>ﾐﾔﾏｴ ﾘﾎ</t>
  </si>
  <si>
    <t>ﾂｼﾞ ﾐﾜ</t>
  </si>
  <si>
    <t>ﾔｷﾞ ｻｵﾘ</t>
  </si>
  <si>
    <t>ﾐﾀ ｻﾔﾅ</t>
  </si>
  <si>
    <t>ｱｵｷ ｺｺﾛ</t>
  </si>
  <si>
    <t>ｱﾘﾏ ﾊﾅ</t>
  </si>
  <si>
    <t>ｳﾁﾀﾞ ﾕｳｷ</t>
  </si>
  <si>
    <t>ｵｸｻﾞﾜ ﾙｳｼﾞｭ</t>
  </si>
  <si>
    <t>ｾｷﾆｼ ｶｵﾙ</t>
  </si>
  <si>
    <t>ﾀﾅｶ ｱﾐ</t>
  </si>
  <si>
    <t>ﾅｶｼﾞﾏ ﾐﾎ</t>
  </si>
  <si>
    <t>ﾆｼﾏｴ ﾐｸ</t>
  </si>
  <si>
    <t>ﾋﾗｵ ﾊﾙｶ</t>
  </si>
  <si>
    <t>ﾌｸｵｶ ﾁｻ</t>
  </si>
  <si>
    <t>ﾎﾘｳﾁ ﾏﾕ</t>
  </si>
  <si>
    <t>ﾊｯﾄﾘ ﾕｳﾎ</t>
  </si>
  <si>
    <t>ﾏﾙﾔﾏ ｱｶﾘ</t>
  </si>
  <si>
    <t>ﾆﾉﾐﾔ ｺｺﾛ</t>
  </si>
  <si>
    <t>ﾅｶｻｷ ﾏｵ</t>
  </si>
  <si>
    <t>ﾊﾔｶﾜ ﾕｶ</t>
  </si>
  <si>
    <t>ｼﾏﾓﾄ ｽｽﾞｶ</t>
  </si>
  <si>
    <t>ｺﾀﾞ ﾜｶﾅ</t>
  </si>
  <si>
    <t>ｳﾁﾀﾞ ｸﾙﾐ</t>
  </si>
  <si>
    <t>ｷﾑﾗ ｱﾘｻ</t>
  </si>
  <si>
    <t>ｺｲﾜ ﾕｳﾘ</t>
  </si>
  <si>
    <t>ｻｲﾄｳ ﾘｻ</t>
  </si>
  <si>
    <t>ｾｶﾞｲ ｱﾔｶ</t>
  </si>
  <si>
    <t>ﾅｶﾁ ｱｽｶ</t>
  </si>
  <si>
    <t>ﾈﾂﾞ ｱｽｶ</t>
  </si>
  <si>
    <t>ﾌｼﾞﾔﾏ ｶﾘﾝ</t>
  </si>
  <si>
    <t>ﾀｶｽ ｱｶﾘ</t>
  </si>
  <si>
    <t>ｼﾑﾗ ｱｲﾘ</t>
  </si>
  <si>
    <t>ﾋｶﾞｼ ﾐﾂｷ</t>
  </si>
  <si>
    <t>ﾌｸﾀﾞ ｱｶﾘ</t>
  </si>
  <si>
    <t>ﾐﾅﾐﾉ ﾕﾒ</t>
  </si>
  <si>
    <t>ｵｶ ﾅﾂﾐ</t>
  </si>
  <si>
    <t>ﾊﾀﾅｶ ﾘｮｳｶ</t>
  </si>
  <si>
    <t>ｱｼﾋﾞ ﾐｽﾞｷ</t>
  </si>
  <si>
    <t>ｳﾀﾞｶﾞﾜ ﾘﾅ</t>
  </si>
  <si>
    <t>ｸｽ　ﾕｳﾅ</t>
  </si>
  <si>
    <t>ｲｹﾀﾞ　ｱﾕｶ</t>
  </si>
  <si>
    <t>ｶﾀﾊﾗ　ｱﾕｶ</t>
  </si>
  <si>
    <t>ｶﾝｼｬ ｱｽｶ</t>
  </si>
  <si>
    <t>ｶﾜｲ ｻｷ</t>
  </si>
  <si>
    <t>ﾏﾂｳﾗ ﾄﾓｶ</t>
  </si>
  <si>
    <t>ﾏｴﾀﾞ ｲﾖ</t>
  </si>
  <si>
    <t>ﾐｽﾞｸﾞﾁ ﾋﾄﾐ</t>
  </si>
  <si>
    <t>ﾏｴﾀﾞ ｱﾔｺ</t>
  </si>
  <si>
    <t>ｶﾈｺ ﾕｲ</t>
  </si>
  <si>
    <t xml:space="preserve">4 </t>
  </si>
  <si>
    <t>ﾀｶﾀﾆ ｱｲﾅ</t>
  </si>
  <si>
    <t>ﾀﾑﾗ ｻｷ</t>
  </si>
  <si>
    <t>ｽｷﾞﾑﾗ ﾅﾐ</t>
  </si>
  <si>
    <t>ﾀﾆｶﾞﾜ ﾏﾅﾐ</t>
  </si>
  <si>
    <t>ｵｶﾓﾄ ﾅﾅﾖ</t>
  </si>
  <si>
    <t>ﾀｹｳﾁ ﾕｳｶ</t>
  </si>
  <si>
    <t>ﾊｼﾓﾄ ﾊﾙｶ</t>
  </si>
  <si>
    <t>ﾄﾀﾞ ｱｶﾈ</t>
  </si>
  <si>
    <t>ｶﾜﾏﾀ ﾅﾅｺ</t>
  </si>
  <si>
    <t>ｶﾄｳ ｼﾎｶ</t>
  </si>
  <si>
    <t>ﾄﾞｲ ｷｮｳｺ</t>
  </si>
  <si>
    <t>ﾋｸﾞﾁ ｱﾔｶ</t>
  </si>
  <si>
    <t>ﾑﾛﾌｼ ｶﾉﾝ</t>
  </si>
  <si>
    <t>ﾌｼﾞﾀ ﾚﾅ</t>
  </si>
  <si>
    <t>ｵｸﾔﾏ ｻﾎ</t>
  </si>
  <si>
    <t>ﾊｾﾍﾞ ﾌﾐ</t>
  </si>
  <si>
    <t>ｷﾑﾗ ｻｷ</t>
  </si>
  <si>
    <t>ﾓﾘｸﾞﾁ ｻｷ</t>
  </si>
  <si>
    <t>ﾅｶﾞﾉ ﾅﾂｺ</t>
  </si>
  <si>
    <t>ﾌｼﾞｻﾜ ﾕｶ</t>
  </si>
  <si>
    <t>ｸｻﾊﾞ ﾕｶ</t>
  </si>
  <si>
    <t>ﾀｶﾀ ﾂﾂﾞﾐ</t>
  </si>
  <si>
    <t>ｵｸﾃﾞ ﾋﾅ</t>
  </si>
  <si>
    <t>ｺﾊﾞﾔｼ ﾐｵﾘ</t>
  </si>
  <si>
    <t>ﾎｺﾉﾊﾗ ﾀﾂｷ</t>
  </si>
  <si>
    <t>ｵｵﾊﾗ ｱﾔｶ</t>
  </si>
  <si>
    <t>ｱﾊｺﾞﾝ ﾄﾓｶ</t>
  </si>
  <si>
    <t>ｼﾏﾀﾞ ﾕｳﾅ</t>
  </si>
  <si>
    <t>ﾀｹﾓﾘ ｶｴﾃﾞ</t>
  </si>
  <si>
    <t>ﾄﾓｴ ﾘｶｺ</t>
  </si>
  <si>
    <t>ｽｴﾂｸﾞ ﾓﾓｶ</t>
  </si>
  <si>
    <t>ﾓﾘﾀ ｱﾔﾉ</t>
  </si>
  <si>
    <t>ﾔﾏﾓﾄ ｱｽｶ</t>
  </si>
  <si>
    <t>ｻﾜﾔﾏ ｶﾖ</t>
  </si>
  <si>
    <t>ﾅｶﾞｲ ﾁｻﾄ</t>
  </si>
  <si>
    <t>ﾄｳｹﾞ ﾓｴｶ</t>
  </si>
  <si>
    <t>ｵｼﾛ ﾏﾅ</t>
  </si>
  <si>
    <t>ﾅｶﾞﾔﾏ ﾕﾒ</t>
  </si>
  <si>
    <t>ﾅｶﾞﾊﾏ ﾕﾐｶ</t>
  </si>
  <si>
    <t>ｶﾀｵｶ ﾋﾃﾞﾐ</t>
  </si>
  <si>
    <t>ｵｸﾑﾗ ｽﾐｶ</t>
  </si>
  <si>
    <t>ﾓﾘ ﾕﾒｶ</t>
  </si>
  <si>
    <t>ｼﾑﾗ ﾉﾉｶ</t>
  </si>
  <si>
    <t>ﾅｶｻﾞﾜ ﾘﾝｺﾞ</t>
  </si>
  <si>
    <t>ﾐﾔﾅｶﾞ ﾐﾕ</t>
  </si>
  <si>
    <t>ｼﾛﾀﾆ ｻｸﾗｺ</t>
  </si>
  <si>
    <t>ｵｸﾞﾗ ﾁｺ</t>
  </si>
  <si>
    <t>ｲﾅﾀﾞ ｱﾔﾐ</t>
  </si>
  <si>
    <t>ﾐｻｷ ｱﾔｶ</t>
  </si>
  <si>
    <t>ﾌｸﾊﾗ ﾐﾕｷ</t>
  </si>
  <si>
    <t>ｱﾜﾔ ﾏｲ</t>
  </si>
  <si>
    <t>ｻｶｲ ｱｲﾘ</t>
  </si>
  <si>
    <t>ﾂﾀﾞ ﾅﾂｷ</t>
  </si>
  <si>
    <t>ﾌｼﾞﾓﾄ ｶﾅ</t>
  </si>
  <si>
    <t>ｲｹﾓﾄ ﾅﾙﾐ</t>
  </si>
  <si>
    <t>ｼﾉ ﾏﾅﾐ</t>
  </si>
  <si>
    <t>ﾅｶﾑﾗ ﾉｿﾞﾐ</t>
  </si>
  <si>
    <t>ﾆｼｶﾜ ｻﾂｷ</t>
  </si>
  <si>
    <t>ｿﾒｶﾜ ﾏｲ</t>
  </si>
  <si>
    <t>ｼﾓ ﾕｲｶ</t>
  </si>
  <si>
    <t>ｼﾗｲｼ ｱﾐ</t>
  </si>
  <si>
    <t>ｿﾉﾀﾞ ﾐﾕｷ</t>
  </si>
  <si>
    <t>ﾀﾀﾞ ｶｽﾞｻ</t>
  </si>
  <si>
    <t>ﾅｲﾄｳ ｱﾐ</t>
  </si>
  <si>
    <t>ｺﾔﾏ ｼﾞｭﾘ</t>
  </si>
  <si>
    <t>ﾅｶﾑﾗ ﾕﾐｴ</t>
  </si>
  <si>
    <t>ﾆｼﾑﾗ ｼｵﾘ</t>
  </si>
  <si>
    <t>ｲｼｲ ﾅﾅｺ</t>
  </si>
  <si>
    <t>5000m</t>
  </si>
  <si>
    <t>10000m</t>
  </si>
  <si>
    <t>3000mSC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</si>
</sst>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&quot;人&quot;"/>
    <numFmt numFmtId="179" formatCode="0&quot;種目&quot;"/>
    <numFmt numFmtId="180" formatCode="0&quot;チーム&quot;"/>
    <numFmt numFmtId="181" formatCode="#,##0_);[Red]\(#,##0\)"/>
    <numFmt numFmtId="182" formatCode="&quot;¥&quot;#,##0_);[Red]\(&quot;¥&quot;#,##0\)"/>
    <numFmt numFmtId="183" formatCode="&quot;¥&quot;#,##0_);\(&quot;¥&quot;#,##0\)"/>
    <numFmt numFmtId="184" formatCode="0_ "/>
    <numFmt numFmtId="185" formatCode="m/d"/>
    <numFmt numFmtId="186" formatCode="mmm\-yyyy"/>
    <numFmt numFmtId="187" formatCode="&quot;延べ&quot;0&quot;人&quot;"/>
    <numFmt numFmtId="188" formatCode="0&quot;枠&quot;"/>
    <numFmt numFmtId="189" formatCode="yyyy&quot;年&quot;m&quot;月&quot;d&quot;日&quot;;@"/>
    <numFmt numFmtId="190" formatCode="yyyy/m/d;@"/>
    <numFmt numFmtId="191" formatCode="0&quot;枚&quot;"/>
    <numFmt numFmtId="192" formatCode="&quot;１人&quot;0&quot;種目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１校&quot;0&quot;チーム&quot;"/>
    <numFmt numFmtId="198" formatCode="&quot;１種目&quot;0&quot;人&quot;"/>
    <numFmt numFmtId="199" formatCode="&quot;1種目&quot;0&quot;人&quot;"/>
  </numFmts>
  <fonts count="50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4"/>
      <color indexed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62" applyFont="1" applyProtection="1">
      <alignment vertical="center"/>
      <protection hidden="1"/>
    </xf>
    <xf numFmtId="0" fontId="4" fillId="0" borderId="10" xfId="62" applyFont="1" applyBorder="1" applyAlignment="1" applyProtection="1">
      <alignment horizontal="center" vertical="center"/>
      <protection hidden="1"/>
    </xf>
    <xf numFmtId="0" fontId="6" fillId="0" borderId="11" xfId="62" applyFont="1" applyBorder="1" applyAlignment="1" applyProtection="1">
      <alignment horizontal="center" vertical="center" shrinkToFit="1"/>
      <protection hidden="1"/>
    </xf>
    <xf numFmtId="0" fontId="7" fillId="0" borderId="0" xfId="62" applyFont="1" applyProtection="1">
      <alignment vertical="center"/>
      <protection hidden="1"/>
    </xf>
    <xf numFmtId="22" fontId="7" fillId="0" borderId="0" xfId="62" applyNumberFormat="1" applyFont="1" applyProtection="1">
      <alignment vertical="center"/>
      <protection hidden="1"/>
    </xf>
    <xf numFmtId="0" fontId="4" fillId="0" borderId="0" xfId="62" applyFont="1" applyAlignment="1" applyProtection="1">
      <alignment vertical="center" shrinkToFit="1"/>
      <protection hidden="1"/>
    </xf>
    <xf numFmtId="0" fontId="6" fillId="0" borderId="11" xfId="62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61" applyFont="1" applyProtection="1">
      <alignment vertical="center"/>
      <protection hidden="1"/>
    </xf>
    <xf numFmtId="0" fontId="7" fillId="0" borderId="0" xfId="62" applyFont="1" applyAlignment="1" applyProtection="1">
      <alignment horizontal="center" vertical="center"/>
      <protection hidden="1"/>
    </xf>
    <xf numFmtId="0" fontId="4" fillId="0" borderId="12" xfId="62" applyFont="1" applyBorder="1" applyAlignment="1" applyProtection="1">
      <alignment horizontal="center" vertical="center"/>
      <protection hidden="1"/>
    </xf>
    <xf numFmtId="0" fontId="6" fillId="0" borderId="13" xfId="62" applyFont="1" applyBorder="1" applyAlignment="1" applyProtection="1">
      <alignment horizontal="center" vertical="center" shrinkToFit="1"/>
      <protection locked="0"/>
    </xf>
    <xf numFmtId="0" fontId="9" fillId="0" borderId="0" xfId="61" applyFo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78" fontId="9" fillId="0" borderId="14" xfId="61" applyNumberFormat="1" applyFont="1" applyBorder="1" applyAlignment="1" applyProtection="1">
      <alignment horizontal="center" vertical="center"/>
      <protection hidden="1"/>
    </xf>
    <xf numFmtId="178" fontId="9" fillId="0" borderId="15" xfId="61" applyNumberFormat="1" applyFont="1" applyBorder="1" applyAlignment="1" applyProtection="1">
      <alignment horizontal="center" vertical="center"/>
      <protection hidden="1"/>
    </xf>
    <xf numFmtId="178" fontId="9" fillId="0" borderId="16" xfId="61" applyNumberFormat="1" applyFont="1" applyBorder="1" applyAlignment="1" applyProtection="1">
      <alignment horizontal="center" vertical="center"/>
      <protection hidden="1"/>
    </xf>
    <xf numFmtId="178" fontId="9" fillId="0" borderId="0" xfId="61" applyNumberFormat="1" applyFont="1" applyBorder="1" applyProtection="1">
      <alignment vertical="center"/>
      <protection hidden="1"/>
    </xf>
    <xf numFmtId="5" fontId="9" fillId="0" borderId="17" xfId="61" applyNumberFormat="1" applyFont="1" applyBorder="1" applyAlignment="1" applyProtection="1">
      <alignment horizontal="right" vertical="center" shrinkToFit="1"/>
      <protection hidden="1"/>
    </xf>
    <xf numFmtId="0" fontId="9" fillId="0" borderId="18" xfId="61" applyFont="1" applyBorder="1" applyAlignment="1" applyProtection="1">
      <alignment vertical="center" shrinkToFit="1"/>
      <protection hidden="1"/>
    </xf>
    <xf numFmtId="0" fontId="9" fillId="0" borderId="19" xfId="61" applyFont="1" applyBorder="1" applyAlignment="1" applyProtection="1">
      <alignment horizontal="right" vertical="center" shrinkToFit="1"/>
      <protection hidden="1"/>
    </xf>
    <xf numFmtId="0" fontId="9" fillId="0" borderId="20" xfId="61" applyFont="1" applyBorder="1" applyAlignment="1" applyProtection="1">
      <alignment horizontal="right" vertical="center" shrinkToFit="1"/>
      <protection hidden="1"/>
    </xf>
    <xf numFmtId="42" fontId="9" fillId="0" borderId="19" xfId="61" applyNumberFormat="1" applyFont="1" applyBorder="1" applyAlignment="1" applyProtection="1">
      <alignment vertical="center" shrinkToFit="1"/>
      <protection hidden="1"/>
    </xf>
    <xf numFmtId="42" fontId="9" fillId="0" borderId="20" xfId="61" applyNumberFormat="1" applyFont="1" applyBorder="1" applyAlignment="1" applyProtection="1">
      <alignment vertical="center" shrinkToFit="1"/>
      <protection hidden="1"/>
    </xf>
    <xf numFmtId="5" fontId="9" fillId="0" borderId="21" xfId="61" applyNumberFormat="1" applyFont="1" applyBorder="1" applyAlignment="1" applyProtection="1">
      <alignment horizontal="right" vertical="center" shrinkToFit="1"/>
      <protection hidden="1"/>
    </xf>
    <xf numFmtId="0" fontId="9" fillId="0" borderId="22" xfId="61" applyFont="1" applyBorder="1" applyAlignment="1" applyProtection="1">
      <alignment vertical="center" shrinkToFit="1"/>
      <protection hidden="1"/>
    </xf>
    <xf numFmtId="42" fontId="9" fillId="0" borderId="23" xfId="61" applyNumberFormat="1" applyFont="1" applyBorder="1" applyAlignment="1" applyProtection="1">
      <alignment vertical="center" shrinkToFit="1"/>
      <protection hidden="1"/>
    </xf>
    <xf numFmtId="0" fontId="6" fillId="0" borderId="24" xfId="61" applyFont="1" applyBorder="1" applyAlignment="1" applyProtection="1">
      <alignment vertical="center" shrinkToFit="1"/>
      <protection hidden="1"/>
    </xf>
    <xf numFmtId="0" fontId="6" fillId="0" borderId="25" xfId="61" applyFont="1" applyBorder="1" applyAlignment="1" applyProtection="1">
      <alignment vertical="center" shrinkToFit="1"/>
      <protection hidden="1"/>
    </xf>
    <xf numFmtId="42" fontId="6" fillId="0" borderId="24" xfId="61" applyNumberFormat="1" applyFont="1" applyBorder="1" applyAlignment="1" applyProtection="1">
      <alignment vertical="center" shrinkToFit="1"/>
      <protection hidden="1"/>
    </xf>
    <xf numFmtId="42" fontId="6" fillId="0" borderId="26" xfId="61" applyNumberFormat="1" applyFont="1" applyBorder="1" applyAlignment="1" applyProtection="1">
      <alignment vertical="center" shrinkToFit="1"/>
      <protection hidden="1"/>
    </xf>
    <xf numFmtId="42" fontId="6" fillId="0" borderId="25" xfId="61" applyNumberFormat="1" applyFont="1" applyBorder="1" applyAlignment="1" applyProtection="1">
      <alignment vertical="center" shrinkToFit="1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61" applyFont="1" applyAlignment="1" applyProtection="1">
      <alignment vertical="center"/>
      <protection hidden="1"/>
    </xf>
    <xf numFmtId="0" fontId="4" fillId="0" borderId="0" xfId="6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61" applyFont="1" applyProtection="1">
      <alignment vertical="center"/>
      <protection hidden="1"/>
    </xf>
    <xf numFmtId="0" fontId="4" fillId="0" borderId="27" xfId="6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61" applyFont="1" applyAlignment="1" applyProtection="1">
      <alignment horizontal="right" vertical="center"/>
      <protection hidden="1"/>
    </xf>
    <xf numFmtId="0" fontId="0" fillId="0" borderId="0" xfId="61" applyAlignment="1" applyProtection="1">
      <alignment vertical="center"/>
      <protection hidden="1"/>
    </xf>
    <xf numFmtId="0" fontId="4" fillId="0" borderId="0" xfId="61" applyFont="1" applyAlignment="1" applyProtection="1">
      <alignment vertical="center" shrinkToFit="1"/>
      <protection hidden="1"/>
    </xf>
    <xf numFmtId="0" fontId="14" fillId="0" borderId="28" xfId="61" applyFont="1" applyBorder="1" applyAlignment="1" applyProtection="1">
      <alignment horizontal="center" vertical="center" shrinkToFit="1"/>
      <protection hidden="1"/>
    </xf>
    <xf numFmtId="188" fontId="14" fillId="0" borderId="0" xfId="61" applyNumberFormat="1" applyFont="1" applyBorder="1" applyAlignment="1" applyProtection="1">
      <alignment vertical="center"/>
      <protection hidden="1"/>
    </xf>
    <xf numFmtId="0" fontId="0" fillId="0" borderId="0" xfId="61" applyProtection="1">
      <alignment vertical="center"/>
      <protection hidden="1"/>
    </xf>
    <xf numFmtId="0" fontId="7" fillId="0" borderId="0" xfId="61" applyFont="1" applyProtection="1" quotePrefix="1">
      <alignment vertical="center"/>
      <protection hidden="1"/>
    </xf>
    <xf numFmtId="0" fontId="0" fillId="0" borderId="27" xfId="61" applyBorder="1" applyAlignment="1" applyProtection="1">
      <alignment horizontal="center" vertical="center"/>
      <protection hidden="1"/>
    </xf>
    <xf numFmtId="0" fontId="7" fillId="0" borderId="0" xfId="61" applyNumberFormat="1" applyFont="1" applyProtection="1">
      <alignment vertical="center"/>
      <protection hidden="1"/>
    </xf>
    <xf numFmtId="0" fontId="7" fillId="0" borderId="0" xfId="61" applyFont="1" applyFill="1" applyBorder="1" applyProtection="1">
      <alignment vertical="center"/>
      <protection hidden="1"/>
    </xf>
    <xf numFmtId="0" fontId="9" fillId="0" borderId="29" xfId="62" applyFont="1" applyBorder="1" applyAlignment="1" applyProtection="1">
      <alignment horizontal="center" vertical="center"/>
      <protection hidden="1"/>
    </xf>
    <xf numFmtId="0" fontId="0" fillId="0" borderId="30" xfId="62" applyBorder="1" applyAlignment="1" applyProtection="1">
      <alignment horizontal="center" vertical="center" shrinkToFit="1"/>
      <protection hidden="1"/>
    </xf>
    <xf numFmtId="0" fontId="7" fillId="0" borderId="0" xfId="61" applyNumberFormat="1" applyFont="1" applyAlignment="1" applyProtection="1">
      <alignment horizontal="right" vertical="center"/>
      <protection hidden="1"/>
    </xf>
    <xf numFmtId="0" fontId="7" fillId="0" borderId="0" xfId="61" applyFont="1" applyBorder="1" applyProtection="1">
      <alignment vertical="center"/>
      <protection hidden="1"/>
    </xf>
    <xf numFmtId="0" fontId="7" fillId="33" borderId="31" xfId="61" applyFont="1" applyFill="1" applyBorder="1" applyProtection="1">
      <alignment vertical="center"/>
      <protection hidden="1"/>
    </xf>
    <xf numFmtId="0" fontId="4" fillId="0" borderId="32" xfId="61" applyFont="1" applyBorder="1" applyAlignment="1" applyProtection="1">
      <alignment horizontal="center" wrapText="1"/>
      <protection hidden="1"/>
    </xf>
    <xf numFmtId="0" fontId="4" fillId="0" borderId="33" xfId="61" applyFont="1" applyBorder="1" applyAlignment="1" applyProtection="1">
      <alignment horizontal="center" vertical="center"/>
      <protection hidden="1"/>
    </xf>
    <xf numFmtId="0" fontId="4" fillId="0" borderId="34" xfId="61" applyFont="1" applyBorder="1" applyAlignment="1" applyProtection="1">
      <alignment horizontal="center" vertical="center" textRotation="255"/>
      <protection hidden="1"/>
    </xf>
    <xf numFmtId="0" fontId="4" fillId="0" borderId="35" xfId="61" applyFont="1" applyBorder="1" applyAlignment="1" applyProtection="1">
      <alignment horizontal="center" vertical="center"/>
      <protection hidden="1"/>
    </xf>
    <xf numFmtId="0" fontId="7" fillId="0" borderId="0" xfId="61" applyFont="1" applyBorder="1" applyAlignment="1" applyProtection="1">
      <alignment vertical="center"/>
      <protection hidden="1"/>
    </xf>
    <xf numFmtId="0" fontId="4" fillId="0" borderId="36" xfId="61" applyFont="1" applyBorder="1" applyAlignment="1" applyProtection="1">
      <alignment horizontal="center" vertical="top" wrapText="1"/>
      <protection hidden="1"/>
    </xf>
    <xf numFmtId="0" fontId="4" fillId="0" borderId="15" xfId="61" applyFont="1" applyBorder="1" applyAlignment="1" applyProtection="1">
      <alignment horizontal="center" vertical="center"/>
      <protection hidden="1"/>
    </xf>
    <xf numFmtId="0" fontId="0" fillId="0" borderId="36" xfId="61" applyBorder="1" applyAlignment="1" applyProtection="1">
      <alignment horizontal="center" vertical="center" textRotation="255"/>
      <protection hidden="1"/>
    </xf>
    <xf numFmtId="0" fontId="4" fillId="0" borderId="15" xfId="61" applyFont="1" applyBorder="1" applyAlignment="1" applyProtection="1">
      <alignment horizontal="center" vertical="center" shrinkToFit="1"/>
      <protection hidden="1"/>
    </xf>
    <xf numFmtId="0" fontId="4" fillId="0" borderId="37" xfId="61" applyFont="1" applyBorder="1" applyAlignment="1" applyProtection="1">
      <alignment horizontal="center" vertical="center" shrinkToFit="1"/>
      <protection hidden="1"/>
    </xf>
    <xf numFmtId="0" fontId="4" fillId="0" borderId="16" xfId="61" applyFont="1" applyBorder="1" applyAlignment="1" applyProtection="1">
      <alignment horizontal="center" vertical="center"/>
      <protection hidden="1"/>
    </xf>
    <xf numFmtId="0" fontId="9" fillId="0" borderId="17" xfId="61" applyFont="1" applyBorder="1" applyProtection="1">
      <alignment vertical="center"/>
      <protection hidden="1"/>
    </xf>
    <xf numFmtId="0" fontId="9" fillId="0" borderId="38" xfId="61" applyFont="1" applyBorder="1" applyAlignment="1" applyProtection="1">
      <alignment vertical="center" shrinkToFit="1"/>
      <protection hidden="1"/>
    </xf>
    <xf numFmtId="0" fontId="9" fillId="0" borderId="39" xfId="61" applyFont="1" applyBorder="1" applyAlignment="1" applyProtection="1">
      <alignment horizontal="center" vertical="center" shrinkToFit="1"/>
      <protection hidden="1"/>
    </xf>
    <xf numFmtId="49" fontId="9" fillId="0" borderId="39" xfId="61" applyNumberFormat="1" applyFont="1" applyBorder="1" applyAlignment="1" applyProtection="1">
      <alignment vertical="center" shrinkToFit="1"/>
      <protection hidden="1"/>
    </xf>
    <xf numFmtId="0" fontId="9" fillId="0" borderId="21" xfId="61" applyFont="1" applyBorder="1" applyProtection="1">
      <alignment vertical="center"/>
      <protection hidden="1"/>
    </xf>
    <xf numFmtId="0" fontId="9" fillId="0" borderId="40" xfId="61" applyFont="1" applyBorder="1" applyAlignment="1" applyProtection="1">
      <alignment horizontal="center" vertical="center" shrinkToFit="1"/>
      <protection hidden="1"/>
    </xf>
    <xf numFmtId="49" fontId="9" fillId="0" borderId="40" xfId="61" applyNumberFormat="1" applyFont="1" applyBorder="1" applyAlignment="1" applyProtection="1">
      <alignment vertical="center" shrinkToFit="1"/>
      <protection hidden="1"/>
    </xf>
    <xf numFmtId="0" fontId="9" fillId="0" borderId="41" xfId="61" applyFont="1" applyBorder="1" applyProtection="1">
      <alignment vertical="center"/>
      <protection hidden="1"/>
    </xf>
    <xf numFmtId="0" fontId="9" fillId="0" borderId="42" xfId="61" applyFont="1" applyBorder="1" applyAlignment="1" applyProtection="1">
      <alignment vertical="center" shrinkToFit="1"/>
      <protection hidden="1"/>
    </xf>
    <xf numFmtId="0" fontId="9" fillId="0" borderId="43" xfId="61" applyFont="1" applyBorder="1" applyAlignment="1" applyProtection="1">
      <alignment horizontal="center" vertical="center" shrinkToFit="1"/>
      <protection hidden="1"/>
    </xf>
    <xf numFmtId="49" fontId="9" fillId="0" borderId="43" xfId="61" applyNumberFormat="1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0" xfId="61" applyFont="1" applyProtection="1">
      <alignment vertical="center"/>
      <protection hidden="1"/>
    </xf>
    <xf numFmtId="0" fontId="0" fillId="0" borderId="0" xfId="61" applyProtection="1" quotePrefix="1">
      <alignment vertical="center"/>
      <protection hidden="1"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49" fontId="0" fillId="0" borderId="0" xfId="61" applyNumberFormat="1">
      <alignment vertical="center"/>
      <protection/>
    </xf>
    <xf numFmtId="0" fontId="0" fillId="0" borderId="0" xfId="61" applyNumberFormat="1" applyFill="1" applyBorder="1">
      <alignment vertical="center"/>
      <protection/>
    </xf>
    <xf numFmtId="0" fontId="0" fillId="0" borderId="0" xfId="0" applyFill="1" applyBorder="1" applyAlignment="1">
      <alignment/>
    </xf>
    <xf numFmtId="0" fontId="0" fillId="0" borderId="0" xfId="6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NumberFormat="1" applyFont="1" applyFill="1" applyBorder="1">
      <alignment vertical="center"/>
      <protection/>
    </xf>
    <xf numFmtId="6" fontId="0" fillId="0" borderId="0" xfId="58" applyFont="1" applyFill="1" applyBorder="1" applyAlignment="1">
      <alignment vertical="center"/>
    </xf>
    <xf numFmtId="0" fontId="0" fillId="0" borderId="0" xfId="61" applyNumberFormat="1" applyFill="1" applyBorder="1" quotePrefix="1">
      <alignment vertical="center"/>
      <protection/>
    </xf>
    <xf numFmtId="0" fontId="0" fillId="0" borderId="0" xfId="61" quotePrefix="1">
      <alignment vertical="center"/>
      <protection/>
    </xf>
    <xf numFmtId="0" fontId="0" fillId="0" borderId="0" xfId="61" applyFont="1" quotePrefix="1">
      <alignment vertical="center"/>
      <protection/>
    </xf>
    <xf numFmtId="0" fontId="0" fillId="0" borderId="0" xfId="61" applyNumberFormat="1" quotePrefix="1">
      <alignment vertical="center"/>
      <protection/>
    </xf>
    <xf numFmtId="0" fontId="0" fillId="0" borderId="0" xfId="0" applyAlignment="1" quotePrefix="1">
      <alignment/>
    </xf>
    <xf numFmtId="0" fontId="9" fillId="0" borderId="44" xfId="61" applyFont="1" applyBorder="1" applyAlignment="1" applyProtection="1">
      <alignment vertical="center" shrinkToFit="1"/>
      <protection locked="0"/>
    </xf>
    <xf numFmtId="0" fontId="9" fillId="0" borderId="38" xfId="61" applyFont="1" applyBorder="1" applyAlignment="1" applyProtection="1">
      <alignment vertical="center" shrinkToFit="1"/>
      <protection locked="0"/>
    </xf>
    <xf numFmtId="0" fontId="9" fillId="0" borderId="42" xfId="61" applyFont="1" applyBorder="1" applyAlignment="1" applyProtection="1">
      <alignment vertical="center" shrinkToFit="1"/>
      <protection locked="0"/>
    </xf>
    <xf numFmtId="49" fontId="9" fillId="0" borderId="44" xfId="61" applyNumberFormat="1" applyFont="1" applyBorder="1" applyAlignment="1" applyProtection="1">
      <alignment vertical="center" shrinkToFit="1"/>
      <protection locked="0"/>
    </xf>
    <xf numFmtId="49" fontId="9" fillId="0" borderId="38" xfId="61" applyNumberFormat="1" applyFont="1" applyBorder="1" applyAlignment="1" applyProtection="1">
      <alignment vertical="center" shrinkToFit="1"/>
      <protection locked="0"/>
    </xf>
    <xf numFmtId="49" fontId="9" fillId="0" borderId="42" xfId="61" applyNumberFormat="1" applyFont="1" applyBorder="1" applyAlignment="1" applyProtection="1">
      <alignment vertical="center" shrinkToFit="1"/>
      <protection locked="0"/>
    </xf>
    <xf numFmtId="3" fontId="9" fillId="0" borderId="42" xfId="61" applyNumberFormat="1" applyFont="1" applyBorder="1" applyAlignment="1" applyProtection="1">
      <alignment vertical="center" shrinkToFit="1"/>
      <protection locked="0"/>
    </xf>
    <xf numFmtId="3" fontId="9" fillId="0" borderId="38" xfId="61" applyNumberFormat="1" applyFont="1" applyBorder="1" applyAlignment="1" applyProtection="1">
      <alignment vertical="center" shrinkToFit="1"/>
      <protection locked="0"/>
    </xf>
    <xf numFmtId="49" fontId="9" fillId="0" borderId="45" xfId="61" applyNumberFormat="1" applyFont="1" applyBorder="1" applyAlignment="1" applyProtection="1">
      <alignment vertical="center" shrinkToFit="1"/>
      <protection locked="0"/>
    </xf>
    <xf numFmtId="49" fontId="9" fillId="0" borderId="20" xfId="61" applyNumberFormat="1" applyFont="1" applyBorder="1" applyAlignment="1" applyProtection="1">
      <alignment vertical="center" shrinkToFit="1"/>
      <protection locked="0"/>
    </xf>
    <xf numFmtId="49" fontId="9" fillId="0" borderId="46" xfId="61" applyNumberFormat="1" applyFont="1" applyBorder="1" applyAlignment="1" applyProtection="1">
      <alignment vertical="center" shrinkToFit="1"/>
      <protection locked="0"/>
    </xf>
    <xf numFmtId="3" fontId="9" fillId="0" borderId="20" xfId="61" applyNumberFormat="1" applyFont="1" applyBorder="1" applyAlignment="1" applyProtection="1">
      <alignment vertical="center" shrinkToFit="1"/>
      <protection locked="0"/>
    </xf>
    <xf numFmtId="3" fontId="9" fillId="0" borderId="46" xfId="61" applyNumberFormat="1" applyFont="1" applyBorder="1" applyAlignment="1" applyProtection="1">
      <alignment vertical="center" shrinkToFit="1"/>
      <protection locked="0"/>
    </xf>
    <xf numFmtId="0" fontId="7" fillId="0" borderId="0" xfId="61" applyFont="1" applyBorder="1" applyProtection="1">
      <alignment vertical="center"/>
      <protection locked="0"/>
    </xf>
    <xf numFmtId="0" fontId="9" fillId="0" borderId="0" xfId="61" applyFont="1" applyProtection="1" quotePrefix="1">
      <alignment vertical="center"/>
      <protection hidden="1"/>
    </xf>
    <xf numFmtId="0" fontId="4" fillId="0" borderId="47" xfId="61" applyFont="1" applyBorder="1" applyProtection="1">
      <alignment vertical="center"/>
      <protection hidden="1"/>
    </xf>
    <xf numFmtId="0" fontId="9" fillId="0" borderId="48" xfId="61" applyFont="1" applyBorder="1" applyAlignment="1" applyProtection="1">
      <alignment horizontal="center" vertical="center" shrinkToFit="1"/>
      <protection hidden="1"/>
    </xf>
    <xf numFmtId="49" fontId="9" fillId="0" borderId="49" xfId="61" applyNumberFormat="1" applyFont="1" applyBorder="1" applyAlignment="1" applyProtection="1">
      <alignment vertical="center" shrinkToFit="1"/>
      <protection locked="0"/>
    </xf>
    <xf numFmtId="49" fontId="9" fillId="0" borderId="48" xfId="61" applyNumberFormat="1" applyFont="1" applyBorder="1" applyAlignment="1" applyProtection="1">
      <alignment vertical="center" shrinkToFit="1"/>
      <protection hidden="1"/>
    </xf>
    <xf numFmtId="0" fontId="9" fillId="0" borderId="50" xfId="61" applyFont="1" applyBorder="1" applyAlignment="1" applyProtection="1">
      <alignment horizontal="center" vertical="center" shrinkToFit="1"/>
      <protection hidden="1"/>
    </xf>
    <xf numFmtId="49" fontId="9" fillId="0" borderId="47" xfId="61" applyNumberFormat="1" applyFont="1" applyBorder="1" applyAlignment="1" applyProtection="1">
      <alignment vertical="center" shrinkToFit="1"/>
      <protection locked="0"/>
    </xf>
    <xf numFmtId="49" fontId="9" fillId="0" borderId="50" xfId="61" applyNumberFormat="1" applyFont="1" applyBorder="1" applyAlignment="1" applyProtection="1">
      <alignment vertical="center" shrinkToFit="1"/>
      <protection hidden="1"/>
    </xf>
    <xf numFmtId="3" fontId="9" fillId="0" borderId="47" xfId="61" applyNumberFormat="1" applyFont="1" applyBorder="1" applyAlignment="1" applyProtection="1">
      <alignment vertical="center" shrinkToFit="1"/>
      <protection locked="0"/>
    </xf>
    <xf numFmtId="0" fontId="4" fillId="0" borderId="42" xfId="61" applyFont="1" applyBorder="1" applyProtection="1">
      <alignment vertical="center"/>
      <protection hidden="1"/>
    </xf>
    <xf numFmtId="0" fontId="9" fillId="0" borderId="51" xfId="61" applyFont="1" applyBorder="1" applyAlignment="1" applyProtection="1">
      <alignment vertical="center" shrinkToFit="1"/>
      <protection hidden="1"/>
    </xf>
    <xf numFmtId="0" fontId="9" fillId="0" borderId="52" xfId="61" applyFont="1" applyBorder="1" applyAlignment="1" applyProtection="1">
      <alignment vertical="center" shrinkToFit="1"/>
      <protection hidden="1"/>
    </xf>
    <xf numFmtId="0" fontId="9" fillId="0" borderId="53" xfId="61" applyFont="1" applyBorder="1" applyAlignment="1" applyProtection="1">
      <alignment horizontal="center" vertical="center" shrinkToFit="1"/>
      <protection hidden="1"/>
    </xf>
    <xf numFmtId="0" fontId="9" fillId="0" borderId="54" xfId="61" applyFont="1" applyBorder="1" applyAlignment="1" applyProtection="1">
      <alignment horizontal="center" vertical="center" shrinkToFit="1"/>
      <protection hidden="1"/>
    </xf>
    <xf numFmtId="0" fontId="4" fillId="0" borderId="0" xfId="61" applyFont="1" applyBorder="1" applyProtection="1">
      <alignment vertical="center"/>
      <protection hidden="1"/>
    </xf>
    <xf numFmtId="0" fontId="4" fillId="0" borderId="52" xfId="61" applyFont="1" applyBorder="1" applyProtection="1">
      <alignment vertical="center"/>
      <protection hidden="1"/>
    </xf>
    <xf numFmtId="0" fontId="4" fillId="0" borderId="38" xfId="61" applyFont="1" applyBorder="1" applyProtection="1">
      <alignment vertical="center"/>
      <protection hidden="1"/>
    </xf>
    <xf numFmtId="0" fontId="9" fillId="0" borderId="49" xfId="61" applyFont="1" applyBorder="1" applyAlignment="1" applyProtection="1">
      <alignment vertical="center" shrinkToFit="1"/>
      <protection locked="0"/>
    </xf>
    <xf numFmtId="0" fontId="9" fillId="0" borderId="47" xfId="61" applyFont="1" applyBorder="1" applyAlignment="1" applyProtection="1">
      <alignment vertical="center" shrinkToFit="1"/>
      <protection locked="0"/>
    </xf>
    <xf numFmtId="0" fontId="4" fillId="0" borderId="12" xfId="62" applyFont="1" applyBorder="1" applyAlignment="1" applyProtection="1">
      <alignment horizontal="center" vertical="center"/>
      <protection hidden="1"/>
    </xf>
    <xf numFmtId="0" fontId="6" fillId="0" borderId="13" xfId="62" applyFont="1" applyBorder="1" applyAlignment="1" applyProtection="1">
      <alignment horizontal="center" vertical="center" wrapText="1"/>
      <protection locked="0"/>
    </xf>
    <xf numFmtId="0" fontId="4" fillId="0" borderId="55" xfId="62" applyFont="1" applyBorder="1" applyAlignment="1" applyProtection="1">
      <alignment horizontal="center" vertical="center"/>
      <protection hidden="1"/>
    </xf>
    <xf numFmtId="0" fontId="6" fillId="0" borderId="56" xfId="62" applyFont="1" applyBorder="1" applyAlignment="1" applyProtection="1">
      <alignment horizontal="center" vertical="center" shrinkToFit="1"/>
      <protection locked="0"/>
    </xf>
    <xf numFmtId="0" fontId="6" fillId="0" borderId="55" xfId="62" applyFont="1" applyBorder="1" applyAlignment="1" applyProtection="1">
      <alignment horizontal="center" vertical="center" shrinkToFit="1"/>
      <protection locked="0"/>
    </xf>
    <xf numFmtId="0" fontId="4" fillId="0" borderId="10" xfId="62" applyFont="1" applyBorder="1" applyAlignment="1" applyProtection="1">
      <alignment horizontal="center" vertical="center"/>
      <protection hidden="1"/>
    </xf>
    <xf numFmtId="0" fontId="5" fillId="0" borderId="57" xfId="62" applyFont="1" applyBorder="1" applyAlignment="1" applyProtection="1">
      <alignment horizontal="center" vertical="center"/>
      <protection hidden="1"/>
    </xf>
    <xf numFmtId="176" fontId="6" fillId="0" borderId="13" xfId="62" applyNumberFormat="1" applyFont="1" applyBorder="1" applyAlignment="1" applyProtection="1">
      <alignment horizontal="center" vertical="center" shrinkToFit="1"/>
      <protection locked="0"/>
    </xf>
    <xf numFmtId="0" fontId="4" fillId="0" borderId="58" xfId="62" applyFont="1" applyBorder="1" applyAlignment="1" applyProtection="1">
      <alignment horizontal="center" vertical="center"/>
      <protection hidden="1"/>
    </xf>
    <xf numFmtId="0" fontId="5" fillId="0" borderId="59" xfId="62" applyFont="1" applyBorder="1" applyAlignment="1" applyProtection="1">
      <alignment horizontal="center" vertical="center"/>
      <protection hidden="1"/>
    </xf>
    <xf numFmtId="0" fontId="14" fillId="0" borderId="60" xfId="62" applyFont="1" applyBorder="1" applyAlignment="1" applyProtection="1">
      <alignment horizontal="center" vertical="center" shrinkToFit="1"/>
      <protection hidden="1"/>
    </xf>
    <xf numFmtId="0" fontId="0" fillId="0" borderId="61" xfId="62" applyBorder="1" applyAlignment="1" applyProtection="1">
      <alignment horizontal="center" vertical="center" shrinkToFit="1"/>
      <protection hidden="1"/>
    </xf>
    <xf numFmtId="0" fontId="11" fillId="0" borderId="0" xfId="61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2" fillId="0" borderId="0" xfId="61" applyFont="1" applyAlignment="1" applyProtection="1">
      <alignment horizontal="right" shrinkToFit="1"/>
      <protection hidden="1"/>
    </xf>
    <xf numFmtId="0" fontId="13" fillId="0" borderId="0" xfId="0" applyFont="1" applyAlignment="1" applyProtection="1">
      <alignment shrinkToFit="1"/>
      <protection hidden="1"/>
    </xf>
    <xf numFmtId="3" fontId="4" fillId="0" borderId="62" xfId="61" applyNumberFormat="1" applyFont="1" applyBorder="1" applyAlignment="1" applyProtection="1">
      <alignment horizontal="center" vertical="center"/>
      <protection hidden="1"/>
    </xf>
    <xf numFmtId="3" fontId="4" fillId="0" borderId="63" xfId="61" applyNumberFormat="1" applyFont="1" applyBorder="1" applyAlignment="1" applyProtection="1">
      <alignment horizontal="center" vertical="center"/>
      <protection hidden="1"/>
    </xf>
    <xf numFmtId="0" fontId="0" fillId="0" borderId="63" xfId="61" applyBorder="1" applyAlignment="1" applyProtection="1">
      <alignment horizontal="center" vertical="center"/>
      <protection hidden="1"/>
    </xf>
    <xf numFmtId="0" fontId="0" fillId="0" borderId="64" xfId="61" applyBorder="1" applyAlignment="1" applyProtection="1">
      <alignment horizontal="center" vertical="center"/>
      <protection hidden="1"/>
    </xf>
    <xf numFmtId="0" fontId="4" fillId="0" borderId="27" xfId="61" applyFont="1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3" fontId="4" fillId="0" borderId="27" xfId="61" applyNumberFormat="1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4" fillId="0" borderId="66" xfId="61" applyFont="1" applyBorder="1" applyAlignment="1" applyProtection="1">
      <alignment horizontal="center" vertical="center" shrinkToFit="1"/>
      <protection hidden="1"/>
    </xf>
    <xf numFmtId="0" fontId="14" fillId="0" borderId="30" xfId="61" applyFont="1" applyBorder="1" applyAlignment="1" applyProtection="1">
      <alignment horizontal="center" vertical="center" shrinkToFit="1"/>
      <protection hidden="1"/>
    </xf>
    <xf numFmtId="0" fontId="0" fillId="0" borderId="30" xfId="61" applyBorder="1" applyAlignment="1" applyProtection="1">
      <alignment horizontal="center" vertical="center" shrinkToFit="1"/>
      <protection hidden="1"/>
    </xf>
    <xf numFmtId="0" fontId="0" fillId="0" borderId="24" xfId="61" applyBorder="1" applyAlignment="1" applyProtection="1">
      <alignment horizontal="center" vertical="center" shrinkToFit="1"/>
      <protection hidden="1"/>
    </xf>
    <xf numFmtId="178" fontId="14" fillId="0" borderId="26" xfId="61" applyNumberFormat="1" applyFont="1" applyBorder="1" applyAlignment="1" applyProtection="1">
      <alignment horizontal="center" vertical="center" shrinkToFit="1"/>
      <protection hidden="1"/>
    </xf>
    <xf numFmtId="0" fontId="0" fillId="0" borderId="26" xfId="0" applyBorder="1" applyAlignment="1">
      <alignment vertical="center"/>
    </xf>
    <xf numFmtId="179" fontId="14" fillId="0" borderId="26" xfId="61" applyNumberFormat="1" applyFont="1" applyBorder="1" applyAlignment="1" applyProtection="1">
      <alignment horizontal="center" vertical="center" shrinkToFit="1"/>
      <protection hidden="1"/>
    </xf>
    <xf numFmtId="0" fontId="14" fillId="0" borderId="26" xfId="0" applyFont="1" applyBorder="1" applyAlignment="1">
      <alignment horizontal="center" vertical="center"/>
    </xf>
    <xf numFmtId="0" fontId="14" fillId="0" borderId="67" xfId="61" applyNumberFormat="1" applyFont="1" applyBorder="1" applyAlignment="1" applyProtection="1">
      <alignment horizontal="center" vertical="center" shrinkToFit="1"/>
      <protection hidden="1"/>
    </xf>
    <xf numFmtId="0" fontId="0" fillId="0" borderId="30" xfId="0" applyNumberFormat="1" applyBorder="1" applyAlignment="1" applyProtection="1">
      <alignment horizontal="center" vertical="center"/>
      <protection hidden="1"/>
    </xf>
    <xf numFmtId="0" fontId="0" fillId="0" borderId="68" xfId="0" applyNumberFormat="1" applyBorder="1" applyAlignment="1" applyProtection="1">
      <alignment horizontal="center" vertical="center"/>
      <protection hidden="1"/>
    </xf>
    <xf numFmtId="0" fontId="4" fillId="0" borderId="69" xfId="61" applyFont="1" applyBorder="1" applyAlignment="1" applyProtection="1">
      <alignment horizontal="center" vertical="center"/>
      <protection hidden="1"/>
    </xf>
    <xf numFmtId="0" fontId="0" fillId="0" borderId="27" xfId="61" applyBorder="1" applyAlignment="1" applyProtection="1">
      <alignment horizontal="center" vertical="center"/>
      <protection hidden="1"/>
    </xf>
    <xf numFmtId="0" fontId="4" fillId="0" borderId="27" xfId="61" applyFont="1" applyBorder="1" applyAlignment="1" applyProtection="1">
      <alignment horizontal="center" vertical="center" shrinkToFit="1"/>
      <protection hidden="1"/>
    </xf>
    <xf numFmtId="0" fontId="4" fillId="0" borderId="70" xfId="61" applyFont="1" applyBorder="1" applyAlignment="1" applyProtection="1">
      <alignment horizontal="center" vertical="center" shrinkToFit="1"/>
      <protection hidden="1"/>
    </xf>
    <xf numFmtId="0" fontId="0" fillId="0" borderId="63" xfId="0" applyBorder="1" applyAlignment="1" applyProtection="1">
      <alignment vertical="center" shrinkToFit="1"/>
      <protection hidden="1"/>
    </xf>
    <xf numFmtId="0" fontId="0" fillId="0" borderId="63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176" fontId="14" fillId="0" borderId="67" xfId="62" applyNumberFormat="1" applyFont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14" fillId="0" borderId="67" xfId="62" applyFont="1" applyBorder="1" applyAlignment="1" applyProtection="1">
      <alignment horizontal="center" vertical="center" shrinkToFit="1"/>
      <protection hidden="1"/>
    </xf>
    <xf numFmtId="0" fontId="0" fillId="0" borderId="30" xfId="62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3" fontId="4" fillId="0" borderId="72" xfId="61" applyNumberFormat="1" applyFont="1" applyBorder="1" applyAlignment="1" applyProtection="1">
      <alignment vertical="center" shrinkToFit="1"/>
      <protection hidden="1"/>
    </xf>
    <xf numFmtId="0" fontId="4" fillId="0" borderId="72" xfId="61" applyFont="1" applyBorder="1" applyAlignment="1" applyProtection="1">
      <alignment vertical="center" shrinkToFit="1"/>
      <protection hidden="1"/>
    </xf>
    <xf numFmtId="0" fontId="4" fillId="0" borderId="73" xfId="61" applyFont="1" applyBorder="1" applyAlignment="1" applyProtection="1">
      <alignment horizontal="center" vertical="center"/>
      <protection hidden="1"/>
    </xf>
    <xf numFmtId="0" fontId="4" fillId="0" borderId="74" xfId="61" applyFont="1" applyBorder="1" applyAlignment="1" applyProtection="1">
      <alignment horizontal="center" vertical="center"/>
      <protection hidden="1"/>
    </xf>
    <xf numFmtId="0" fontId="4" fillId="0" borderId="33" xfId="61" applyFont="1" applyBorder="1" applyAlignment="1" applyProtection="1">
      <alignment horizontal="center" vertical="center"/>
      <protection hidden="1"/>
    </xf>
    <xf numFmtId="0" fontId="4" fillId="0" borderId="15" xfId="61" applyFont="1" applyBorder="1" applyAlignment="1" applyProtection="1">
      <alignment horizontal="center" vertical="center"/>
      <protection hidden="1"/>
    </xf>
    <xf numFmtId="0" fontId="4" fillId="0" borderId="32" xfId="61" applyFont="1" applyBorder="1" applyAlignment="1" applyProtection="1">
      <alignment horizontal="center" vertical="center" textRotation="255"/>
      <protection hidden="1"/>
    </xf>
    <xf numFmtId="0" fontId="0" fillId="0" borderId="36" xfId="61" applyBorder="1" applyAlignment="1" applyProtection="1">
      <alignment horizontal="center" vertical="center" textRotation="255"/>
      <protection hidden="1"/>
    </xf>
    <xf numFmtId="0" fontId="4" fillId="0" borderId="75" xfId="61" applyFont="1" applyBorder="1" applyAlignment="1" applyProtection="1">
      <alignment horizontal="center" vertical="center"/>
      <protection hidden="1"/>
    </xf>
    <xf numFmtId="0" fontId="4" fillId="0" borderId="76" xfId="61" applyFont="1" applyBorder="1" applyAlignment="1" applyProtection="1">
      <alignment horizontal="center" vertical="center"/>
      <protection hidden="1"/>
    </xf>
    <xf numFmtId="0" fontId="4" fillId="0" borderId="35" xfId="61" applyFont="1" applyBorder="1" applyAlignment="1" applyProtection="1">
      <alignment horizontal="center" vertical="center"/>
      <protection hidden="1"/>
    </xf>
    <xf numFmtId="0" fontId="4" fillId="0" borderId="77" xfId="61" applyFont="1" applyBorder="1" applyAlignment="1" applyProtection="1">
      <alignment horizontal="center" vertical="center"/>
      <protection hidden="1"/>
    </xf>
    <xf numFmtId="0" fontId="6" fillId="0" borderId="73" xfId="61" applyNumberFormat="1" applyFont="1" applyBorder="1" applyAlignment="1" applyProtection="1">
      <alignment horizontal="center" vertical="center"/>
      <protection hidden="1"/>
    </xf>
    <xf numFmtId="0" fontId="6" fillId="0" borderId="74" xfId="0" applyFont="1" applyBorder="1" applyAlignment="1" applyProtection="1">
      <alignment vertical="center"/>
      <protection hidden="1"/>
    </xf>
    <xf numFmtId="0" fontId="6" fillId="0" borderId="78" xfId="61" applyFont="1" applyBorder="1" applyAlignment="1" applyProtection="1">
      <alignment horizontal="center" vertical="center"/>
      <protection hidden="1"/>
    </xf>
    <xf numFmtId="0" fontId="6" fillId="0" borderId="79" xfId="0" applyFont="1" applyBorder="1" applyAlignment="1" applyProtection="1">
      <alignment vertical="center"/>
      <protection hidden="1"/>
    </xf>
    <xf numFmtId="0" fontId="6" fillId="0" borderId="80" xfId="61" applyFont="1" applyBorder="1" applyAlignment="1" applyProtection="1">
      <alignment horizontal="center" vertical="center"/>
      <protection hidden="1"/>
    </xf>
    <xf numFmtId="0" fontId="6" fillId="0" borderId="81" xfId="61" applyFont="1" applyBorder="1" applyAlignment="1" applyProtection="1">
      <alignment horizontal="center" vertical="center"/>
      <protection hidden="1"/>
    </xf>
    <xf numFmtId="0" fontId="8" fillId="0" borderId="0" xfId="6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2" fontId="6" fillId="0" borderId="35" xfId="61" applyNumberFormat="1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77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記録会系" xfId="61"/>
    <cellStyle name="標準_03_学連登録外" xfId="62"/>
    <cellStyle name="Followed Hyperlink" xfId="63"/>
    <cellStyle name="良い" xfId="64"/>
  </cellStyles>
  <dxfs count="6"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1\disk1\05_&#35352;&#37682;&#37096;\dataentry\MK_Ent%20test\00_MkEnt(Ver3.0)&#20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ｺｰﾄﾞ!$G$2:$G$29</v>
          </cell>
          <cell r="H1" t="str">
            <v>ｺｰﾄﾞ!$H$2:$H$23</v>
          </cell>
          <cell r="J1" t="str">
            <v>ｺｰﾄﾞ!$J$2:$J$4</v>
          </cell>
          <cell r="K1" t="str">
            <v>ｺｰﾄﾞ!$K$2:$K$4</v>
          </cell>
          <cell r="N1" t="str">
            <v>ｺｰﾄﾞ!$M$2:$M$12</v>
          </cell>
          <cell r="P1" t="str">
            <v>ｺｰﾄﾞ!$O$2:$O$18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03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46" customWidth="1"/>
    <col min="5" max="16384" width="9.00390625" style="78" customWidth="1"/>
  </cols>
  <sheetData>
    <row r="1" spans="2:4" ht="13.5" hidden="1">
      <c r="B1" s="78">
        <v>2089</v>
      </c>
      <c r="C1" s="46" t="s">
        <v>108</v>
      </c>
      <c r="D1" s="79"/>
    </row>
    <row r="2" spans="1:3" ht="13.5" hidden="1">
      <c r="A2" s="46" t="s">
        <v>23</v>
      </c>
      <c r="B2" s="78">
        <v>2126</v>
      </c>
      <c r="C2" s="46" t="s">
        <v>109</v>
      </c>
    </row>
    <row r="3" spans="1:4" ht="13.5" hidden="1">
      <c r="A3" s="46">
        <v>1</v>
      </c>
      <c r="B3" s="79" t="s">
        <v>110</v>
      </c>
      <c r="C3" s="80" t="s">
        <v>111</v>
      </c>
      <c r="D3" s="46" t="s">
        <v>112</v>
      </c>
    </row>
    <row r="4" spans="1:4" ht="13.5" hidden="1">
      <c r="A4" s="46">
        <v>2</v>
      </c>
      <c r="B4" s="46" t="s">
        <v>113</v>
      </c>
      <c r="C4" s="80" t="s">
        <v>111</v>
      </c>
      <c r="D4" s="46" t="s">
        <v>112</v>
      </c>
    </row>
    <row r="5" spans="1:4" ht="13.5" hidden="1">
      <c r="A5" s="46">
        <v>3</v>
      </c>
      <c r="B5" s="46" t="s">
        <v>114</v>
      </c>
      <c r="C5" s="80" t="s">
        <v>111</v>
      </c>
      <c r="D5" s="46" t="s">
        <v>112</v>
      </c>
    </row>
    <row r="6" spans="1:4" ht="13.5" hidden="1">
      <c r="A6" s="46">
        <v>4</v>
      </c>
      <c r="B6" s="46" t="s">
        <v>115</v>
      </c>
      <c r="C6" s="80" t="s">
        <v>111</v>
      </c>
      <c r="D6" s="46" t="s">
        <v>112</v>
      </c>
    </row>
    <row r="7" spans="1:4" ht="13.5" hidden="1">
      <c r="A7" s="46">
        <v>5</v>
      </c>
      <c r="B7" s="46" t="s">
        <v>116</v>
      </c>
      <c r="C7" s="80" t="s">
        <v>111</v>
      </c>
      <c r="D7" s="46" t="s">
        <v>112</v>
      </c>
    </row>
    <row r="8" spans="1:4" ht="13.5" hidden="1">
      <c r="A8" s="46">
        <v>6</v>
      </c>
      <c r="B8" s="46" t="s">
        <v>114</v>
      </c>
      <c r="C8" s="80" t="s">
        <v>111</v>
      </c>
      <c r="D8" s="46" t="s">
        <v>112</v>
      </c>
    </row>
    <row r="9" spans="1:4" ht="13.5" hidden="1">
      <c r="A9" s="46">
        <v>7</v>
      </c>
      <c r="B9" s="46" t="s">
        <v>117</v>
      </c>
      <c r="C9" s="80" t="s">
        <v>111</v>
      </c>
      <c r="D9" s="46" t="s">
        <v>112</v>
      </c>
    </row>
    <row r="10" spans="1:4" ht="13.5" hidden="1">
      <c r="A10" s="46">
        <v>8</v>
      </c>
      <c r="B10" s="46" t="s">
        <v>118</v>
      </c>
      <c r="C10" s="80" t="s">
        <v>111</v>
      </c>
      <c r="D10" s="46" t="s">
        <v>112</v>
      </c>
    </row>
    <row r="11" spans="1:4" ht="13.5" hidden="1">
      <c r="A11" s="46">
        <v>9</v>
      </c>
      <c r="B11" s="46" t="s">
        <v>119</v>
      </c>
      <c r="C11" s="80" t="s">
        <v>111</v>
      </c>
      <c r="D11" s="46" t="s">
        <v>112</v>
      </c>
    </row>
    <row r="12" spans="1:4" ht="13.5" hidden="1">
      <c r="A12" s="46">
        <v>10</v>
      </c>
      <c r="B12" s="46" t="s">
        <v>118</v>
      </c>
      <c r="C12" s="80" t="s">
        <v>111</v>
      </c>
      <c r="D12" s="46" t="s">
        <v>112</v>
      </c>
    </row>
    <row r="13" spans="1:4" ht="13.5" hidden="1">
      <c r="A13" s="46">
        <v>11</v>
      </c>
      <c r="B13" s="46" t="s">
        <v>120</v>
      </c>
      <c r="C13" s="80" t="s">
        <v>111</v>
      </c>
      <c r="D13" s="46" t="s">
        <v>112</v>
      </c>
    </row>
    <row r="14" spans="1:4" ht="13.5" hidden="1">
      <c r="A14" s="46">
        <v>12</v>
      </c>
      <c r="B14" s="46" t="s">
        <v>120</v>
      </c>
      <c r="C14" s="80" t="s">
        <v>111</v>
      </c>
      <c r="D14" s="46" t="s">
        <v>112</v>
      </c>
    </row>
    <row r="15" spans="1:4" ht="13.5" hidden="1">
      <c r="A15" s="46">
        <v>13</v>
      </c>
      <c r="B15" s="46" t="s">
        <v>121</v>
      </c>
      <c r="C15" s="80" t="s">
        <v>111</v>
      </c>
      <c r="D15" s="46" t="s">
        <v>112</v>
      </c>
    </row>
    <row r="16" spans="1:4" ht="13.5" hidden="1">
      <c r="A16" s="46">
        <v>14</v>
      </c>
      <c r="B16" s="46" t="s">
        <v>122</v>
      </c>
      <c r="C16" s="80" t="s">
        <v>111</v>
      </c>
      <c r="D16" s="46" t="s">
        <v>112</v>
      </c>
    </row>
    <row r="17" spans="1:4" ht="13.5" hidden="1">
      <c r="A17" s="46">
        <v>15</v>
      </c>
      <c r="B17" s="46" t="s">
        <v>123</v>
      </c>
      <c r="C17" s="80" t="s">
        <v>111</v>
      </c>
      <c r="D17" s="46" t="s">
        <v>112</v>
      </c>
    </row>
    <row r="18" spans="1:4" ht="13.5" hidden="1">
      <c r="A18" s="46">
        <v>16</v>
      </c>
      <c r="B18" s="46" t="s">
        <v>124</v>
      </c>
      <c r="C18" s="80" t="s">
        <v>111</v>
      </c>
      <c r="D18" s="46" t="s">
        <v>112</v>
      </c>
    </row>
    <row r="19" spans="1:4" ht="13.5" hidden="1">
      <c r="A19" s="46">
        <v>17</v>
      </c>
      <c r="B19" s="46" t="s">
        <v>114</v>
      </c>
      <c r="C19" s="80" t="s">
        <v>111</v>
      </c>
      <c r="D19" s="46" t="s">
        <v>112</v>
      </c>
    </row>
    <row r="20" spans="1:4" ht="13.5" hidden="1">
      <c r="A20" s="46">
        <v>18</v>
      </c>
      <c r="B20" s="46" t="s">
        <v>125</v>
      </c>
      <c r="C20" s="80" t="s">
        <v>111</v>
      </c>
      <c r="D20" s="46" t="s">
        <v>112</v>
      </c>
    </row>
    <row r="21" spans="1:4" ht="13.5" hidden="1">
      <c r="A21" s="46">
        <v>19</v>
      </c>
      <c r="B21" s="46" t="s">
        <v>125</v>
      </c>
      <c r="C21" s="80" t="s">
        <v>111</v>
      </c>
      <c r="D21" s="46" t="s">
        <v>112</v>
      </c>
    </row>
    <row r="22" spans="1:4" ht="13.5" hidden="1">
      <c r="A22" s="46">
        <v>20</v>
      </c>
      <c r="B22" s="46" t="s">
        <v>126</v>
      </c>
      <c r="C22" s="80" t="s">
        <v>111</v>
      </c>
      <c r="D22" s="46" t="s">
        <v>112</v>
      </c>
    </row>
    <row r="23" spans="1:4" ht="13.5" hidden="1">
      <c r="A23" s="46">
        <v>21</v>
      </c>
      <c r="B23" s="46" t="s">
        <v>124</v>
      </c>
      <c r="C23" s="80" t="s">
        <v>111</v>
      </c>
      <c r="D23" s="46" t="s">
        <v>112</v>
      </c>
    </row>
    <row r="24" spans="1:4" ht="13.5" hidden="1">
      <c r="A24" s="46">
        <v>22</v>
      </c>
      <c r="B24" s="46" t="s">
        <v>127</v>
      </c>
      <c r="C24" s="80" t="s">
        <v>111</v>
      </c>
      <c r="D24" s="46" t="s">
        <v>112</v>
      </c>
    </row>
    <row r="25" spans="1:4" ht="13.5" hidden="1">
      <c r="A25" s="46">
        <v>23</v>
      </c>
      <c r="B25" s="46" t="s">
        <v>128</v>
      </c>
      <c r="C25" s="80" t="s">
        <v>111</v>
      </c>
      <c r="D25" s="46" t="s">
        <v>112</v>
      </c>
    </row>
    <row r="26" spans="1:4" ht="13.5" hidden="1">
      <c r="A26" s="46">
        <v>24</v>
      </c>
      <c r="B26" s="46" t="s">
        <v>129</v>
      </c>
      <c r="C26" s="80" t="s">
        <v>111</v>
      </c>
      <c r="D26" s="46" t="s">
        <v>112</v>
      </c>
    </row>
    <row r="27" spans="1:4" ht="13.5" hidden="1">
      <c r="A27" s="46">
        <v>25</v>
      </c>
      <c r="B27" s="46" t="s">
        <v>116</v>
      </c>
      <c r="C27" s="80" t="s">
        <v>111</v>
      </c>
      <c r="D27" s="46" t="s">
        <v>112</v>
      </c>
    </row>
    <row r="28" spans="1:4" ht="13.5" hidden="1">
      <c r="A28" s="46">
        <v>26</v>
      </c>
      <c r="B28" s="46" t="s">
        <v>117</v>
      </c>
      <c r="C28" s="80" t="s">
        <v>111</v>
      </c>
      <c r="D28" s="46" t="s">
        <v>112</v>
      </c>
    </row>
    <row r="29" spans="1:4" ht="13.5" hidden="1">
      <c r="A29" s="46">
        <v>27</v>
      </c>
      <c r="B29" s="46" t="s">
        <v>115</v>
      </c>
      <c r="C29" s="80" t="s">
        <v>111</v>
      </c>
      <c r="D29" s="46" t="s">
        <v>112</v>
      </c>
    </row>
    <row r="30" spans="1:4" ht="13.5" hidden="1">
      <c r="A30" s="46">
        <v>28</v>
      </c>
      <c r="B30" s="46" t="s">
        <v>130</v>
      </c>
      <c r="C30" s="80" t="s">
        <v>111</v>
      </c>
      <c r="D30" s="46" t="s">
        <v>112</v>
      </c>
    </row>
    <row r="31" spans="1:4" ht="13.5" hidden="1">
      <c r="A31" s="46">
        <v>29</v>
      </c>
      <c r="B31" s="46" t="s">
        <v>118</v>
      </c>
      <c r="C31" s="80" t="s">
        <v>111</v>
      </c>
      <c r="D31" s="46" t="s">
        <v>112</v>
      </c>
    </row>
    <row r="32" spans="1:4" ht="13.5" hidden="1">
      <c r="A32" s="46">
        <v>30</v>
      </c>
      <c r="B32" s="46" t="s">
        <v>115</v>
      </c>
      <c r="C32" s="80" t="s">
        <v>111</v>
      </c>
      <c r="D32" s="46" t="s">
        <v>112</v>
      </c>
    </row>
    <row r="33" spans="1:4" ht="13.5" hidden="1">
      <c r="A33" s="46">
        <v>31</v>
      </c>
      <c r="B33" s="46" t="s">
        <v>124</v>
      </c>
      <c r="C33" s="80" t="s">
        <v>111</v>
      </c>
      <c r="D33" s="46" t="s">
        <v>112</v>
      </c>
    </row>
    <row r="34" spans="1:4" ht="13.5" hidden="1">
      <c r="A34" s="46">
        <v>32</v>
      </c>
      <c r="B34" s="46" t="s">
        <v>110</v>
      </c>
      <c r="C34" s="80" t="s">
        <v>111</v>
      </c>
      <c r="D34" s="46" t="s">
        <v>112</v>
      </c>
    </row>
    <row r="35" spans="1:4" ht="13.5" hidden="1">
      <c r="A35" s="46">
        <v>33</v>
      </c>
      <c r="B35" s="46" t="s">
        <v>119</v>
      </c>
      <c r="C35" s="80" t="s">
        <v>111</v>
      </c>
      <c r="D35" s="46" t="s">
        <v>131</v>
      </c>
    </row>
    <row r="36" spans="1:4" ht="13.5" hidden="1">
      <c r="A36" s="46">
        <v>34</v>
      </c>
      <c r="B36" s="46" t="s">
        <v>124</v>
      </c>
      <c r="C36" s="80" t="s">
        <v>111</v>
      </c>
      <c r="D36" s="46" t="s">
        <v>131</v>
      </c>
    </row>
    <row r="37" spans="1:4" ht="13.5" hidden="1">
      <c r="A37" s="46">
        <v>35</v>
      </c>
      <c r="B37" s="46" t="s">
        <v>132</v>
      </c>
      <c r="C37" s="80" t="s">
        <v>111</v>
      </c>
      <c r="D37" s="46" t="s">
        <v>131</v>
      </c>
    </row>
    <row r="38" spans="1:4" ht="13.5" hidden="1">
      <c r="A38" s="46">
        <v>36</v>
      </c>
      <c r="B38" s="46" t="s">
        <v>110</v>
      </c>
      <c r="C38" s="80" t="s">
        <v>111</v>
      </c>
      <c r="D38" s="46" t="s">
        <v>131</v>
      </c>
    </row>
    <row r="39" spans="1:4" ht="13.5" hidden="1">
      <c r="A39" s="46">
        <v>37</v>
      </c>
      <c r="B39" s="46" t="s">
        <v>119</v>
      </c>
      <c r="C39" s="80" t="s">
        <v>111</v>
      </c>
      <c r="D39" s="46" t="s">
        <v>131</v>
      </c>
    </row>
    <row r="40" spans="1:4" ht="13.5" hidden="1">
      <c r="A40" s="46">
        <v>38</v>
      </c>
      <c r="B40" s="46" t="s">
        <v>127</v>
      </c>
      <c r="C40" s="80" t="s">
        <v>111</v>
      </c>
      <c r="D40" s="46" t="s">
        <v>131</v>
      </c>
    </row>
    <row r="41" spans="1:4" ht="13.5" hidden="1">
      <c r="A41" s="46">
        <v>39</v>
      </c>
      <c r="B41" s="46" t="s">
        <v>125</v>
      </c>
      <c r="C41" s="80" t="s">
        <v>111</v>
      </c>
      <c r="D41" s="46" t="s">
        <v>131</v>
      </c>
    </row>
    <row r="42" spans="1:4" ht="13.5" hidden="1">
      <c r="A42" s="46">
        <v>40</v>
      </c>
      <c r="B42" s="46" t="s">
        <v>133</v>
      </c>
      <c r="C42" s="80" t="s">
        <v>111</v>
      </c>
      <c r="D42" s="46" t="s">
        <v>131</v>
      </c>
    </row>
    <row r="43" spans="1:4" ht="13.5" hidden="1">
      <c r="A43" s="46">
        <v>41</v>
      </c>
      <c r="B43" s="46" t="s">
        <v>127</v>
      </c>
      <c r="C43" s="80" t="s">
        <v>111</v>
      </c>
      <c r="D43" s="46" t="s">
        <v>131</v>
      </c>
    </row>
    <row r="44" spans="1:4" ht="13.5" hidden="1">
      <c r="A44" s="46">
        <v>42</v>
      </c>
      <c r="B44" s="46" t="s">
        <v>113</v>
      </c>
      <c r="C44" s="80" t="s">
        <v>111</v>
      </c>
      <c r="D44" s="46" t="s">
        <v>131</v>
      </c>
    </row>
    <row r="45" spans="1:4" ht="13.5" hidden="1">
      <c r="A45" s="46">
        <v>43</v>
      </c>
      <c r="B45" s="46" t="s">
        <v>126</v>
      </c>
      <c r="C45" s="80" t="s">
        <v>111</v>
      </c>
      <c r="D45" s="46" t="s">
        <v>131</v>
      </c>
    </row>
    <row r="46" spans="1:4" ht="13.5" hidden="1">
      <c r="A46" s="46">
        <v>44</v>
      </c>
      <c r="B46" s="46" t="s">
        <v>128</v>
      </c>
      <c r="C46" s="80" t="s">
        <v>111</v>
      </c>
      <c r="D46" s="46" t="s">
        <v>131</v>
      </c>
    </row>
    <row r="47" spans="1:4" ht="13.5" hidden="1">
      <c r="A47" s="46">
        <v>45</v>
      </c>
      <c r="B47" s="46" t="s">
        <v>124</v>
      </c>
      <c r="C47" s="80" t="s">
        <v>111</v>
      </c>
      <c r="D47" s="46" t="s">
        <v>131</v>
      </c>
    </row>
    <row r="48" spans="1:4" ht="13.5" hidden="1">
      <c r="A48" s="46">
        <v>46</v>
      </c>
      <c r="B48" s="46" t="s">
        <v>134</v>
      </c>
      <c r="C48" s="80" t="s">
        <v>111</v>
      </c>
      <c r="D48" s="46" t="s">
        <v>131</v>
      </c>
    </row>
    <row r="49" spans="1:4" ht="13.5" hidden="1">
      <c r="A49" s="46">
        <v>47</v>
      </c>
      <c r="B49" s="46" t="s">
        <v>135</v>
      </c>
      <c r="C49" s="80" t="s">
        <v>111</v>
      </c>
      <c r="D49" s="46" t="s">
        <v>131</v>
      </c>
    </row>
    <row r="50" spans="1:4" ht="13.5" hidden="1">
      <c r="A50" s="46">
        <v>48</v>
      </c>
      <c r="B50" s="46" t="s">
        <v>133</v>
      </c>
      <c r="C50" s="80" t="s">
        <v>111</v>
      </c>
      <c r="D50" s="46" t="s">
        <v>131</v>
      </c>
    </row>
    <row r="51" spans="1:4" ht="13.5" hidden="1">
      <c r="A51" s="46">
        <v>49</v>
      </c>
      <c r="B51" s="46" t="s">
        <v>122</v>
      </c>
      <c r="C51" s="80" t="s">
        <v>111</v>
      </c>
      <c r="D51" s="46" t="s">
        <v>131</v>
      </c>
    </row>
    <row r="52" spans="1:4" ht="13.5" hidden="1">
      <c r="A52" s="46">
        <v>51</v>
      </c>
      <c r="B52" s="46" t="s">
        <v>119</v>
      </c>
      <c r="C52" s="80" t="s">
        <v>111</v>
      </c>
      <c r="D52" s="46" t="s">
        <v>131</v>
      </c>
    </row>
    <row r="53" spans="1:4" ht="13.5" hidden="1">
      <c r="A53" s="46">
        <v>52</v>
      </c>
      <c r="B53" s="46" t="s">
        <v>129</v>
      </c>
      <c r="C53" s="80" t="s">
        <v>111</v>
      </c>
      <c r="D53" s="46" t="s">
        <v>131</v>
      </c>
    </row>
    <row r="54" spans="1:4" ht="13.5" hidden="1">
      <c r="A54" s="46">
        <v>53</v>
      </c>
      <c r="B54" s="46" t="s">
        <v>136</v>
      </c>
      <c r="C54" s="80" t="s">
        <v>111</v>
      </c>
      <c r="D54" s="46" t="s">
        <v>131</v>
      </c>
    </row>
    <row r="55" spans="1:4" ht="13.5" hidden="1">
      <c r="A55" s="46">
        <v>54</v>
      </c>
      <c r="B55" s="46" t="s">
        <v>118</v>
      </c>
      <c r="C55" s="80" t="s">
        <v>111</v>
      </c>
      <c r="D55" s="46" t="s">
        <v>131</v>
      </c>
    </row>
    <row r="56" spans="1:4" ht="13.5" hidden="1">
      <c r="A56" s="46">
        <v>55</v>
      </c>
      <c r="B56" s="46" t="s">
        <v>132</v>
      </c>
      <c r="C56" s="80" t="s">
        <v>111</v>
      </c>
      <c r="D56" s="46" t="s">
        <v>131</v>
      </c>
    </row>
    <row r="57" spans="1:4" ht="13.5" hidden="1">
      <c r="A57" s="46">
        <v>56</v>
      </c>
      <c r="B57" s="46" t="s">
        <v>127</v>
      </c>
      <c r="C57" s="80" t="s">
        <v>111</v>
      </c>
      <c r="D57" s="46" t="s">
        <v>131</v>
      </c>
    </row>
    <row r="58" spans="1:4" ht="13.5" hidden="1">
      <c r="A58" s="46">
        <v>57</v>
      </c>
      <c r="B58" s="46" t="s">
        <v>117</v>
      </c>
      <c r="C58" s="80" t="s">
        <v>111</v>
      </c>
      <c r="D58" s="46" t="s">
        <v>131</v>
      </c>
    </row>
    <row r="59" spans="1:4" ht="13.5" hidden="1">
      <c r="A59" s="46">
        <v>58</v>
      </c>
      <c r="B59" s="46" t="s">
        <v>114</v>
      </c>
      <c r="C59" s="80" t="s">
        <v>111</v>
      </c>
      <c r="D59" s="46" t="s">
        <v>131</v>
      </c>
    </row>
    <row r="60" spans="1:4" ht="13.5" hidden="1">
      <c r="A60" s="46">
        <v>59</v>
      </c>
      <c r="B60" s="46" t="s">
        <v>125</v>
      </c>
      <c r="C60" s="80" t="s">
        <v>111</v>
      </c>
      <c r="D60" s="46" t="s">
        <v>131</v>
      </c>
    </row>
    <row r="61" spans="1:4" ht="13.5" hidden="1">
      <c r="A61" s="46">
        <v>60</v>
      </c>
      <c r="B61" s="46" t="s">
        <v>137</v>
      </c>
      <c r="C61" s="80" t="s">
        <v>111</v>
      </c>
      <c r="D61" s="46" t="s">
        <v>131</v>
      </c>
    </row>
    <row r="62" spans="1:4" ht="13.5" hidden="1">
      <c r="A62" s="46">
        <v>61</v>
      </c>
      <c r="B62" s="46" t="s">
        <v>114</v>
      </c>
      <c r="C62" s="80" t="s">
        <v>111</v>
      </c>
      <c r="D62" s="46" t="s">
        <v>131</v>
      </c>
    </row>
    <row r="63" spans="1:4" ht="13.5" hidden="1">
      <c r="A63" s="46">
        <v>62</v>
      </c>
      <c r="B63" s="46" t="s">
        <v>110</v>
      </c>
      <c r="C63" s="80" t="s">
        <v>111</v>
      </c>
      <c r="D63" s="46" t="s">
        <v>131</v>
      </c>
    </row>
    <row r="64" spans="1:4" ht="13.5" hidden="1">
      <c r="A64" s="46">
        <v>63</v>
      </c>
      <c r="B64" s="46" t="s">
        <v>119</v>
      </c>
      <c r="C64" s="80" t="s">
        <v>111</v>
      </c>
      <c r="D64" s="46" t="s">
        <v>131</v>
      </c>
    </row>
    <row r="65" spans="1:4" ht="13.5" hidden="1">
      <c r="A65" s="46">
        <v>64</v>
      </c>
      <c r="B65" s="46" t="s">
        <v>119</v>
      </c>
      <c r="C65" s="80" t="s">
        <v>111</v>
      </c>
      <c r="D65" s="46" t="s">
        <v>131</v>
      </c>
    </row>
    <row r="66" spans="1:4" ht="13.5" hidden="1">
      <c r="A66" s="46">
        <v>65</v>
      </c>
      <c r="B66" s="46" t="s">
        <v>138</v>
      </c>
      <c r="C66" s="80" t="s">
        <v>111</v>
      </c>
      <c r="D66" s="46" t="s">
        <v>139</v>
      </c>
    </row>
    <row r="67" spans="1:4" ht="13.5" hidden="1">
      <c r="A67" s="46">
        <v>66</v>
      </c>
      <c r="B67" s="46" t="s">
        <v>119</v>
      </c>
      <c r="C67" s="80" t="s">
        <v>111</v>
      </c>
      <c r="D67" s="46" t="s">
        <v>139</v>
      </c>
    </row>
    <row r="68" spans="1:4" ht="13.5" hidden="1">
      <c r="A68" s="46">
        <v>67</v>
      </c>
      <c r="B68" s="46" t="s">
        <v>122</v>
      </c>
      <c r="C68" s="80" t="s">
        <v>111</v>
      </c>
      <c r="D68" s="46" t="s">
        <v>139</v>
      </c>
    </row>
    <row r="69" spans="1:4" ht="13.5" hidden="1">
      <c r="A69" s="46">
        <v>68</v>
      </c>
      <c r="B69" s="46" t="s">
        <v>135</v>
      </c>
      <c r="C69" s="80" t="s">
        <v>111</v>
      </c>
      <c r="D69" s="46" t="s">
        <v>139</v>
      </c>
    </row>
    <row r="70" spans="1:4" ht="13.5" hidden="1">
      <c r="A70" s="46">
        <v>69</v>
      </c>
      <c r="B70" s="46" t="s">
        <v>125</v>
      </c>
      <c r="C70" s="80" t="s">
        <v>111</v>
      </c>
      <c r="D70" s="46" t="s">
        <v>139</v>
      </c>
    </row>
    <row r="71" spans="1:4" ht="13.5" hidden="1">
      <c r="A71" s="46">
        <v>70</v>
      </c>
      <c r="B71" s="46" t="s">
        <v>124</v>
      </c>
      <c r="C71" s="80" t="s">
        <v>111</v>
      </c>
      <c r="D71" s="46" t="s">
        <v>139</v>
      </c>
    </row>
    <row r="72" spans="1:4" ht="13.5" hidden="1">
      <c r="A72" s="46">
        <v>71</v>
      </c>
      <c r="B72" s="46" t="s">
        <v>127</v>
      </c>
      <c r="C72" s="80" t="s">
        <v>111</v>
      </c>
      <c r="D72" s="46" t="s">
        <v>139</v>
      </c>
    </row>
    <row r="73" spans="1:4" ht="13.5" hidden="1">
      <c r="A73" s="46">
        <v>72</v>
      </c>
      <c r="B73" s="46" t="s">
        <v>127</v>
      </c>
      <c r="C73" s="80" t="s">
        <v>111</v>
      </c>
      <c r="D73" s="46" t="s">
        <v>139</v>
      </c>
    </row>
    <row r="74" spans="1:4" ht="13.5" hidden="1">
      <c r="A74" s="46">
        <v>73</v>
      </c>
      <c r="B74" s="46" t="s">
        <v>114</v>
      </c>
      <c r="C74" s="80" t="s">
        <v>111</v>
      </c>
      <c r="D74" s="46" t="s">
        <v>139</v>
      </c>
    </row>
    <row r="75" spans="1:4" ht="13.5" hidden="1">
      <c r="A75" s="46">
        <v>74</v>
      </c>
      <c r="B75" s="46" t="s">
        <v>137</v>
      </c>
      <c r="C75" s="80" t="s">
        <v>111</v>
      </c>
      <c r="D75" s="46" t="s">
        <v>139</v>
      </c>
    </row>
    <row r="76" spans="1:4" ht="13.5" hidden="1">
      <c r="A76" s="46">
        <v>75</v>
      </c>
      <c r="B76" s="46" t="s">
        <v>114</v>
      </c>
      <c r="C76" s="80" t="s">
        <v>111</v>
      </c>
      <c r="D76" s="46" t="s">
        <v>139</v>
      </c>
    </row>
    <row r="77" spans="1:4" ht="13.5" hidden="1">
      <c r="A77" s="46">
        <v>76</v>
      </c>
      <c r="B77" s="46" t="s">
        <v>114</v>
      </c>
      <c r="C77" s="80" t="s">
        <v>111</v>
      </c>
      <c r="D77" s="46" t="s">
        <v>139</v>
      </c>
    </row>
    <row r="78" spans="1:4" ht="13.5" hidden="1">
      <c r="A78" s="46">
        <v>77</v>
      </c>
      <c r="B78" s="46" t="s">
        <v>124</v>
      </c>
      <c r="C78" s="80" t="s">
        <v>111</v>
      </c>
      <c r="D78" s="46" t="s">
        <v>139</v>
      </c>
    </row>
    <row r="79" spans="1:4" ht="13.5" hidden="1">
      <c r="A79" s="46">
        <v>78</v>
      </c>
      <c r="B79" s="46" t="s">
        <v>140</v>
      </c>
      <c r="C79" s="80" t="s">
        <v>111</v>
      </c>
      <c r="D79" s="46" t="s">
        <v>139</v>
      </c>
    </row>
    <row r="80" spans="1:4" ht="13.5" hidden="1">
      <c r="A80" s="46">
        <v>79</v>
      </c>
      <c r="B80" s="46" t="s">
        <v>118</v>
      </c>
      <c r="C80" s="80" t="s">
        <v>111</v>
      </c>
      <c r="D80" s="46" t="s">
        <v>139</v>
      </c>
    </row>
    <row r="81" spans="1:4" ht="13.5" hidden="1">
      <c r="A81" s="46">
        <v>80</v>
      </c>
      <c r="B81" s="46" t="s">
        <v>122</v>
      </c>
      <c r="C81" s="80" t="s">
        <v>111</v>
      </c>
      <c r="D81" s="46" t="s">
        <v>139</v>
      </c>
    </row>
    <row r="82" spans="1:4" ht="13.5" hidden="1">
      <c r="A82" s="46">
        <v>81</v>
      </c>
      <c r="B82" s="46" t="s">
        <v>117</v>
      </c>
      <c r="C82" s="80" t="s">
        <v>111</v>
      </c>
      <c r="D82" s="46" t="s">
        <v>139</v>
      </c>
    </row>
    <row r="83" spans="1:4" ht="13.5" hidden="1">
      <c r="A83" s="46">
        <v>82</v>
      </c>
      <c r="B83" s="46" t="s">
        <v>115</v>
      </c>
      <c r="C83" s="80" t="s">
        <v>111</v>
      </c>
      <c r="D83" s="46" t="s">
        <v>139</v>
      </c>
    </row>
    <row r="84" spans="1:4" ht="13.5" hidden="1">
      <c r="A84" s="46">
        <v>83</v>
      </c>
      <c r="B84" s="46" t="s">
        <v>116</v>
      </c>
      <c r="C84" s="80" t="s">
        <v>111</v>
      </c>
      <c r="D84" s="46" t="s">
        <v>139</v>
      </c>
    </row>
    <row r="85" spans="1:4" ht="13.5" hidden="1">
      <c r="A85" s="46">
        <v>84</v>
      </c>
      <c r="B85" s="46" t="s">
        <v>130</v>
      </c>
      <c r="C85" s="80" t="s">
        <v>111</v>
      </c>
      <c r="D85" s="46" t="s">
        <v>139</v>
      </c>
    </row>
    <row r="86" spans="1:4" ht="13.5" hidden="1">
      <c r="A86" s="46">
        <v>85</v>
      </c>
      <c r="B86" s="46" t="s">
        <v>117</v>
      </c>
      <c r="C86" s="80" t="s">
        <v>111</v>
      </c>
      <c r="D86" s="46" t="s">
        <v>139</v>
      </c>
    </row>
    <row r="87" spans="1:4" ht="13.5" hidden="1">
      <c r="A87" s="46">
        <v>86</v>
      </c>
      <c r="B87" s="46" t="s">
        <v>127</v>
      </c>
      <c r="C87" s="80" t="s">
        <v>111</v>
      </c>
      <c r="D87" s="46" t="s">
        <v>139</v>
      </c>
    </row>
    <row r="88" spans="1:4" ht="13.5" hidden="1">
      <c r="A88" s="46">
        <v>87</v>
      </c>
      <c r="B88" s="46" t="s">
        <v>130</v>
      </c>
      <c r="C88" s="80" t="s">
        <v>111</v>
      </c>
      <c r="D88" s="46" t="s">
        <v>139</v>
      </c>
    </row>
    <row r="89" spans="1:4" ht="13.5" hidden="1">
      <c r="A89" s="46">
        <v>88</v>
      </c>
      <c r="B89" s="46" t="s">
        <v>133</v>
      </c>
      <c r="C89" s="80" t="s">
        <v>111</v>
      </c>
      <c r="D89" s="46" t="s">
        <v>139</v>
      </c>
    </row>
    <row r="90" spans="1:4" ht="13.5" hidden="1">
      <c r="A90" s="46">
        <v>89</v>
      </c>
      <c r="B90" s="46" t="s">
        <v>134</v>
      </c>
      <c r="C90" s="80" t="s">
        <v>111</v>
      </c>
      <c r="D90" s="46" t="s">
        <v>139</v>
      </c>
    </row>
    <row r="91" spans="1:4" ht="13.5" hidden="1">
      <c r="A91" s="46">
        <v>90</v>
      </c>
      <c r="B91" s="46" t="s">
        <v>113</v>
      </c>
      <c r="C91" s="80" t="s">
        <v>111</v>
      </c>
      <c r="D91" s="46" t="s">
        <v>139</v>
      </c>
    </row>
    <row r="92" spans="1:4" ht="13.5" hidden="1">
      <c r="A92" s="46">
        <v>91</v>
      </c>
      <c r="B92" s="46" t="s">
        <v>127</v>
      </c>
      <c r="C92" s="80" t="s">
        <v>111</v>
      </c>
      <c r="D92" s="46" t="s">
        <v>139</v>
      </c>
    </row>
    <row r="93" spans="1:4" ht="13.5" hidden="1">
      <c r="A93" s="46">
        <v>92</v>
      </c>
      <c r="B93" s="46" t="s">
        <v>133</v>
      </c>
      <c r="C93" s="80" t="s">
        <v>111</v>
      </c>
      <c r="D93" s="46" t="s">
        <v>139</v>
      </c>
    </row>
    <row r="94" spans="1:4" ht="13.5" hidden="1">
      <c r="A94" s="46">
        <v>93</v>
      </c>
      <c r="B94" s="46" t="s">
        <v>122</v>
      </c>
      <c r="C94" s="80" t="s">
        <v>111</v>
      </c>
      <c r="D94" s="46" t="s">
        <v>139</v>
      </c>
    </row>
    <row r="95" spans="1:4" ht="13.5" hidden="1">
      <c r="A95" s="46">
        <v>94</v>
      </c>
      <c r="B95" s="46" t="s">
        <v>124</v>
      </c>
      <c r="C95" s="80" t="s">
        <v>111</v>
      </c>
      <c r="D95" s="46" t="s">
        <v>139</v>
      </c>
    </row>
    <row r="96" spans="1:4" ht="13.5" hidden="1">
      <c r="A96" s="46">
        <v>95</v>
      </c>
      <c r="B96" s="46" t="s">
        <v>125</v>
      </c>
      <c r="C96" s="80" t="s">
        <v>111</v>
      </c>
      <c r="D96" s="46" t="s">
        <v>139</v>
      </c>
    </row>
    <row r="97" spans="1:4" ht="13.5" hidden="1">
      <c r="A97" s="46">
        <v>96</v>
      </c>
      <c r="B97" s="46" t="s">
        <v>136</v>
      </c>
      <c r="C97" s="80" t="s">
        <v>111</v>
      </c>
      <c r="D97" s="46" t="s">
        <v>139</v>
      </c>
    </row>
    <row r="98" spans="1:4" ht="13.5" hidden="1">
      <c r="A98" s="46">
        <v>97</v>
      </c>
      <c r="B98" s="46" t="s">
        <v>141</v>
      </c>
      <c r="C98" s="80" t="s">
        <v>111</v>
      </c>
      <c r="D98" s="46" t="s">
        <v>139</v>
      </c>
    </row>
    <row r="99" spans="1:4" ht="13.5" hidden="1">
      <c r="A99" s="46">
        <v>98</v>
      </c>
      <c r="B99" s="46" t="s">
        <v>114</v>
      </c>
      <c r="C99" s="80" t="s">
        <v>111</v>
      </c>
      <c r="D99" s="46" t="s">
        <v>139</v>
      </c>
    </row>
    <row r="100" spans="1:4" ht="13.5" hidden="1">
      <c r="A100" s="46">
        <v>99</v>
      </c>
      <c r="B100" s="46" t="s">
        <v>125</v>
      </c>
      <c r="C100" s="80" t="s">
        <v>111</v>
      </c>
      <c r="D100" s="46" t="s">
        <v>139</v>
      </c>
    </row>
    <row r="101" spans="1:4" ht="13.5" hidden="1">
      <c r="A101" s="46">
        <v>100</v>
      </c>
      <c r="B101" s="46" t="s">
        <v>130</v>
      </c>
      <c r="C101" s="80" t="s">
        <v>111</v>
      </c>
      <c r="D101" s="46" t="s">
        <v>139</v>
      </c>
    </row>
    <row r="102" spans="1:4" ht="13.5" hidden="1">
      <c r="A102" s="46">
        <v>101</v>
      </c>
      <c r="B102" s="46" t="s">
        <v>126</v>
      </c>
      <c r="C102" s="80" t="s">
        <v>111</v>
      </c>
      <c r="D102" s="46" t="s">
        <v>139</v>
      </c>
    </row>
    <row r="103" spans="1:4" ht="13.5" hidden="1">
      <c r="A103" s="46">
        <v>102</v>
      </c>
      <c r="B103" s="46" t="s">
        <v>114</v>
      </c>
      <c r="C103" s="80" t="s">
        <v>111</v>
      </c>
      <c r="D103" s="46" t="s">
        <v>139</v>
      </c>
    </row>
    <row r="104" spans="1:4" ht="13.5" hidden="1">
      <c r="A104" s="46">
        <v>103</v>
      </c>
      <c r="B104" s="46" t="s">
        <v>136</v>
      </c>
      <c r="C104" s="80" t="s">
        <v>111</v>
      </c>
      <c r="D104" s="46" t="s">
        <v>139</v>
      </c>
    </row>
    <row r="105" spans="1:4" ht="13.5" hidden="1">
      <c r="A105" s="46">
        <v>104</v>
      </c>
      <c r="B105" s="46" t="s">
        <v>124</v>
      </c>
      <c r="C105" s="80" t="s">
        <v>111</v>
      </c>
      <c r="D105" s="46" t="s">
        <v>139</v>
      </c>
    </row>
    <row r="106" spans="1:4" ht="13.5" hidden="1">
      <c r="A106" s="46">
        <v>105</v>
      </c>
      <c r="B106" s="46" t="s">
        <v>114</v>
      </c>
      <c r="C106" s="80" t="s">
        <v>111</v>
      </c>
      <c r="D106" s="46" t="s">
        <v>142</v>
      </c>
    </row>
    <row r="107" spans="1:4" ht="13.5" hidden="1">
      <c r="A107" s="46">
        <v>106</v>
      </c>
      <c r="B107" s="46" t="s">
        <v>114</v>
      </c>
      <c r="C107" s="80" t="s">
        <v>111</v>
      </c>
      <c r="D107" s="46" t="s">
        <v>142</v>
      </c>
    </row>
    <row r="108" spans="1:4" ht="13.5" hidden="1">
      <c r="A108" s="46">
        <v>107</v>
      </c>
      <c r="B108" s="46" t="s">
        <v>127</v>
      </c>
      <c r="C108" s="80" t="s">
        <v>111</v>
      </c>
      <c r="D108" s="46" t="s">
        <v>142</v>
      </c>
    </row>
    <row r="109" spans="1:4" ht="13.5" hidden="1">
      <c r="A109" s="46">
        <v>108</v>
      </c>
      <c r="B109" s="46" t="s">
        <v>127</v>
      </c>
      <c r="C109" s="80" t="s">
        <v>111</v>
      </c>
      <c r="D109" s="46" t="s">
        <v>142</v>
      </c>
    </row>
    <row r="110" spans="1:4" ht="13.5" hidden="1">
      <c r="A110" s="46">
        <v>109</v>
      </c>
      <c r="B110" s="46" t="s">
        <v>127</v>
      </c>
      <c r="C110" s="80" t="s">
        <v>111</v>
      </c>
      <c r="D110" s="46" t="s">
        <v>142</v>
      </c>
    </row>
    <row r="111" spans="1:4" ht="13.5" hidden="1">
      <c r="A111" s="46">
        <v>110</v>
      </c>
      <c r="B111" s="46" t="s">
        <v>127</v>
      </c>
      <c r="C111" s="80" t="s">
        <v>111</v>
      </c>
      <c r="D111" s="46" t="s">
        <v>142</v>
      </c>
    </row>
    <row r="112" spans="1:4" ht="13.5" hidden="1">
      <c r="A112" s="46">
        <v>111</v>
      </c>
      <c r="B112" s="46" t="s">
        <v>124</v>
      </c>
      <c r="C112" s="80" t="s">
        <v>111</v>
      </c>
      <c r="D112" s="46" t="s">
        <v>142</v>
      </c>
    </row>
    <row r="113" spans="1:4" ht="13.5" hidden="1">
      <c r="A113" s="46">
        <v>112</v>
      </c>
      <c r="B113" s="46" t="s">
        <v>124</v>
      </c>
      <c r="C113" s="80" t="s">
        <v>111</v>
      </c>
      <c r="D113" s="46" t="s">
        <v>142</v>
      </c>
    </row>
    <row r="114" spans="1:4" ht="13.5" hidden="1">
      <c r="A114" s="46">
        <v>113</v>
      </c>
      <c r="B114" s="46" t="s">
        <v>130</v>
      </c>
      <c r="C114" s="80" t="s">
        <v>111</v>
      </c>
      <c r="D114" s="46" t="s">
        <v>142</v>
      </c>
    </row>
    <row r="115" spans="1:4" ht="13.5" hidden="1">
      <c r="A115" s="46">
        <v>114</v>
      </c>
      <c r="B115" s="46" t="s">
        <v>130</v>
      </c>
      <c r="C115" s="80" t="s">
        <v>111</v>
      </c>
      <c r="D115" s="46" t="s">
        <v>142</v>
      </c>
    </row>
    <row r="116" spans="1:4" ht="13.5" hidden="1">
      <c r="A116" s="46">
        <v>115</v>
      </c>
      <c r="B116" s="46" t="s">
        <v>126</v>
      </c>
      <c r="C116" s="80" t="s">
        <v>111</v>
      </c>
      <c r="D116" s="46" t="s">
        <v>142</v>
      </c>
    </row>
    <row r="117" spans="1:4" ht="13.5" hidden="1">
      <c r="A117" s="46">
        <v>116</v>
      </c>
      <c r="B117" s="46" t="s">
        <v>125</v>
      </c>
      <c r="C117" s="80" t="s">
        <v>111</v>
      </c>
      <c r="D117" s="46" t="s">
        <v>142</v>
      </c>
    </row>
    <row r="118" spans="1:4" ht="13.5" hidden="1">
      <c r="A118" s="46">
        <v>117</v>
      </c>
      <c r="B118" s="46" t="s">
        <v>118</v>
      </c>
      <c r="C118" s="80" t="s">
        <v>111</v>
      </c>
      <c r="D118" s="46" t="s">
        <v>142</v>
      </c>
    </row>
    <row r="119" spans="1:4" ht="13.5" hidden="1">
      <c r="A119" s="46">
        <v>118</v>
      </c>
      <c r="B119" s="46" t="s">
        <v>118</v>
      </c>
      <c r="C119" s="80" t="s">
        <v>111</v>
      </c>
      <c r="D119" s="46" t="s">
        <v>142</v>
      </c>
    </row>
    <row r="120" spans="1:4" ht="13.5" hidden="1">
      <c r="A120" s="46">
        <v>119</v>
      </c>
      <c r="B120" s="46" t="s">
        <v>118</v>
      </c>
      <c r="C120" s="80" t="s">
        <v>111</v>
      </c>
      <c r="D120" s="46" t="s">
        <v>142</v>
      </c>
    </row>
    <row r="121" spans="1:4" ht="13.5" hidden="1">
      <c r="A121" s="46">
        <v>120</v>
      </c>
      <c r="B121" s="46" t="s">
        <v>129</v>
      </c>
      <c r="C121" s="80" t="s">
        <v>111</v>
      </c>
      <c r="D121" s="46" t="s">
        <v>142</v>
      </c>
    </row>
    <row r="122" spans="1:4" ht="13.5" hidden="1">
      <c r="A122" s="46">
        <v>121</v>
      </c>
      <c r="B122" s="46" t="s">
        <v>135</v>
      </c>
      <c r="C122" s="80" t="s">
        <v>111</v>
      </c>
      <c r="D122" s="46" t="s">
        <v>142</v>
      </c>
    </row>
    <row r="123" spans="1:4" ht="13.5" hidden="1">
      <c r="A123" s="46">
        <v>122</v>
      </c>
      <c r="B123" s="46" t="s">
        <v>122</v>
      </c>
      <c r="C123" s="80" t="s">
        <v>111</v>
      </c>
      <c r="D123" s="46" t="s">
        <v>142</v>
      </c>
    </row>
    <row r="124" spans="1:4" ht="13.5" hidden="1">
      <c r="A124" s="46">
        <v>123</v>
      </c>
      <c r="B124" s="46" t="s">
        <v>128</v>
      </c>
      <c r="C124" s="80" t="s">
        <v>111</v>
      </c>
      <c r="D124" s="46" t="s">
        <v>142</v>
      </c>
    </row>
    <row r="125" spans="1:4" ht="13.5" hidden="1">
      <c r="A125" s="46">
        <v>124</v>
      </c>
      <c r="B125" s="46" t="s">
        <v>117</v>
      </c>
      <c r="C125" s="80" t="s">
        <v>111</v>
      </c>
      <c r="D125" s="46" t="s">
        <v>142</v>
      </c>
    </row>
    <row r="126" spans="1:4" ht="13.5" hidden="1">
      <c r="A126" s="46">
        <v>125</v>
      </c>
      <c r="B126" s="46" t="s">
        <v>134</v>
      </c>
      <c r="C126" s="80" t="s">
        <v>111</v>
      </c>
      <c r="D126" s="46" t="s">
        <v>142</v>
      </c>
    </row>
    <row r="127" spans="1:4" ht="13.5" hidden="1">
      <c r="A127" s="46">
        <v>126</v>
      </c>
      <c r="B127" s="46" t="s">
        <v>110</v>
      </c>
      <c r="C127" s="80" t="s">
        <v>111</v>
      </c>
      <c r="D127" s="46" t="s">
        <v>142</v>
      </c>
    </row>
    <row r="128" spans="1:4" ht="13.5" hidden="1">
      <c r="A128" s="46">
        <v>127</v>
      </c>
      <c r="B128" s="46" t="s">
        <v>124</v>
      </c>
      <c r="C128" s="80" t="s">
        <v>143</v>
      </c>
      <c r="D128" s="46" t="s">
        <v>112</v>
      </c>
    </row>
    <row r="129" spans="1:4" ht="13.5" hidden="1">
      <c r="A129" s="46">
        <v>128</v>
      </c>
      <c r="B129" s="46" t="s">
        <v>114</v>
      </c>
      <c r="C129" s="80" t="s">
        <v>143</v>
      </c>
      <c r="D129" s="46" t="s">
        <v>112</v>
      </c>
    </row>
    <row r="130" spans="1:4" ht="13.5" hidden="1">
      <c r="A130" s="46">
        <v>129</v>
      </c>
      <c r="B130" s="46" t="s">
        <v>121</v>
      </c>
      <c r="C130" s="80" t="s">
        <v>143</v>
      </c>
      <c r="D130" s="46" t="s">
        <v>112</v>
      </c>
    </row>
    <row r="131" spans="1:4" ht="13.5" hidden="1">
      <c r="A131" s="46">
        <v>130</v>
      </c>
      <c r="B131" s="46" t="s">
        <v>133</v>
      </c>
      <c r="C131" s="80" t="s">
        <v>143</v>
      </c>
      <c r="D131" s="46" t="s">
        <v>112</v>
      </c>
    </row>
    <row r="132" spans="1:4" ht="13.5" hidden="1">
      <c r="A132" s="46">
        <v>131</v>
      </c>
      <c r="B132" s="46" t="s">
        <v>135</v>
      </c>
      <c r="C132" s="80" t="s">
        <v>143</v>
      </c>
      <c r="D132" s="46" t="s">
        <v>112</v>
      </c>
    </row>
    <row r="133" spans="1:4" ht="13.5" hidden="1">
      <c r="A133" s="46">
        <v>132</v>
      </c>
      <c r="B133" s="46" t="s">
        <v>133</v>
      </c>
      <c r="C133" s="80" t="s">
        <v>143</v>
      </c>
      <c r="D133" s="46" t="s">
        <v>112</v>
      </c>
    </row>
    <row r="134" spans="1:4" ht="13.5" hidden="1">
      <c r="A134" s="46">
        <v>133</v>
      </c>
      <c r="B134" s="46" t="s">
        <v>122</v>
      </c>
      <c r="C134" s="80" t="s">
        <v>143</v>
      </c>
      <c r="D134" s="46" t="s">
        <v>112</v>
      </c>
    </row>
    <row r="135" spans="1:4" ht="13.5" hidden="1">
      <c r="A135" s="46">
        <v>134</v>
      </c>
      <c r="B135" s="46" t="s">
        <v>125</v>
      </c>
      <c r="C135" s="80" t="s">
        <v>143</v>
      </c>
      <c r="D135" s="46" t="s">
        <v>112</v>
      </c>
    </row>
    <row r="136" spans="1:4" ht="13.5" hidden="1">
      <c r="A136" s="46">
        <v>135</v>
      </c>
      <c r="B136" s="46" t="s">
        <v>114</v>
      </c>
      <c r="C136" s="80" t="s">
        <v>143</v>
      </c>
      <c r="D136" s="46" t="s">
        <v>112</v>
      </c>
    </row>
    <row r="137" spans="1:4" ht="13.5" hidden="1">
      <c r="A137" s="46">
        <v>136</v>
      </c>
      <c r="B137" s="46" t="s">
        <v>117</v>
      </c>
      <c r="C137" s="80" t="s">
        <v>143</v>
      </c>
      <c r="D137" s="46" t="s">
        <v>112</v>
      </c>
    </row>
    <row r="138" spans="1:4" ht="13.5" hidden="1">
      <c r="A138" s="46">
        <v>137</v>
      </c>
      <c r="B138" s="46" t="s">
        <v>144</v>
      </c>
      <c r="C138" s="80" t="s">
        <v>143</v>
      </c>
      <c r="D138" s="46" t="s">
        <v>112</v>
      </c>
    </row>
    <row r="139" spans="1:4" ht="13.5" hidden="1">
      <c r="A139" s="46">
        <v>138</v>
      </c>
      <c r="B139" s="46" t="s">
        <v>117</v>
      </c>
      <c r="C139" s="80" t="s">
        <v>143</v>
      </c>
      <c r="D139" s="46" t="s">
        <v>112</v>
      </c>
    </row>
    <row r="140" spans="1:4" ht="13.5" hidden="1">
      <c r="A140" s="46">
        <v>139</v>
      </c>
      <c r="B140" s="46" t="s">
        <v>114</v>
      </c>
      <c r="C140" s="80" t="s">
        <v>143</v>
      </c>
      <c r="D140" s="46" t="s">
        <v>112</v>
      </c>
    </row>
    <row r="141" spans="1:4" ht="13.5" hidden="1">
      <c r="A141" s="46">
        <v>140</v>
      </c>
      <c r="B141" s="46" t="s">
        <v>118</v>
      </c>
      <c r="C141" s="80" t="s">
        <v>143</v>
      </c>
      <c r="D141" s="46" t="s">
        <v>112</v>
      </c>
    </row>
    <row r="142" spans="1:4" ht="13.5" hidden="1">
      <c r="A142" s="46">
        <v>141</v>
      </c>
      <c r="B142" s="46" t="s">
        <v>128</v>
      </c>
      <c r="C142" s="80" t="s">
        <v>143</v>
      </c>
      <c r="D142" s="46" t="s">
        <v>112</v>
      </c>
    </row>
    <row r="143" spans="1:4" ht="13.5" hidden="1">
      <c r="A143" s="46">
        <v>142</v>
      </c>
      <c r="B143" s="46" t="s">
        <v>130</v>
      </c>
      <c r="C143" s="80" t="s">
        <v>143</v>
      </c>
      <c r="D143" s="46" t="s">
        <v>112</v>
      </c>
    </row>
    <row r="144" spans="1:4" ht="13.5" hidden="1">
      <c r="A144" s="46">
        <v>143</v>
      </c>
      <c r="B144" s="46" t="s">
        <v>141</v>
      </c>
      <c r="C144" s="80" t="s">
        <v>143</v>
      </c>
      <c r="D144" s="46" t="s">
        <v>112</v>
      </c>
    </row>
    <row r="145" spans="1:4" ht="13.5" hidden="1">
      <c r="A145" s="46">
        <v>144</v>
      </c>
      <c r="B145" s="46" t="s">
        <v>110</v>
      </c>
      <c r="C145" s="80" t="s">
        <v>143</v>
      </c>
      <c r="D145" s="46" t="s">
        <v>112</v>
      </c>
    </row>
    <row r="146" spans="1:4" ht="13.5" hidden="1">
      <c r="A146" s="46">
        <v>145</v>
      </c>
      <c r="B146" s="46" t="s">
        <v>118</v>
      </c>
      <c r="C146" s="80" t="s">
        <v>143</v>
      </c>
      <c r="D146" s="46" t="s">
        <v>112</v>
      </c>
    </row>
    <row r="147" spans="1:4" ht="13.5" hidden="1">
      <c r="A147" s="46">
        <v>146</v>
      </c>
      <c r="B147" s="46" t="s">
        <v>115</v>
      </c>
      <c r="C147" s="80" t="s">
        <v>143</v>
      </c>
      <c r="D147" s="46" t="s">
        <v>112</v>
      </c>
    </row>
    <row r="148" spans="1:4" ht="13.5" hidden="1">
      <c r="A148" s="46">
        <v>147</v>
      </c>
      <c r="B148" s="46" t="s">
        <v>137</v>
      </c>
      <c r="C148" s="80" t="s">
        <v>143</v>
      </c>
      <c r="D148" s="46" t="s">
        <v>112</v>
      </c>
    </row>
    <row r="149" spans="1:4" ht="13.5" hidden="1">
      <c r="A149" s="46">
        <v>148</v>
      </c>
      <c r="B149" s="46" t="s">
        <v>137</v>
      </c>
      <c r="C149" s="80" t="s">
        <v>143</v>
      </c>
      <c r="D149" s="46" t="s">
        <v>112</v>
      </c>
    </row>
    <row r="150" spans="1:4" ht="13.5" hidden="1">
      <c r="A150" s="46">
        <v>149</v>
      </c>
      <c r="B150" s="46" t="s">
        <v>127</v>
      </c>
      <c r="C150" s="80" t="s">
        <v>143</v>
      </c>
      <c r="D150" s="46" t="s">
        <v>112</v>
      </c>
    </row>
    <row r="151" spans="1:4" ht="13.5" hidden="1">
      <c r="A151" s="46">
        <v>150</v>
      </c>
      <c r="B151" s="46" t="s">
        <v>130</v>
      </c>
      <c r="C151" s="80" t="s">
        <v>143</v>
      </c>
      <c r="D151" s="46" t="s">
        <v>112</v>
      </c>
    </row>
    <row r="152" spans="1:4" ht="13.5" hidden="1">
      <c r="A152" s="46">
        <v>151</v>
      </c>
      <c r="B152" s="46" t="s">
        <v>137</v>
      </c>
      <c r="C152" s="80" t="s">
        <v>143</v>
      </c>
      <c r="D152" s="46" t="s">
        <v>112</v>
      </c>
    </row>
    <row r="153" spans="1:4" ht="13.5" hidden="1">
      <c r="A153" s="46">
        <v>152</v>
      </c>
      <c r="B153" s="46" t="s">
        <v>125</v>
      </c>
      <c r="C153" s="80" t="s">
        <v>143</v>
      </c>
      <c r="D153" s="46" t="s">
        <v>112</v>
      </c>
    </row>
    <row r="154" spans="1:4" ht="13.5" hidden="1">
      <c r="A154" s="46">
        <v>153</v>
      </c>
      <c r="B154" s="46" t="s">
        <v>124</v>
      </c>
      <c r="C154" s="80" t="s">
        <v>143</v>
      </c>
      <c r="D154" s="46" t="s">
        <v>145</v>
      </c>
    </row>
    <row r="155" spans="1:4" ht="13.5" hidden="1">
      <c r="A155" s="46">
        <v>154</v>
      </c>
      <c r="B155" s="46" t="s">
        <v>125</v>
      </c>
      <c r="C155" s="80" t="s">
        <v>143</v>
      </c>
      <c r="D155" s="46" t="s">
        <v>146</v>
      </c>
    </row>
    <row r="156" spans="1:4" ht="13.5" hidden="1">
      <c r="A156" s="46">
        <v>155</v>
      </c>
      <c r="B156" s="46" t="s">
        <v>116</v>
      </c>
      <c r="C156" s="80" t="s">
        <v>143</v>
      </c>
      <c r="D156" s="46" t="s">
        <v>146</v>
      </c>
    </row>
    <row r="157" spans="1:4" ht="13.5" hidden="1">
      <c r="A157" s="46">
        <v>156</v>
      </c>
      <c r="B157" s="46" t="s">
        <v>127</v>
      </c>
      <c r="C157" s="80" t="s">
        <v>143</v>
      </c>
      <c r="D157" s="46" t="s">
        <v>146</v>
      </c>
    </row>
    <row r="158" spans="1:4" ht="13.5" hidden="1">
      <c r="A158" s="46">
        <v>157</v>
      </c>
      <c r="B158" s="46" t="s">
        <v>134</v>
      </c>
      <c r="C158" s="80" t="s">
        <v>143</v>
      </c>
      <c r="D158" s="46" t="s">
        <v>147</v>
      </c>
    </row>
    <row r="159" spans="1:4" ht="13.5" hidden="1">
      <c r="A159" s="46">
        <v>158</v>
      </c>
      <c r="B159" s="46" t="s">
        <v>127</v>
      </c>
      <c r="C159" s="80" t="s">
        <v>143</v>
      </c>
      <c r="D159" s="46" t="s">
        <v>131</v>
      </c>
    </row>
    <row r="160" spans="1:4" ht="13.5" hidden="1">
      <c r="A160" s="46">
        <v>159</v>
      </c>
      <c r="B160" s="46" t="s">
        <v>125</v>
      </c>
      <c r="C160" s="80" t="s">
        <v>143</v>
      </c>
      <c r="D160" s="46" t="s">
        <v>131</v>
      </c>
    </row>
    <row r="161" spans="1:4" ht="13.5" hidden="1">
      <c r="A161" s="46">
        <v>160</v>
      </c>
      <c r="B161" s="46" t="s">
        <v>117</v>
      </c>
      <c r="C161" s="80" t="s">
        <v>143</v>
      </c>
      <c r="D161" s="46" t="s">
        <v>131</v>
      </c>
    </row>
    <row r="162" spans="1:4" ht="13.5" hidden="1">
      <c r="A162" s="46">
        <v>161</v>
      </c>
      <c r="B162" s="46" t="s">
        <v>133</v>
      </c>
      <c r="C162" s="80" t="s">
        <v>143</v>
      </c>
      <c r="D162" s="46" t="s">
        <v>131</v>
      </c>
    </row>
    <row r="163" spans="1:4" ht="13.5" hidden="1">
      <c r="A163" s="46">
        <v>162</v>
      </c>
      <c r="B163" s="46" t="s">
        <v>119</v>
      </c>
      <c r="C163" s="80" t="s">
        <v>143</v>
      </c>
      <c r="D163" s="46" t="s">
        <v>131</v>
      </c>
    </row>
    <row r="164" spans="1:4" ht="13.5" hidden="1">
      <c r="A164" s="46">
        <v>163</v>
      </c>
      <c r="B164" s="46" t="s">
        <v>141</v>
      </c>
      <c r="C164" s="80" t="s">
        <v>143</v>
      </c>
      <c r="D164" s="46" t="s">
        <v>131</v>
      </c>
    </row>
    <row r="165" spans="1:4" ht="13.5" hidden="1">
      <c r="A165" s="46">
        <v>164</v>
      </c>
      <c r="B165" s="46" t="s">
        <v>121</v>
      </c>
      <c r="C165" s="80" t="s">
        <v>143</v>
      </c>
      <c r="D165" s="46" t="s">
        <v>131</v>
      </c>
    </row>
    <row r="166" spans="1:4" ht="13.5" hidden="1">
      <c r="A166" s="46">
        <v>165</v>
      </c>
      <c r="B166" s="46" t="s">
        <v>140</v>
      </c>
      <c r="C166" s="80" t="s">
        <v>143</v>
      </c>
      <c r="D166" s="46" t="s">
        <v>131</v>
      </c>
    </row>
    <row r="167" spans="1:4" ht="13.5" hidden="1">
      <c r="A167" s="46">
        <v>166</v>
      </c>
      <c r="B167" s="46" t="s">
        <v>125</v>
      </c>
      <c r="C167" s="80" t="s">
        <v>143</v>
      </c>
      <c r="D167" s="46" t="s">
        <v>131</v>
      </c>
    </row>
    <row r="168" spans="1:4" ht="13.5" hidden="1">
      <c r="A168" s="46">
        <v>167</v>
      </c>
      <c r="B168" s="46" t="s">
        <v>129</v>
      </c>
      <c r="C168" s="80" t="s">
        <v>143</v>
      </c>
      <c r="D168" s="46" t="s">
        <v>131</v>
      </c>
    </row>
    <row r="169" spans="1:4" ht="13.5" hidden="1">
      <c r="A169" s="46">
        <v>168</v>
      </c>
      <c r="B169" s="46" t="s">
        <v>119</v>
      </c>
      <c r="C169" s="80" t="s">
        <v>143</v>
      </c>
      <c r="D169" s="46" t="s">
        <v>131</v>
      </c>
    </row>
    <row r="170" spans="1:4" ht="13.5" hidden="1">
      <c r="A170" s="46">
        <v>169</v>
      </c>
      <c r="B170" s="46" t="s">
        <v>114</v>
      </c>
      <c r="C170" s="80" t="s">
        <v>143</v>
      </c>
      <c r="D170" s="46" t="s">
        <v>131</v>
      </c>
    </row>
    <row r="171" spans="1:4" ht="13.5" hidden="1">
      <c r="A171" s="46">
        <v>170</v>
      </c>
      <c r="B171" s="46" t="s">
        <v>113</v>
      </c>
      <c r="C171" s="80" t="s">
        <v>143</v>
      </c>
      <c r="D171" s="46" t="s">
        <v>131</v>
      </c>
    </row>
    <row r="172" spans="1:4" ht="13.5" hidden="1">
      <c r="A172" s="46">
        <v>171</v>
      </c>
      <c r="B172" s="46" t="s">
        <v>127</v>
      </c>
      <c r="C172" s="80" t="s">
        <v>143</v>
      </c>
      <c r="D172" s="46" t="s">
        <v>131</v>
      </c>
    </row>
    <row r="173" spans="1:4" ht="13.5" hidden="1">
      <c r="A173" s="46">
        <v>172</v>
      </c>
      <c r="B173" s="46" t="s">
        <v>130</v>
      </c>
      <c r="C173" s="80" t="s">
        <v>143</v>
      </c>
      <c r="D173" s="46" t="s">
        <v>131</v>
      </c>
    </row>
    <row r="174" spans="1:4" ht="13.5" hidden="1">
      <c r="A174" s="46">
        <v>173</v>
      </c>
      <c r="B174" s="46" t="s">
        <v>130</v>
      </c>
      <c r="C174" s="80" t="s">
        <v>143</v>
      </c>
      <c r="D174" s="46" t="s">
        <v>131</v>
      </c>
    </row>
    <row r="175" spans="1:4" ht="13.5" hidden="1">
      <c r="A175" s="46">
        <v>174</v>
      </c>
      <c r="B175" s="46" t="s">
        <v>116</v>
      </c>
      <c r="C175" s="80" t="s">
        <v>143</v>
      </c>
      <c r="D175" s="46" t="s">
        <v>131</v>
      </c>
    </row>
    <row r="176" spans="1:4" ht="13.5" hidden="1">
      <c r="A176" s="46">
        <v>175</v>
      </c>
      <c r="B176" s="46" t="s">
        <v>122</v>
      </c>
      <c r="C176" s="80" t="s">
        <v>143</v>
      </c>
      <c r="D176" s="46" t="s">
        <v>131</v>
      </c>
    </row>
    <row r="177" spans="1:4" ht="13.5" hidden="1">
      <c r="A177" s="46">
        <v>176</v>
      </c>
      <c r="B177" s="46" t="s">
        <v>129</v>
      </c>
      <c r="C177" s="80" t="s">
        <v>143</v>
      </c>
      <c r="D177" s="46" t="s">
        <v>131</v>
      </c>
    </row>
    <row r="178" spans="1:4" ht="13.5" hidden="1">
      <c r="A178" s="46">
        <v>177</v>
      </c>
      <c r="B178" s="46" t="s">
        <v>117</v>
      </c>
      <c r="C178" s="80" t="s">
        <v>143</v>
      </c>
      <c r="D178" s="46" t="s">
        <v>131</v>
      </c>
    </row>
    <row r="179" spans="1:4" ht="13.5" hidden="1">
      <c r="A179" s="46">
        <v>178</v>
      </c>
      <c r="B179" s="46" t="s">
        <v>117</v>
      </c>
      <c r="C179" s="80" t="s">
        <v>143</v>
      </c>
      <c r="D179" s="46" t="s">
        <v>131</v>
      </c>
    </row>
    <row r="180" spans="1:4" ht="13.5" hidden="1">
      <c r="A180" s="46">
        <v>179</v>
      </c>
      <c r="B180" s="46" t="s">
        <v>123</v>
      </c>
      <c r="C180" s="80" t="s">
        <v>143</v>
      </c>
      <c r="D180" s="46" t="s">
        <v>131</v>
      </c>
    </row>
    <row r="181" spans="1:4" ht="13.5" hidden="1">
      <c r="A181" s="46">
        <v>180</v>
      </c>
      <c r="B181" s="46" t="s">
        <v>115</v>
      </c>
      <c r="C181" s="80" t="s">
        <v>143</v>
      </c>
      <c r="D181" s="46" t="s">
        <v>131</v>
      </c>
    </row>
    <row r="182" spans="1:4" ht="13.5" hidden="1">
      <c r="A182" s="46">
        <v>181</v>
      </c>
      <c r="B182" s="46" t="s">
        <v>110</v>
      </c>
      <c r="C182" s="80" t="s">
        <v>143</v>
      </c>
      <c r="D182" s="46" t="s">
        <v>131</v>
      </c>
    </row>
    <row r="183" spans="1:4" ht="13.5" hidden="1">
      <c r="A183" s="46">
        <v>182</v>
      </c>
      <c r="B183" s="46" t="s">
        <v>114</v>
      </c>
      <c r="C183" s="80" t="s">
        <v>143</v>
      </c>
      <c r="D183" s="46" t="s">
        <v>131</v>
      </c>
    </row>
    <row r="184" spans="1:4" ht="13.5" hidden="1">
      <c r="A184" s="46">
        <v>183</v>
      </c>
      <c r="B184" s="46" t="s">
        <v>140</v>
      </c>
      <c r="C184" s="80" t="s">
        <v>143</v>
      </c>
      <c r="D184" s="46" t="s">
        <v>131</v>
      </c>
    </row>
    <row r="185" spans="1:4" ht="13.5" hidden="1">
      <c r="A185" s="46">
        <v>184</v>
      </c>
      <c r="B185" s="46" t="s">
        <v>125</v>
      </c>
      <c r="C185" s="80" t="s">
        <v>143</v>
      </c>
      <c r="D185" s="46" t="s">
        <v>131</v>
      </c>
    </row>
    <row r="186" spans="1:4" ht="13.5" hidden="1">
      <c r="A186" s="46">
        <v>185</v>
      </c>
      <c r="B186" s="46" t="s">
        <v>136</v>
      </c>
      <c r="C186" s="80" t="s">
        <v>143</v>
      </c>
      <c r="D186" s="46" t="s">
        <v>131</v>
      </c>
    </row>
    <row r="187" spans="1:4" ht="13.5" hidden="1">
      <c r="A187" s="46">
        <v>186</v>
      </c>
      <c r="B187" s="46" t="s">
        <v>118</v>
      </c>
      <c r="C187" s="80" t="s">
        <v>143</v>
      </c>
      <c r="D187" s="46" t="s">
        <v>131</v>
      </c>
    </row>
    <row r="188" spans="1:4" ht="13.5" hidden="1">
      <c r="A188" s="46">
        <v>187</v>
      </c>
      <c r="B188" s="46" t="s">
        <v>119</v>
      </c>
      <c r="C188" s="80" t="s">
        <v>143</v>
      </c>
      <c r="D188" s="46" t="s">
        <v>131</v>
      </c>
    </row>
    <row r="189" spans="1:4" ht="13.5" hidden="1">
      <c r="A189" s="46">
        <v>188</v>
      </c>
      <c r="B189" s="46" t="s">
        <v>122</v>
      </c>
      <c r="C189" s="80" t="s">
        <v>143</v>
      </c>
      <c r="D189" s="46" t="s">
        <v>131</v>
      </c>
    </row>
    <row r="190" spans="1:4" ht="13.5" hidden="1">
      <c r="A190" s="46">
        <v>189</v>
      </c>
      <c r="B190" s="46" t="s">
        <v>134</v>
      </c>
      <c r="C190" s="80" t="s">
        <v>143</v>
      </c>
      <c r="D190" s="46" t="s">
        <v>131</v>
      </c>
    </row>
    <row r="191" spans="1:4" ht="13.5" hidden="1">
      <c r="A191" s="46">
        <v>190</v>
      </c>
      <c r="B191" s="46" t="s">
        <v>148</v>
      </c>
      <c r="C191" s="80" t="s">
        <v>143</v>
      </c>
      <c r="D191" s="46" t="s">
        <v>131</v>
      </c>
    </row>
    <row r="192" spans="1:4" ht="13.5" hidden="1">
      <c r="A192" s="46">
        <v>191</v>
      </c>
      <c r="B192" s="46" t="s">
        <v>132</v>
      </c>
      <c r="C192" s="80" t="s">
        <v>143</v>
      </c>
      <c r="D192" s="46" t="s">
        <v>131</v>
      </c>
    </row>
    <row r="193" spans="1:4" ht="13.5" hidden="1">
      <c r="A193" s="46">
        <v>192</v>
      </c>
      <c r="B193" s="46" t="s">
        <v>114</v>
      </c>
      <c r="C193" s="80" t="s">
        <v>143</v>
      </c>
      <c r="D193" s="46" t="s">
        <v>131</v>
      </c>
    </row>
    <row r="194" spans="1:4" ht="13.5" hidden="1">
      <c r="A194" s="46">
        <v>193</v>
      </c>
      <c r="B194" s="46" t="s">
        <v>125</v>
      </c>
      <c r="C194" s="80" t="s">
        <v>143</v>
      </c>
      <c r="D194" s="46" t="s">
        <v>131</v>
      </c>
    </row>
    <row r="195" spans="1:4" ht="13.5" hidden="1">
      <c r="A195" s="46">
        <v>194</v>
      </c>
      <c r="B195" s="46" t="s">
        <v>110</v>
      </c>
      <c r="C195" s="80" t="s">
        <v>143</v>
      </c>
      <c r="D195" s="46" t="s">
        <v>131</v>
      </c>
    </row>
    <row r="196" spans="1:4" ht="13.5" hidden="1">
      <c r="A196" s="46">
        <v>195</v>
      </c>
      <c r="B196" s="46" t="s">
        <v>113</v>
      </c>
      <c r="C196" s="80" t="s">
        <v>143</v>
      </c>
      <c r="D196" s="46" t="s">
        <v>139</v>
      </c>
    </row>
    <row r="197" spans="1:4" ht="13.5" hidden="1">
      <c r="A197" s="46">
        <v>196</v>
      </c>
      <c r="B197" s="46" t="s">
        <v>149</v>
      </c>
      <c r="C197" s="80" t="s">
        <v>143</v>
      </c>
      <c r="D197" s="46" t="s">
        <v>139</v>
      </c>
    </row>
    <row r="198" spans="1:4" ht="13.5" hidden="1">
      <c r="A198" s="46">
        <v>197</v>
      </c>
      <c r="B198" s="46" t="s">
        <v>127</v>
      </c>
      <c r="C198" s="80" t="s">
        <v>143</v>
      </c>
      <c r="D198" s="46" t="s">
        <v>139</v>
      </c>
    </row>
    <row r="199" spans="1:4" ht="13.5" hidden="1">
      <c r="A199" s="46">
        <v>198</v>
      </c>
      <c r="B199" s="46" t="s">
        <v>127</v>
      </c>
      <c r="C199" s="80" t="s">
        <v>143</v>
      </c>
      <c r="D199" s="46" t="s">
        <v>139</v>
      </c>
    </row>
    <row r="200" spans="1:4" ht="13.5" hidden="1">
      <c r="A200" s="46">
        <v>199</v>
      </c>
      <c r="B200" s="46" t="s">
        <v>121</v>
      </c>
      <c r="C200" s="80" t="s">
        <v>143</v>
      </c>
      <c r="D200" s="46" t="s">
        <v>139</v>
      </c>
    </row>
    <row r="201" spans="1:4" ht="13.5" hidden="1">
      <c r="A201" s="46">
        <v>200</v>
      </c>
      <c r="B201" s="46" t="s">
        <v>140</v>
      </c>
      <c r="C201" s="80" t="s">
        <v>143</v>
      </c>
      <c r="D201" s="46" t="s">
        <v>139</v>
      </c>
    </row>
    <row r="202" spans="1:4" ht="13.5" hidden="1">
      <c r="A202" s="46">
        <v>201</v>
      </c>
      <c r="B202" s="46" t="s">
        <v>125</v>
      </c>
      <c r="C202" s="80" t="s">
        <v>143</v>
      </c>
      <c r="D202" s="46" t="s">
        <v>139</v>
      </c>
    </row>
    <row r="203" spans="1:4" ht="13.5" hidden="1">
      <c r="A203" s="46">
        <v>202</v>
      </c>
      <c r="B203" s="46" t="s">
        <v>118</v>
      </c>
      <c r="C203" s="80" t="s">
        <v>143</v>
      </c>
      <c r="D203" s="46" t="s">
        <v>139</v>
      </c>
    </row>
    <row r="204" spans="1:4" ht="13.5" hidden="1">
      <c r="A204" s="46">
        <v>203</v>
      </c>
      <c r="B204" s="46" t="s">
        <v>129</v>
      </c>
      <c r="C204" s="80" t="s">
        <v>143</v>
      </c>
      <c r="D204" s="46" t="s">
        <v>139</v>
      </c>
    </row>
    <row r="205" spans="1:4" ht="13.5" hidden="1">
      <c r="A205" s="46">
        <v>204</v>
      </c>
      <c r="B205" s="46" t="s">
        <v>122</v>
      </c>
      <c r="C205" s="80" t="s">
        <v>143</v>
      </c>
      <c r="D205" s="46" t="s">
        <v>139</v>
      </c>
    </row>
    <row r="206" spans="1:4" ht="13.5" hidden="1">
      <c r="A206" s="46">
        <v>205</v>
      </c>
      <c r="B206" s="46" t="s">
        <v>122</v>
      </c>
      <c r="C206" s="80" t="s">
        <v>143</v>
      </c>
      <c r="D206" s="46" t="s">
        <v>139</v>
      </c>
    </row>
    <row r="207" spans="1:4" ht="13.5" hidden="1">
      <c r="A207" s="46">
        <v>206</v>
      </c>
      <c r="B207" s="46" t="s">
        <v>117</v>
      </c>
      <c r="C207" s="80" t="s">
        <v>143</v>
      </c>
      <c r="D207" s="46" t="s">
        <v>139</v>
      </c>
    </row>
    <row r="208" spans="1:4" ht="13.5" hidden="1">
      <c r="A208" s="46">
        <v>207</v>
      </c>
      <c r="B208" s="46" t="s">
        <v>129</v>
      </c>
      <c r="C208" s="80" t="s">
        <v>143</v>
      </c>
      <c r="D208" s="46" t="s">
        <v>139</v>
      </c>
    </row>
    <row r="209" spans="1:4" ht="13.5" hidden="1">
      <c r="A209" s="46">
        <v>208</v>
      </c>
      <c r="B209" s="46" t="s">
        <v>122</v>
      </c>
      <c r="C209" s="80" t="s">
        <v>143</v>
      </c>
      <c r="D209" s="46" t="s">
        <v>139</v>
      </c>
    </row>
    <row r="210" spans="1:4" ht="13.5" hidden="1">
      <c r="A210" s="46">
        <v>209</v>
      </c>
      <c r="B210" s="46" t="s">
        <v>115</v>
      </c>
      <c r="C210" s="80" t="s">
        <v>143</v>
      </c>
      <c r="D210" s="46" t="s">
        <v>139</v>
      </c>
    </row>
    <row r="211" spans="1:4" ht="13.5" hidden="1">
      <c r="A211" s="46">
        <v>210</v>
      </c>
      <c r="B211" s="46" t="s">
        <v>138</v>
      </c>
      <c r="C211" s="80" t="s">
        <v>143</v>
      </c>
      <c r="D211" s="46" t="s">
        <v>139</v>
      </c>
    </row>
    <row r="212" spans="1:4" ht="13.5" hidden="1">
      <c r="A212" s="46">
        <v>211</v>
      </c>
      <c r="B212" s="46" t="s">
        <v>125</v>
      </c>
      <c r="C212" s="80" t="s">
        <v>143</v>
      </c>
      <c r="D212" s="46" t="s">
        <v>139</v>
      </c>
    </row>
    <row r="213" spans="1:4" ht="13.5" hidden="1">
      <c r="A213" s="46">
        <v>212</v>
      </c>
      <c r="B213" s="46" t="s">
        <v>129</v>
      </c>
      <c r="C213" s="80" t="s">
        <v>143</v>
      </c>
      <c r="D213" s="46" t="s">
        <v>139</v>
      </c>
    </row>
    <row r="214" spans="1:4" ht="13.5" hidden="1">
      <c r="A214" s="46">
        <v>213</v>
      </c>
      <c r="B214" s="46" t="s">
        <v>114</v>
      </c>
      <c r="C214" s="80" t="s">
        <v>143</v>
      </c>
      <c r="D214" s="46" t="s">
        <v>139</v>
      </c>
    </row>
    <row r="215" spans="1:4" ht="13.5" hidden="1">
      <c r="A215" s="46">
        <v>214</v>
      </c>
      <c r="B215" s="46" t="s">
        <v>114</v>
      </c>
      <c r="C215" s="80" t="s">
        <v>143</v>
      </c>
      <c r="D215" s="46" t="s">
        <v>139</v>
      </c>
    </row>
    <row r="216" spans="1:4" ht="13.5" hidden="1">
      <c r="A216" s="46">
        <v>215</v>
      </c>
      <c r="B216" s="46" t="s">
        <v>127</v>
      </c>
      <c r="C216" s="80" t="s">
        <v>143</v>
      </c>
      <c r="D216" s="46" t="s">
        <v>139</v>
      </c>
    </row>
    <row r="217" spans="1:4" ht="13.5" hidden="1">
      <c r="A217" s="46">
        <v>216</v>
      </c>
      <c r="B217" s="46" t="s">
        <v>121</v>
      </c>
      <c r="C217" s="80" t="s">
        <v>143</v>
      </c>
      <c r="D217" s="46" t="s">
        <v>139</v>
      </c>
    </row>
    <row r="218" spans="1:4" ht="13.5" hidden="1">
      <c r="A218" s="46">
        <v>217</v>
      </c>
      <c r="B218" s="46" t="s">
        <v>133</v>
      </c>
      <c r="C218" s="80" t="s">
        <v>143</v>
      </c>
      <c r="D218" s="46" t="s">
        <v>139</v>
      </c>
    </row>
    <row r="219" spans="1:4" ht="13.5" hidden="1">
      <c r="A219" s="46">
        <v>218</v>
      </c>
      <c r="B219" s="46" t="s">
        <v>125</v>
      </c>
      <c r="C219" s="80" t="s">
        <v>143</v>
      </c>
      <c r="D219" s="46" t="s">
        <v>139</v>
      </c>
    </row>
    <row r="220" spans="1:4" ht="13.5" hidden="1">
      <c r="A220" s="46">
        <v>219</v>
      </c>
      <c r="B220" s="46" t="s">
        <v>125</v>
      </c>
      <c r="C220" s="80" t="s">
        <v>143</v>
      </c>
      <c r="D220" s="46" t="s">
        <v>139</v>
      </c>
    </row>
    <row r="221" spans="1:4" ht="13.5" hidden="1">
      <c r="A221" s="46">
        <v>220</v>
      </c>
      <c r="B221" s="46" t="s">
        <v>125</v>
      </c>
      <c r="C221" s="80" t="s">
        <v>143</v>
      </c>
      <c r="D221" s="46" t="s">
        <v>139</v>
      </c>
    </row>
    <row r="222" spans="1:4" ht="13.5" hidden="1">
      <c r="A222" s="46">
        <v>221</v>
      </c>
      <c r="B222" s="46" t="s">
        <v>136</v>
      </c>
      <c r="C222" s="80" t="s">
        <v>143</v>
      </c>
      <c r="D222" s="46" t="s">
        <v>139</v>
      </c>
    </row>
    <row r="223" spans="1:4" ht="13.5" hidden="1">
      <c r="A223" s="46">
        <v>222</v>
      </c>
      <c r="B223" s="46" t="s">
        <v>118</v>
      </c>
      <c r="C223" s="80" t="s">
        <v>143</v>
      </c>
      <c r="D223" s="46" t="s">
        <v>139</v>
      </c>
    </row>
    <row r="224" spans="1:4" ht="13.5" hidden="1">
      <c r="A224" s="46">
        <v>223</v>
      </c>
      <c r="B224" s="46" t="s">
        <v>119</v>
      </c>
      <c r="C224" s="80" t="s">
        <v>143</v>
      </c>
      <c r="D224" s="46" t="s">
        <v>139</v>
      </c>
    </row>
    <row r="225" spans="1:4" ht="13.5" hidden="1">
      <c r="A225" s="46">
        <v>224</v>
      </c>
      <c r="B225" s="46" t="s">
        <v>135</v>
      </c>
      <c r="C225" s="80" t="s">
        <v>143</v>
      </c>
      <c r="D225" s="46" t="s">
        <v>139</v>
      </c>
    </row>
    <row r="226" spans="1:4" ht="13.5" hidden="1">
      <c r="A226" s="46">
        <v>225</v>
      </c>
      <c r="B226" s="46" t="s">
        <v>128</v>
      </c>
      <c r="C226" s="80" t="s">
        <v>143</v>
      </c>
      <c r="D226" s="46" t="s">
        <v>139</v>
      </c>
    </row>
    <row r="227" spans="1:4" ht="13.5" hidden="1">
      <c r="A227" s="46">
        <v>226</v>
      </c>
      <c r="B227" s="46" t="s">
        <v>115</v>
      </c>
      <c r="C227" s="80" t="s">
        <v>143</v>
      </c>
      <c r="D227" s="46" t="s">
        <v>139</v>
      </c>
    </row>
    <row r="228" spans="1:4" ht="13.5" hidden="1">
      <c r="A228" s="46">
        <v>227</v>
      </c>
      <c r="B228" s="46" t="s">
        <v>110</v>
      </c>
      <c r="C228" s="80" t="s">
        <v>143</v>
      </c>
      <c r="D228" s="46" t="s">
        <v>139</v>
      </c>
    </row>
    <row r="229" spans="1:4" ht="13.5" hidden="1">
      <c r="A229" s="46">
        <v>228</v>
      </c>
      <c r="B229" s="46" t="s">
        <v>138</v>
      </c>
      <c r="C229" s="80" t="s">
        <v>143</v>
      </c>
      <c r="D229" s="46" t="s">
        <v>139</v>
      </c>
    </row>
    <row r="230" spans="1:4" ht="13.5" hidden="1">
      <c r="A230" s="46">
        <v>229</v>
      </c>
      <c r="B230" s="46" t="s">
        <v>114</v>
      </c>
      <c r="C230" s="80" t="s">
        <v>143</v>
      </c>
      <c r="D230" s="46" t="s">
        <v>131</v>
      </c>
    </row>
    <row r="231" spans="1:4" ht="13.5" hidden="1">
      <c r="A231" s="46">
        <v>230</v>
      </c>
      <c r="B231" s="46" t="s">
        <v>133</v>
      </c>
      <c r="C231" s="80" t="s">
        <v>143</v>
      </c>
      <c r="D231" s="46" t="s">
        <v>139</v>
      </c>
    </row>
    <row r="232" spans="1:4" ht="13.5" hidden="1">
      <c r="A232" s="46">
        <v>231</v>
      </c>
      <c r="B232" s="46" t="s">
        <v>127</v>
      </c>
      <c r="C232" s="80" t="s">
        <v>143</v>
      </c>
      <c r="D232" s="46" t="s">
        <v>142</v>
      </c>
    </row>
    <row r="233" spans="1:4" ht="13.5" hidden="1">
      <c r="A233" s="46">
        <v>232</v>
      </c>
      <c r="B233" s="46" t="s">
        <v>127</v>
      </c>
      <c r="C233" s="80" t="s">
        <v>143</v>
      </c>
      <c r="D233" s="46" t="s">
        <v>142</v>
      </c>
    </row>
    <row r="234" spans="1:4" ht="13.5" hidden="1">
      <c r="A234" s="46">
        <v>233</v>
      </c>
      <c r="B234" s="46" t="s">
        <v>124</v>
      </c>
      <c r="C234" s="80" t="s">
        <v>143</v>
      </c>
      <c r="D234" s="46" t="s">
        <v>142</v>
      </c>
    </row>
    <row r="235" spans="1:4" ht="13.5" hidden="1">
      <c r="A235" s="46">
        <v>234</v>
      </c>
      <c r="B235" s="46" t="s">
        <v>126</v>
      </c>
      <c r="C235" s="80" t="s">
        <v>143</v>
      </c>
      <c r="D235" s="46" t="s">
        <v>142</v>
      </c>
    </row>
    <row r="236" spans="1:4" ht="13.5" hidden="1">
      <c r="A236" s="46">
        <v>235</v>
      </c>
      <c r="B236" s="46" t="s">
        <v>125</v>
      </c>
      <c r="C236" s="80" t="s">
        <v>143</v>
      </c>
      <c r="D236" s="46" t="s">
        <v>142</v>
      </c>
    </row>
    <row r="237" spans="1:4" ht="13.5" hidden="1">
      <c r="A237" s="46">
        <v>236</v>
      </c>
      <c r="B237" s="46" t="s">
        <v>125</v>
      </c>
      <c r="C237" s="80" t="s">
        <v>143</v>
      </c>
      <c r="D237" s="46" t="s">
        <v>142</v>
      </c>
    </row>
    <row r="238" spans="1:4" ht="13.5" hidden="1">
      <c r="A238" s="46">
        <v>237</v>
      </c>
      <c r="B238" s="46" t="s">
        <v>135</v>
      </c>
      <c r="C238" s="80" t="s">
        <v>143</v>
      </c>
      <c r="D238" s="46" t="s">
        <v>142</v>
      </c>
    </row>
    <row r="239" spans="1:4" ht="13.5" hidden="1">
      <c r="A239" s="46">
        <v>238</v>
      </c>
      <c r="B239" s="46" t="s">
        <v>128</v>
      </c>
      <c r="C239" s="80" t="s">
        <v>143</v>
      </c>
      <c r="D239" s="46" t="s">
        <v>142</v>
      </c>
    </row>
    <row r="240" spans="1:4" ht="13.5" hidden="1">
      <c r="A240" s="46">
        <v>239</v>
      </c>
      <c r="B240" s="46" t="s">
        <v>117</v>
      </c>
      <c r="C240" s="80" t="s">
        <v>143</v>
      </c>
      <c r="D240" s="46" t="s">
        <v>142</v>
      </c>
    </row>
    <row r="241" spans="1:4" ht="13.5" hidden="1">
      <c r="A241" s="46">
        <v>240</v>
      </c>
      <c r="B241" s="46" t="s">
        <v>132</v>
      </c>
      <c r="C241" s="80" t="s">
        <v>143</v>
      </c>
      <c r="D241" s="46" t="s">
        <v>142</v>
      </c>
    </row>
    <row r="242" spans="1:4" ht="13.5" hidden="1">
      <c r="A242" s="46">
        <v>241</v>
      </c>
      <c r="B242" s="46" t="s">
        <v>113</v>
      </c>
      <c r="C242" s="80" t="s">
        <v>150</v>
      </c>
      <c r="D242" s="46" t="s">
        <v>112</v>
      </c>
    </row>
    <row r="243" spans="1:4" ht="13.5" hidden="1">
      <c r="A243" s="46">
        <v>242</v>
      </c>
      <c r="B243" s="46" t="s">
        <v>130</v>
      </c>
      <c r="C243" s="80" t="s">
        <v>150</v>
      </c>
      <c r="D243" s="46" t="s">
        <v>112</v>
      </c>
    </row>
    <row r="244" spans="1:4" ht="13.5" hidden="1">
      <c r="A244" s="46">
        <v>243</v>
      </c>
      <c r="B244" s="46" t="s">
        <v>141</v>
      </c>
      <c r="C244" s="80" t="s">
        <v>150</v>
      </c>
      <c r="D244" s="46" t="s">
        <v>112</v>
      </c>
    </row>
    <row r="245" spans="1:4" ht="13.5" hidden="1">
      <c r="A245" s="46">
        <v>244</v>
      </c>
      <c r="B245" s="46" t="s">
        <v>117</v>
      </c>
      <c r="C245" s="80" t="s">
        <v>150</v>
      </c>
      <c r="D245" s="46" t="s">
        <v>112</v>
      </c>
    </row>
    <row r="246" spans="1:4" ht="13.5" hidden="1">
      <c r="A246" s="46">
        <v>245</v>
      </c>
      <c r="B246" s="46" t="s">
        <v>151</v>
      </c>
      <c r="C246" s="80" t="s">
        <v>150</v>
      </c>
      <c r="D246" s="46" t="s">
        <v>112</v>
      </c>
    </row>
    <row r="247" spans="1:4" ht="13.5" hidden="1">
      <c r="A247" s="46">
        <v>246</v>
      </c>
      <c r="B247" s="46" t="s">
        <v>114</v>
      </c>
      <c r="C247" s="80" t="s">
        <v>150</v>
      </c>
      <c r="D247" s="46" t="s">
        <v>112</v>
      </c>
    </row>
    <row r="248" spans="1:4" ht="13.5" hidden="1">
      <c r="A248" s="46">
        <v>247</v>
      </c>
      <c r="B248" s="46" t="s">
        <v>114</v>
      </c>
      <c r="C248" s="80" t="s">
        <v>150</v>
      </c>
      <c r="D248" s="46" t="s">
        <v>112</v>
      </c>
    </row>
    <row r="249" spans="1:4" ht="13.5" hidden="1">
      <c r="A249" s="46">
        <v>248</v>
      </c>
      <c r="B249" s="46" t="s">
        <v>124</v>
      </c>
      <c r="C249" s="80" t="s">
        <v>150</v>
      </c>
      <c r="D249" s="46" t="s">
        <v>112</v>
      </c>
    </row>
    <row r="250" spans="1:4" ht="13.5" hidden="1">
      <c r="A250" s="46">
        <v>249</v>
      </c>
      <c r="B250" s="46" t="s">
        <v>120</v>
      </c>
      <c r="C250" s="80" t="s">
        <v>150</v>
      </c>
      <c r="D250" s="46" t="s">
        <v>112</v>
      </c>
    </row>
    <row r="251" spans="1:4" ht="13.5" hidden="1">
      <c r="A251" s="46">
        <v>250</v>
      </c>
      <c r="B251" s="46" t="s">
        <v>126</v>
      </c>
      <c r="C251" s="80" t="s">
        <v>150</v>
      </c>
      <c r="D251" s="46" t="s">
        <v>112</v>
      </c>
    </row>
    <row r="252" spans="1:4" ht="13.5" hidden="1">
      <c r="A252" s="46">
        <v>251</v>
      </c>
      <c r="B252" s="46" t="s">
        <v>134</v>
      </c>
      <c r="C252" s="80" t="s">
        <v>150</v>
      </c>
      <c r="D252" s="46" t="s">
        <v>112</v>
      </c>
    </row>
    <row r="253" spans="1:4" ht="13.5" hidden="1">
      <c r="A253" s="46">
        <v>252</v>
      </c>
      <c r="B253" s="46" t="s">
        <v>127</v>
      </c>
      <c r="C253" s="80" t="s">
        <v>150</v>
      </c>
      <c r="D253" s="46" t="s">
        <v>112</v>
      </c>
    </row>
    <row r="254" spans="1:4" ht="13.5" hidden="1">
      <c r="A254" s="46">
        <v>253</v>
      </c>
      <c r="B254" s="46" t="s">
        <v>152</v>
      </c>
      <c r="C254" s="80" t="s">
        <v>150</v>
      </c>
      <c r="D254" s="46" t="s">
        <v>112</v>
      </c>
    </row>
    <row r="255" spans="1:4" ht="13.5" hidden="1">
      <c r="A255" s="46">
        <v>254</v>
      </c>
      <c r="B255" s="46" t="s">
        <v>137</v>
      </c>
      <c r="C255" s="80" t="s">
        <v>150</v>
      </c>
      <c r="D255" s="46" t="s">
        <v>112</v>
      </c>
    </row>
    <row r="256" spans="1:4" ht="13.5" hidden="1">
      <c r="A256" s="46">
        <v>255</v>
      </c>
      <c r="B256" s="46" t="s">
        <v>140</v>
      </c>
      <c r="C256" s="80" t="s">
        <v>150</v>
      </c>
      <c r="D256" s="46" t="s">
        <v>112</v>
      </c>
    </row>
    <row r="257" spans="1:4" ht="13.5" hidden="1">
      <c r="A257" s="46">
        <v>256</v>
      </c>
      <c r="B257" s="46" t="s">
        <v>125</v>
      </c>
      <c r="C257" s="80" t="s">
        <v>150</v>
      </c>
      <c r="D257" s="46" t="s">
        <v>112</v>
      </c>
    </row>
    <row r="258" spans="1:4" ht="13.5" hidden="1">
      <c r="A258" s="46">
        <v>257</v>
      </c>
      <c r="B258" s="46" t="s">
        <v>127</v>
      </c>
      <c r="C258" s="80" t="s">
        <v>150</v>
      </c>
      <c r="D258" s="46" t="s">
        <v>112</v>
      </c>
    </row>
    <row r="259" spans="1:4" ht="13.5" hidden="1">
      <c r="A259" s="46">
        <v>258</v>
      </c>
      <c r="B259" s="46" t="s">
        <v>113</v>
      </c>
      <c r="C259" s="80" t="s">
        <v>150</v>
      </c>
      <c r="D259" s="46" t="s">
        <v>112</v>
      </c>
    </row>
    <row r="260" spans="1:4" ht="13.5" hidden="1">
      <c r="A260" s="46">
        <v>259</v>
      </c>
      <c r="B260" s="46" t="s">
        <v>118</v>
      </c>
      <c r="C260" s="80" t="s">
        <v>150</v>
      </c>
      <c r="D260" s="46" t="s">
        <v>112</v>
      </c>
    </row>
    <row r="261" spans="1:4" ht="13.5" hidden="1">
      <c r="A261" s="46">
        <v>260</v>
      </c>
      <c r="B261" s="46" t="s">
        <v>113</v>
      </c>
      <c r="C261" s="80" t="s">
        <v>150</v>
      </c>
      <c r="D261" s="46" t="s">
        <v>112</v>
      </c>
    </row>
    <row r="262" spans="1:4" ht="13.5" hidden="1">
      <c r="A262" s="46">
        <v>261</v>
      </c>
      <c r="B262" s="46" t="s">
        <v>130</v>
      </c>
      <c r="C262" s="80" t="s">
        <v>150</v>
      </c>
      <c r="D262" s="46" t="s">
        <v>112</v>
      </c>
    </row>
    <row r="263" spans="1:4" ht="13.5" hidden="1">
      <c r="A263" s="46">
        <v>262</v>
      </c>
      <c r="B263" s="46" t="s">
        <v>129</v>
      </c>
      <c r="C263" s="80" t="s">
        <v>150</v>
      </c>
      <c r="D263" s="46" t="s">
        <v>112</v>
      </c>
    </row>
    <row r="264" spans="1:4" ht="13.5" hidden="1">
      <c r="A264" s="46">
        <v>263</v>
      </c>
      <c r="B264" s="46" t="s">
        <v>127</v>
      </c>
      <c r="C264" s="80" t="s">
        <v>150</v>
      </c>
      <c r="D264" s="46" t="s">
        <v>112</v>
      </c>
    </row>
    <row r="265" spans="1:4" ht="13.5" hidden="1">
      <c r="A265" s="46">
        <v>264</v>
      </c>
      <c r="B265" s="46" t="s">
        <v>127</v>
      </c>
      <c r="C265" s="80" t="s">
        <v>150</v>
      </c>
      <c r="D265" s="46" t="s">
        <v>112</v>
      </c>
    </row>
    <row r="266" spans="1:4" ht="13.5" hidden="1">
      <c r="A266" s="46">
        <v>265</v>
      </c>
      <c r="B266" s="46" t="s">
        <v>126</v>
      </c>
      <c r="C266" s="80" t="s">
        <v>150</v>
      </c>
      <c r="D266" s="46" t="s">
        <v>112</v>
      </c>
    </row>
    <row r="267" spans="1:4" ht="13.5" hidden="1">
      <c r="A267" s="46">
        <v>266</v>
      </c>
      <c r="B267" s="46" t="s">
        <v>122</v>
      </c>
      <c r="C267" s="80" t="s">
        <v>150</v>
      </c>
      <c r="D267" s="46" t="s">
        <v>112</v>
      </c>
    </row>
    <row r="268" spans="1:4" ht="13.5" hidden="1">
      <c r="A268" s="46">
        <v>267</v>
      </c>
      <c r="B268" s="46" t="s">
        <v>122</v>
      </c>
      <c r="C268" s="80" t="s">
        <v>150</v>
      </c>
      <c r="D268" s="46" t="s">
        <v>112</v>
      </c>
    </row>
    <row r="269" spans="1:4" ht="13.5" hidden="1">
      <c r="A269" s="46">
        <v>268</v>
      </c>
      <c r="B269" s="46" t="s">
        <v>117</v>
      </c>
      <c r="C269" s="80" t="s">
        <v>150</v>
      </c>
      <c r="D269" s="46" t="s">
        <v>112</v>
      </c>
    </row>
    <row r="270" spans="1:4" ht="13.5" hidden="1">
      <c r="A270" s="46">
        <v>269</v>
      </c>
      <c r="B270" s="46" t="s">
        <v>122</v>
      </c>
      <c r="C270" s="80" t="s">
        <v>150</v>
      </c>
      <c r="D270" s="46" t="s">
        <v>112</v>
      </c>
    </row>
    <row r="271" spans="1:4" ht="13.5" hidden="1">
      <c r="A271" s="46">
        <v>270</v>
      </c>
      <c r="B271" s="46" t="s">
        <v>119</v>
      </c>
      <c r="C271" s="80" t="s">
        <v>150</v>
      </c>
      <c r="D271" s="46" t="s">
        <v>112</v>
      </c>
    </row>
    <row r="272" spans="1:4" ht="13.5" hidden="1">
      <c r="A272" s="46">
        <v>271</v>
      </c>
      <c r="B272" s="46" t="s">
        <v>117</v>
      </c>
      <c r="C272" s="80" t="s">
        <v>150</v>
      </c>
      <c r="D272" s="46" t="s">
        <v>131</v>
      </c>
    </row>
    <row r="273" spans="1:4" ht="13.5" hidden="1">
      <c r="A273" s="46">
        <v>272</v>
      </c>
      <c r="B273" s="46" t="s">
        <v>140</v>
      </c>
      <c r="C273" s="80" t="s">
        <v>150</v>
      </c>
      <c r="D273" s="46" t="s">
        <v>131</v>
      </c>
    </row>
    <row r="274" spans="1:4" ht="13.5" hidden="1">
      <c r="A274" s="46">
        <v>273</v>
      </c>
      <c r="B274" s="46" t="s">
        <v>138</v>
      </c>
      <c r="C274" s="80" t="s">
        <v>150</v>
      </c>
      <c r="D274" s="46" t="s">
        <v>131</v>
      </c>
    </row>
    <row r="275" spans="1:4" ht="13.5" hidden="1">
      <c r="A275" s="46">
        <v>274</v>
      </c>
      <c r="B275" s="46" t="s">
        <v>127</v>
      </c>
      <c r="C275" s="80" t="s">
        <v>150</v>
      </c>
      <c r="D275" s="46" t="s">
        <v>131</v>
      </c>
    </row>
    <row r="276" spans="1:4" ht="13.5" hidden="1">
      <c r="A276" s="46">
        <v>275</v>
      </c>
      <c r="B276" s="46" t="s">
        <v>124</v>
      </c>
      <c r="C276" s="80" t="s">
        <v>150</v>
      </c>
      <c r="D276" s="46" t="s">
        <v>131</v>
      </c>
    </row>
    <row r="277" spans="1:4" ht="13.5" hidden="1">
      <c r="A277" s="46">
        <v>276</v>
      </c>
      <c r="B277" s="46" t="s">
        <v>124</v>
      </c>
      <c r="C277" s="80" t="s">
        <v>150</v>
      </c>
      <c r="D277" s="46" t="s">
        <v>131</v>
      </c>
    </row>
    <row r="278" spans="1:4" ht="13.5" hidden="1">
      <c r="A278" s="46">
        <v>277</v>
      </c>
      <c r="B278" s="46" t="s">
        <v>117</v>
      </c>
      <c r="C278" s="80" t="s">
        <v>150</v>
      </c>
      <c r="D278" s="46" t="s">
        <v>131</v>
      </c>
    </row>
    <row r="279" spans="1:4" ht="13.5" hidden="1">
      <c r="A279" s="46">
        <v>278</v>
      </c>
      <c r="B279" s="46" t="s">
        <v>113</v>
      </c>
      <c r="C279" s="80" t="s">
        <v>150</v>
      </c>
      <c r="D279" s="46" t="s">
        <v>131</v>
      </c>
    </row>
    <row r="280" spans="1:4" ht="13.5" hidden="1">
      <c r="A280" s="46">
        <v>279</v>
      </c>
      <c r="B280" s="46" t="s">
        <v>127</v>
      </c>
      <c r="C280" s="80" t="s">
        <v>150</v>
      </c>
      <c r="D280" s="46" t="s">
        <v>131</v>
      </c>
    </row>
    <row r="281" spans="1:4" ht="13.5" hidden="1">
      <c r="A281" s="46">
        <v>280</v>
      </c>
      <c r="B281" s="46" t="s">
        <v>126</v>
      </c>
      <c r="C281" s="80" t="s">
        <v>150</v>
      </c>
      <c r="D281" s="46" t="s">
        <v>131</v>
      </c>
    </row>
    <row r="282" spans="1:4" ht="13.5" hidden="1">
      <c r="A282" s="46">
        <v>281</v>
      </c>
      <c r="B282" s="46" t="s">
        <v>121</v>
      </c>
      <c r="C282" s="80" t="s">
        <v>150</v>
      </c>
      <c r="D282" s="46" t="s">
        <v>131</v>
      </c>
    </row>
    <row r="283" spans="1:4" ht="13.5" hidden="1">
      <c r="A283" s="46">
        <v>282</v>
      </c>
      <c r="B283" s="46" t="s">
        <v>138</v>
      </c>
      <c r="C283" s="80" t="s">
        <v>150</v>
      </c>
      <c r="D283" s="46" t="s">
        <v>131</v>
      </c>
    </row>
    <row r="284" spans="1:4" ht="13.5" hidden="1">
      <c r="A284" s="46">
        <v>283</v>
      </c>
      <c r="B284" s="46" t="s">
        <v>118</v>
      </c>
      <c r="C284" s="80" t="s">
        <v>150</v>
      </c>
      <c r="D284" s="46" t="s">
        <v>131</v>
      </c>
    </row>
    <row r="285" spans="1:4" ht="13.5" hidden="1">
      <c r="A285" s="46">
        <v>284</v>
      </c>
      <c r="B285" s="46" t="s">
        <v>127</v>
      </c>
      <c r="C285" s="80" t="s">
        <v>150</v>
      </c>
      <c r="D285" s="46" t="s">
        <v>131</v>
      </c>
    </row>
    <row r="286" spans="1:4" ht="13.5" hidden="1">
      <c r="A286" s="46">
        <v>285</v>
      </c>
      <c r="B286" s="46" t="s">
        <v>120</v>
      </c>
      <c r="C286" s="80" t="s">
        <v>150</v>
      </c>
      <c r="D286" s="46" t="s">
        <v>131</v>
      </c>
    </row>
    <row r="287" spans="1:4" ht="13.5" hidden="1">
      <c r="A287" s="46">
        <v>286</v>
      </c>
      <c r="B287" s="46" t="s">
        <v>130</v>
      </c>
      <c r="C287" s="80" t="s">
        <v>150</v>
      </c>
      <c r="D287" s="46" t="s">
        <v>131</v>
      </c>
    </row>
    <row r="288" spans="1:4" ht="13.5" hidden="1">
      <c r="A288" s="46">
        <v>287</v>
      </c>
      <c r="B288" s="46" t="s">
        <v>130</v>
      </c>
      <c r="C288" s="80" t="s">
        <v>150</v>
      </c>
      <c r="D288" s="46" t="s">
        <v>131</v>
      </c>
    </row>
    <row r="289" spans="1:4" ht="13.5" hidden="1">
      <c r="A289" s="46">
        <v>288</v>
      </c>
      <c r="B289" s="46" t="s">
        <v>114</v>
      </c>
      <c r="C289" s="80" t="s">
        <v>150</v>
      </c>
      <c r="D289" s="46" t="s">
        <v>131</v>
      </c>
    </row>
    <row r="290" spans="1:4" ht="13.5" hidden="1">
      <c r="A290" s="46">
        <v>289</v>
      </c>
      <c r="B290" s="46" t="s">
        <v>125</v>
      </c>
      <c r="C290" s="80" t="s">
        <v>150</v>
      </c>
      <c r="D290" s="46" t="s">
        <v>131</v>
      </c>
    </row>
    <row r="291" spans="1:4" ht="13.5" hidden="1">
      <c r="A291" s="46">
        <v>290</v>
      </c>
      <c r="B291" s="46" t="s">
        <v>148</v>
      </c>
      <c r="C291" s="80" t="s">
        <v>150</v>
      </c>
      <c r="D291" s="46" t="s">
        <v>131</v>
      </c>
    </row>
    <row r="292" spans="1:4" ht="13.5" hidden="1">
      <c r="A292" s="46">
        <v>291</v>
      </c>
      <c r="B292" s="46" t="s">
        <v>153</v>
      </c>
      <c r="C292" s="80" t="s">
        <v>150</v>
      </c>
      <c r="D292" s="46" t="s">
        <v>131</v>
      </c>
    </row>
    <row r="293" spans="1:4" ht="13.5" hidden="1">
      <c r="A293" s="46">
        <v>292</v>
      </c>
      <c r="B293" s="46" t="s">
        <v>114</v>
      </c>
      <c r="C293" s="80" t="s">
        <v>150</v>
      </c>
      <c r="D293" s="46" t="s">
        <v>131</v>
      </c>
    </row>
    <row r="294" spans="1:4" ht="13.5" hidden="1">
      <c r="A294" s="46">
        <v>293</v>
      </c>
      <c r="B294" s="46" t="s">
        <v>125</v>
      </c>
      <c r="C294" s="80" t="s">
        <v>150</v>
      </c>
      <c r="D294" s="46" t="s">
        <v>131</v>
      </c>
    </row>
    <row r="295" spans="1:4" ht="13.5" hidden="1">
      <c r="A295" s="46">
        <v>294</v>
      </c>
      <c r="B295" s="46" t="s">
        <v>127</v>
      </c>
      <c r="C295" s="80" t="s">
        <v>150</v>
      </c>
      <c r="D295" s="46" t="s">
        <v>131</v>
      </c>
    </row>
    <row r="296" spans="1:4" ht="13.5" hidden="1">
      <c r="A296" s="46">
        <v>295</v>
      </c>
      <c r="B296" s="46" t="s">
        <v>138</v>
      </c>
      <c r="C296" s="80" t="s">
        <v>150</v>
      </c>
      <c r="D296" s="46" t="s">
        <v>131</v>
      </c>
    </row>
    <row r="297" spans="1:4" ht="13.5" hidden="1">
      <c r="A297" s="46">
        <v>296</v>
      </c>
      <c r="B297" s="46" t="s">
        <v>144</v>
      </c>
      <c r="C297" s="80" t="s">
        <v>150</v>
      </c>
      <c r="D297" s="46" t="s">
        <v>131</v>
      </c>
    </row>
    <row r="298" spans="1:4" ht="13.5" hidden="1">
      <c r="A298" s="46">
        <v>297</v>
      </c>
      <c r="B298" s="46" t="s">
        <v>137</v>
      </c>
      <c r="C298" s="80" t="s">
        <v>150</v>
      </c>
      <c r="D298" s="46" t="s">
        <v>131</v>
      </c>
    </row>
    <row r="299" spans="1:4" ht="13.5" hidden="1">
      <c r="A299" s="46">
        <v>298</v>
      </c>
      <c r="B299" s="46" t="s">
        <v>114</v>
      </c>
      <c r="C299" s="80" t="s">
        <v>150</v>
      </c>
      <c r="D299" s="46" t="s">
        <v>131</v>
      </c>
    </row>
    <row r="300" spans="1:4" ht="13.5" hidden="1">
      <c r="A300" s="46">
        <v>299</v>
      </c>
      <c r="B300" s="46" t="s">
        <v>113</v>
      </c>
      <c r="C300" s="80" t="s">
        <v>150</v>
      </c>
      <c r="D300" s="46" t="s">
        <v>131</v>
      </c>
    </row>
    <row r="301" spans="1:4" ht="13.5" hidden="1">
      <c r="A301" s="46">
        <v>300</v>
      </c>
      <c r="B301" s="46" t="s">
        <v>123</v>
      </c>
      <c r="C301" s="80" t="s">
        <v>150</v>
      </c>
      <c r="D301" s="46" t="s">
        <v>131</v>
      </c>
    </row>
    <row r="302" spans="1:4" ht="13.5" hidden="1">
      <c r="A302" s="46">
        <v>301</v>
      </c>
      <c r="B302" s="46" t="s">
        <v>114</v>
      </c>
      <c r="C302" s="80" t="s">
        <v>150</v>
      </c>
      <c r="D302" s="46" t="s">
        <v>131</v>
      </c>
    </row>
    <row r="303" spans="1:4" ht="13.5" hidden="1">
      <c r="A303" s="46">
        <v>302</v>
      </c>
      <c r="B303" s="46" t="s">
        <v>126</v>
      </c>
      <c r="C303" s="80" t="s">
        <v>150</v>
      </c>
      <c r="D303" s="46" t="s">
        <v>139</v>
      </c>
    </row>
    <row r="304" spans="1:4" ht="13.5" hidden="1">
      <c r="A304" s="46">
        <v>303</v>
      </c>
      <c r="B304" s="46" t="s">
        <v>123</v>
      </c>
      <c r="C304" s="80" t="s">
        <v>150</v>
      </c>
      <c r="D304" s="46" t="s">
        <v>139</v>
      </c>
    </row>
    <row r="305" spans="1:4" ht="13.5" hidden="1">
      <c r="A305" s="46">
        <v>304</v>
      </c>
      <c r="B305" s="46" t="s">
        <v>154</v>
      </c>
      <c r="C305" s="80" t="s">
        <v>150</v>
      </c>
      <c r="D305" s="46" t="s">
        <v>139</v>
      </c>
    </row>
    <row r="306" spans="1:4" ht="13.5" hidden="1">
      <c r="A306" s="46">
        <v>305</v>
      </c>
      <c r="B306" s="46" t="s">
        <v>115</v>
      </c>
      <c r="C306" s="80" t="s">
        <v>150</v>
      </c>
      <c r="D306" s="46" t="s">
        <v>139</v>
      </c>
    </row>
    <row r="307" spans="1:4" ht="13.5" hidden="1">
      <c r="A307" s="46">
        <v>306</v>
      </c>
      <c r="B307" s="46" t="s">
        <v>125</v>
      </c>
      <c r="C307" s="80" t="s">
        <v>150</v>
      </c>
      <c r="D307" s="46" t="s">
        <v>139</v>
      </c>
    </row>
    <row r="308" spans="1:4" ht="13.5" hidden="1">
      <c r="A308" s="46">
        <v>307</v>
      </c>
      <c r="B308" s="46" t="s">
        <v>117</v>
      </c>
      <c r="C308" s="80" t="s">
        <v>150</v>
      </c>
      <c r="D308" s="46" t="s">
        <v>139</v>
      </c>
    </row>
    <row r="309" spans="1:4" ht="13.5" hidden="1">
      <c r="A309" s="46">
        <v>308</v>
      </c>
      <c r="B309" s="46" t="s">
        <v>119</v>
      </c>
      <c r="C309" s="80" t="s">
        <v>150</v>
      </c>
      <c r="D309" s="46" t="s">
        <v>139</v>
      </c>
    </row>
    <row r="310" spans="1:4" ht="13.5" hidden="1">
      <c r="A310" s="46">
        <v>309</v>
      </c>
      <c r="B310" s="46" t="s">
        <v>138</v>
      </c>
      <c r="C310" s="80" t="s">
        <v>150</v>
      </c>
      <c r="D310" s="46" t="s">
        <v>139</v>
      </c>
    </row>
    <row r="311" spans="1:4" ht="13.5" hidden="1">
      <c r="A311" s="46">
        <v>310</v>
      </c>
      <c r="B311" s="46" t="s">
        <v>135</v>
      </c>
      <c r="C311" s="80" t="s">
        <v>150</v>
      </c>
      <c r="D311" s="46" t="s">
        <v>139</v>
      </c>
    </row>
    <row r="312" spans="1:4" ht="13.5" hidden="1">
      <c r="A312" s="46">
        <v>311</v>
      </c>
      <c r="B312" s="46" t="s">
        <v>140</v>
      </c>
      <c r="C312" s="80" t="s">
        <v>150</v>
      </c>
      <c r="D312" s="46" t="s">
        <v>139</v>
      </c>
    </row>
    <row r="313" spans="1:4" ht="13.5" hidden="1">
      <c r="A313" s="46">
        <v>312</v>
      </c>
      <c r="B313" s="46" t="s">
        <v>127</v>
      </c>
      <c r="C313" s="80" t="s">
        <v>150</v>
      </c>
      <c r="D313" s="46" t="s">
        <v>139</v>
      </c>
    </row>
    <row r="314" spans="1:4" ht="13.5" hidden="1">
      <c r="A314" s="46">
        <v>313</v>
      </c>
      <c r="B314" s="46" t="s">
        <v>124</v>
      </c>
      <c r="C314" s="80" t="s">
        <v>150</v>
      </c>
      <c r="D314" s="46" t="s">
        <v>139</v>
      </c>
    </row>
    <row r="315" spans="1:4" ht="13.5" hidden="1">
      <c r="A315" s="46">
        <v>314</v>
      </c>
      <c r="B315" s="46" t="s">
        <v>118</v>
      </c>
      <c r="C315" s="80" t="s">
        <v>150</v>
      </c>
      <c r="D315" s="46" t="s">
        <v>139</v>
      </c>
    </row>
    <row r="316" spans="1:4" ht="13.5" hidden="1">
      <c r="A316" s="46">
        <v>315</v>
      </c>
      <c r="B316" s="46" t="s">
        <v>137</v>
      </c>
      <c r="C316" s="80" t="s">
        <v>150</v>
      </c>
      <c r="D316" s="46" t="s">
        <v>139</v>
      </c>
    </row>
    <row r="317" spans="1:4" ht="13.5" hidden="1">
      <c r="A317" s="46">
        <v>316</v>
      </c>
      <c r="B317" s="46" t="s">
        <v>140</v>
      </c>
      <c r="C317" s="80" t="s">
        <v>150</v>
      </c>
      <c r="D317" s="46" t="s">
        <v>139</v>
      </c>
    </row>
    <row r="318" spans="1:4" ht="13.5" hidden="1">
      <c r="A318" s="46">
        <v>317</v>
      </c>
      <c r="B318" s="46" t="s">
        <v>114</v>
      </c>
      <c r="C318" s="80" t="s">
        <v>150</v>
      </c>
      <c r="D318" s="46" t="s">
        <v>139</v>
      </c>
    </row>
    <row r="319" spans="1:4" ht="13.5" hidden="1">
      <c r="A319" s="46">
        <v>318</v>
      </c>
      <c r="B319" s="46" t="s">
        <v>110</v>
      </c>
      <c r="C319" s="80" t="s">
        <v>150</v>
      </c>
      <c r="D319" s="46" t="s">
        <v>139</v>
      </c>
    </row>
    <row r="320" spans="1:4" ht="13.5" hidden="1">
      <c r="A320" s="46">
        <v>319</v>
      </c>
      <c r="B320" s="46" t="s">
        <v>110</v>
      </c>
      <c r="C320" s="80" t="s">
        <v>150</v>
      </c>
      <c r="D320" s="46" t="s">
        <v>139</v>
      </c>
    </row>
    <row r="321" spans="1:4" ht="13.5" hidden="1">
      <c r="A321" s="46">
        <v>320</v>
      </c>
      <c r="B321" s="46" t="s">
        <v>114</v>
      </c>
      <c r="C321" s="80" t="s">
        <v>150</v>
      </c>
      <c r="D321" s="46" t="s">
        <v>139</v>
      </c>
    </row>
    <row r="322" spans="1:4" ht="13.5" hidden="1">
      <c r="A322" s="46">
        <v>321</v>
      </c>
      <c r="B322" s="46" t="s">
        <v>114</v>
      </c>
      <c r="C322" s="80" t="s">
        <v>150</v>
      </c>
      <c r="D322" s="46" t="s">
        <v>139</v>
      </c>
    </row>
    <row r="323" spans="1:4" ht="13.5" hidden="1">
      <c r="A323" s="46">
        <v>322</v>
      </c>
      <c r="B323" s="46" t="s">
        <v>138</v>
      </c>
      <c r="C323" s="80" t="s">
        <v>150</v>
      </c>
      <c r="D323" s="46" t="s">
        <v>139</v>
      </c>
    </row>
    <row r="324" spans="1:4" ht="13.5" hidden="1">
      <c r="A324" s="46">
        <v>323</v>
      </c>
      <c r="B324" s="46" t="s">
        <v>144</v>
      </c>
      <c r="C324" s="80" t="s">
        <v>150</v>
      </c>
      <c r="D324" s="46" t="s">
        <v>139</v>
      </c>
    </row>
    <row r="325" spans="1:4" ht="13.5" hidden="1">
      <c r="A325" s="46">
        <v>324</v>
      </c>
      <c r="B325" s="46" t="s">
        <v>118</v>
      </c>
      <c r="C325" s="80" t="s">
        <v>150</v>
      </c>
      <c r="D325" s="46" t="s">
        <v>139</v>
      </c>
    </row>
    <row r="326" spans="1:4" ht="13.5" hidden="1">
      <c r="A326" s="46">
        <v>325</v>
      </c>
      <c r="B326" s="46" t="s">
        <v>110</v>
      </c>
      <c r="C326" s="80" t="s">
        <v>150</v>
      </c>
      <c r="D326" s="46" t="s">
        <v>139</v>
      </c>
    </row>
    <row r="327" spans="1:4" ht="13.5" hidden="1">
      <c r="A327" s="46">
        <v>326</v>
      </c>
      <c r="B327" s="46" t="s">
        <v>127</v>
      </c>
      <c r="C327" s="80" t="s">
        <v>150</v>
      </c>
      <c r="D327" s="46" t="s">
        <v>139</v>
      </c>
    </row>
    <row r="328" spans="1:4" ht="13.5" hidden="1">
      <c r="A328" s="46">
        <v>327</v>
      </c>
      <c r="B328" s="46" t="s">
        <v>119</v>
      </c>
      <c r="C328" s="80" t="s">
        <v>150</v>
      </c>
      <c r="D328" s="46" t="s">
        <v>142</v>
      </c>
    </row>
    <row r="329" spans="1:4" ht="13.5" hidden="1">
      <c r="A329" s="46">
        <v>328</v>
      </c>
      <c r="B329" s="46" t="s">
        <v>125</v>
      </c>
      <c r="C329" s="80" t="s">
        <v>150</v>
      </c>
      <c r="D329" s="46" t="s">
        <v>142</v>
      </c>
    </row>
    <row r="330" spans="1:4" ht="13.5" hidden="1">
      <c r="A330" s="46">
        <v>329</v>
      </c>
      <c r="B330" s="46" t="s">
        <v>137</v>
      </c>
      <c r="C330" s="80" t="s">
        <v>150</v>
      </c>
      <c r="D330" s="46" t="s">
        <v>142</v>
      </c>
    </row>
    <row r="331" spans="1:4" ht="13.5" hidden="1">
      <c r="A331" s="46">
        <v>330</v>
      </c>
      <c r="B331" s="46" t="s">
        <v>124</v>
      </c>
      <c r="C331" s="80" t="s">
        <v>150</v>
      </c>
      <c r="D331" s="46" t="s">
        <v>139</v>
      </c>
    </row>
    <row r="332" spans="1:4" ht="13.5" hidden="1">
      <c r="A332" s="46">
        <v>331</v>
      </c>
      <c r="B332" s="46" t="s">
        <v>137</v>
      </c>
      <c r="C332" s="80" t="s">
        <v>155</v>
      </c>
      <c r="D332" s="46" t="s">
        <v>112</v>
      </c>
    </row>
    <row r="333" spans="1:4" ht="13.5" hidden="1">
      <c r="A333" s="46">
        <v>332</v>
      </c>
      <c r="B333" s="46" t="s">
        <v>126</v>
      </c>
      <c r="C333" s="80" t="s">
        <v>155</v>
      </c>
      <c r="D333" s="46" t="s">
        <v>112</v>
      </c>
    </row>
    <row r="334" spans="1:4" ht="13.5" hidden="1">
      <c r="A334" s="46">
        <v>333</v>
      </c>
      <c r="B334" s="46" t="s">
        <v>116</v>
      </c>
      <c r="C334" s="80" t="s">
        <v>155</v>
      </c>
      <c r="D334" s="46" t="s">
        <v>112</v>
      </c>
    </row>
    <row r="335" spans="1:4" ht="13.5" hidden="1">
      <c r="A335" s="46">
        <v>334</v>
      </c>
      <c r="B335" s="46" t="s">
        <v>128</v>
      </c>
      <c r="C335" s="80" t="s">
        <v>155</v>
      </c>
      <c r="D335" s="46" t="s">
        <v>112</v>
      </c>
    </row>
    <row r="336" spans="1:4" ht="13.5" hidden="1">
      <c r="A336" s="46">
        <v>335</v>
      </c>
      <c r="B336" s="46" t="s">
        <v>119</v>
      </c>
      <c r="C336" s="80" t="s">
        <v>155</v>
      </c>
      <c r="D336" s="46" t="s">
        <v>112</v>
      </c>
    </row>
    <row r="337" spans="1:4" ht="13.5" hidden="1">
      <c r="A337" s="46">
        <v>336</v>
      </c>
      <c r="B337" s="46" t="s">
        <v>130</v>
      </c>
      <c r="C337" s="80" t="s">
        <v>155</v>
      </c>
      <c r="D337" s="46" t="s">
        <v>112</v>
      </c>
    </row>
    <row r="338" spans="1:4" ht="13.5" hidden="1">
      <c r="A338" s="46">
        <v>337</v>
      </c>
      <c r="B338" s="46" t="s">
        <v>124</v>
      </c>
      <c r="C338" s="80" t="s">
        <v>155</v>
      </c>
      <c r="D338" s="46" t="s">
        <v>112</v>
      </c>
    </row>
    <row r="339" spans="1:4" ht="13.5" hidden="1">
      <c r="A339" s="46">
        <v>338</v>
      </c>
      <c r="B339" s="46" t="s">
        <v>117</v>
      </c>
      <c r="C339" s="80" t="s">
        <v>155</v>
      </c>
      <c r="D339" s="46" t="s">
        <v>112</v>
      </c>
    </row>
    <row r="340" spans="1:4" ht="13.5" hidden="1">
      <c r="A340" s="46">
        <v>339</v>
      </c>
      <c r="B340" s="46" t="s">
        <v>140</v>
      </c>
      <c r="C340" s="80" t="s">
        <v>155</v>
      </c>
      <c r="D340" s="46" t="s">
        <v>112</v>
      </c>
    </row>
    <row r="341" spans="1:4" ht="13.5" hidden="1">
      <c r="A341" s="46">
        <v>340</v>
      </c>
      <c r="B341" s="46" t="s">
        <v>114</v>
      </c>
      <c r="C341" s="80" t="s">
        <v>155</v>
      </c>
      <c r="D341" s="46" t="s">
        <v>112</v>
      </c>
    </row>
    <row r="342" spans="1:4" ht="13.5" hidden="1">
      <c r="A342" s="46">
        <v>341</v>
      </c>
      <c r="B342" s="46" t="s">
        <v>114</v>
      </c>
      <c r="C342" s="80" t="s">
        <v>155</v>
      </c>
      <c r="D342" s="46" t="s">
        <v>112</v>
      </c>
    </row>
    <row r="343" spans="1:4" ht="13.5" hidden="1">
      <c r="A343" s="46">
        <v>342</v>
      </c>
      <c r="B343" s="46" t="s">
        <v>127</v>
      </c>
      <c r="C343" s="80" t="s">
        <v>155</v>
      </c>
      <c r="D343" s="46" t="s">
        <v>112</v>
      </c>
    </row>
    <row r="344" spans="1:4" ht="13.5" hidden="1">
      <c r="A344" s="46">
        <v>343</v>
      </c>
      <c r="B344" s="46" t="s">
        <v>140</v>
      </c>
      <c r="C344" s="80" t="s">
        <v>155</v>
      </c>
      <c r="D344" s="46" t="s">
        <v>112</v>
      </c>
    </row>
    <row r="345" spans="1:4" ht="13.5" hidden="1">
      <c r="A345" s="46">
        <v>344</v>
      </c>
      <c r="B345" s="46" t="s">
        <v>126</v>
      </c>
      <c r="C345" s="80" t="s">
        <v>155</v>
      </c>
      <c r="D345" s="46" t="s">
        <v>112</v>
      </c>
    </row>
    <row r="346" spans="1:4" ht="13.5" hidden="1">
      <c r="A346" s="46">
        <v>345</v>
      </c>
      <c r="B346" s="46" t="s">
        <v>116</v>
      </c>
      <c r="C346" s="80" t="s">
        <v>155</v>
      </c>
      <c r="D346" s="46" t="s">
        <v>112</v>
      </c>
    </row>
    <row r="347" spans="1:4" ht="13.5" hidden="1">
      <c r="A347" s="46">
        <v>346</v>
      </c>
      <c r="B347" s="46" t="s">
        <v>116</v>
      </c>
      <c r="C347" s="80" t="s">
        <v>155</v>
      </c>
      <c r="D347" s="46" t="s">
        <v>112</v>
      </c>
    </row>
    <row r="348" spans="1:4" ht="13.5" hidden="1">
      <c r="A348" s="46">
        <v>347</v>
      </c>
      <c r="B348" s="46" t="s">
        <v>129</v>
      </c>
      <c r="C348" s="80" t="s">
        <v>155</v>
      </c>
      <c r="D348" s="46" t="s">
        <v>112</v>
      </c>
    </row>
    <row r="349" spans="1:4" ht="13.5" hidden="1">
      <c r="A349" s="46">
        <v>348</v>
      </c>
      <c r="B349" s="46" t="s">
        <v>123</v>
      </c>
      <c r="C349" s="80" t="s">
        <v>155</v>
      </c>
      <c r="D349" s="46" t="s">
        <v>112</v>
      </c>
    </row>
    <row r="350" spans="1:4" ht="13.5" hidden="1">
      <c r="A350" s="46">
        <v>349</v>
      </c>
      <c r="B350" s="46" t="s">
        <v>118</v>
      </c>
      <c r="C350" s="80" t="s">
        <v>155</v>
      </c>
      <c r="D350" s="46" t="s">
        <v>112</v>
      </c>
    </row>
    <row r="351" spans="1:4" ht="13.5" hidden="1">
      <c r="A351" s="46">
        <v>350</v>
      </c>
      <c r="B351" s="46" t="s">
        <v>126</v>
      </c>
      <c r="C351" s="80" t="s">
        <v>155</v>
      </c>
      <c r="D351" s="46" t="s">
        <v>112</v>
      </c>
    </row>
    <row r="352" spans="1:4" ht="13.5" hidden="1">
      <c r="A352" s="46">
        <v>351</v>
      </c>
      <c r="B352" s="46" t="s">
        <v>125</v>
      </c>
      <c r="C352" s="80" t="s">
        <v>155</v>
      </c>
      <c r="D352" s="46" t="s">
        <v>112</v>
      </c>
    </row>
    <row r="353" spans="1:4" ht="13.5" hidden="1">
      <c r="A353" s="46">
        <v>352</v>
      </c>
      <c r="B353" s="46" t="s">
        <v>137</v>
      </c>
      <c r="C353" s="80" t="s">
        <v>155</v>
      </c>
      <c r="D353" s="46" t="s">
        <v>112</v>
      </c>
    </row>
    <row r="354" spans="1:4" ht="13.5" hidden="1">
      <c r="A354" s="46">
        <v>353</v>
      </c>
      <c r="B354" s="46" t="s">
        <v>119</v>
      </c>
      <c r="C354" s="80" t="s">
        <v>155</v>
      </c>
      <c r="D354" s="46" t="s">
        <v>112</v>
      </c>
    </row>
    <row r="355" spans="1:4" ht="13.5" hidden="1">
      <c r="A355" s="46">
        <v>354</v>
      </c>
      <c r="B355" s="46" t="s">
        <v>114</v>
      </c>
      <c r="C355" s="80" t="s">
        <v>155</v>
      </c>
      <c r="D355" s="46" t="s">
        <v>131</v>
      </c>
    </row>
    <row r="356" spans="1:4" ht="13.5" hidden="1">
      <c r="A356" s="46">
        <v>355</v>
      </c>
      <c r="B356" s="46" t="s">
        <v>119</v>
      </c>
      <c r="C356" s="80" t="s">
        <v>155</v>
      </c>
      <c r="D356" s="46" t="s">
        <v>131</v>
      </c>
    </row>
    <row r="357" spans="1:4" ht="13.5" hidden="1">
      <c r="A357" s="46">
        <v>356</v>
      </c>
      <c r="B357" s="46" t="s">
        <v>124</v>
      </c>
      <c r="C357" s="80" t="s">
        <v>155</v>
      </c>
      <c r="D357" s="46" t="s">
        <v>131</v>
      </c>
    </row>
    <row r="358" spans="1:4" ht="13.5" hidden="1">
      <c r="A358" s="46">
        <v>357</v>
      </c>
      <c r="B358" s="46" t="s">
        <v>125</v>
      </c>
      <c r="C358" s="80" t="s">
        <v>155</v>
      </c>
      <c r="D358" s="46" t="s">
        <v>131</v>
      </c>
    </row>
    <row r="359" spans="1:4" ht="13.5" hidden="1">
      <c r="A359" s="46">
        <v>358</v>
      </c>
      <c r="B359" s="46" t="s">
        <v>132</v>
      </c>
      <c r="C359" s="80" t="s">
        <v>155</v>
      </c>
      <c r="D359" s="46" t="s">
        <v>131</v>
      </c>
    </row>
    <row r="360" spans="1:4" ht="13.5" hidden="1">
      <c r="A360" s="46">
        <v>359</v>
      </c>
      <c r="B360" s="46" t="s">
        <v>114</v>
      </c>
      <c r="C360" s="80" t="s">
        <v>155</v>
      </c>
      <c r="D360" s="46" t="s">
        <v>131</v>
      </c>
    </row>
    <row r="361" spans="1:4" ht="13.5" hidden="1">
      <c r="A361" s="46">
        <v>360</v>
      </c>
      <c r="B361" s="46" t="s">
        <v>140</v>
      </c>
      <c r="C361" s="80" t="s">
        <v>155</v>
      </c>
      <c r="D361" s="46" t="s">
        <v>131</v>
      </c>
    </row>
    <row r="362" spans="1:4" ht="13.5" hidden="1">
      <c r="A362" s="46">
        <v>361</v>
      </c>
      <c r="B362" s="46" t="s">
        <v>122</v>
      </c>
      <c r="C362" s="80" t="s">
        <v>155</v>
      </c>
      <c r="D362" s="46" t="s">
        <v>131</v>
      </c>
    </row>
    <row r="363" spans="1:4" ht="13.5" hidden="1">
      <c r="A363" s="46">
        <v>362</v>
      </c>
      <c r="B363" s="46" t="s">
        <v>129</v>
      </c>
      <c r="C363" s="80" t="s">
        <v>155</v>
      </c>
      <c r="D363" s="46" t="s">
        <v>131</v>
      </c>
    </row>
    <row r="364" spans="1:4" ht="13.5" hidden="1">
      <c r="A364" s="46">
        <v>363</v>
      </c>
      <c r="B364" s="46" t="s">
        <v>133</v>
      </c>
      <c r="C364" s="80" t="s">
        <v>155</v>
      </c>
      <c r="D364" s="46" t="s">
        <v>131</v>
      </c>
    </row>
    <row r="365" spans="1:4" ht="13.5" hidden="1">
      <c r="A365" s="46">
        <v>364</v>
      </c>
      <c r="B365" s="46" t="s">
        <v>137</v>
      </c>
      <c r="C365" s="80" t="s">
        <v>155</v>
      </c>
      <c r="D365" s="46" t="s">
        <v>131</v>
      </c>
    </row>
    <row r="366" spans="1:4" ht="13.5" hidden="1">
      <c r="A366" s="46">
        <v>365</v>
      </c>
      <c r="B366" s="46" t="s">
        <v>110</v>
      </c>
      <c r="C366" s="80" t="s">
        <v>155</v>
      </c>
      <c r="D366" s="46" t="s">
        <v>131</v>
      </c>
    </row>
    <row r="367" spans="1:4" ht="13.5" hidden="1">
      <c r="A367" s="46">
        <v>366</v>
      </c>
      <c r="B367" s="46" t="s">
        <v>127</v>
      </c>
      <c r="C367" s="80" t="s">
        <v>155</v>
      </c>
      <c r="D367" s="46" t="s">
        <v>131</v>
      </c>
    </row>
    <row r="368" spans="1:4" ht="13.5" hidden="1">
      <c r="A368" s="46">
        <v>367</v>
      </c>
      <c r="B368" s="46" t="s">
        <v>118</v>
      </c>
      <c r="C368" s="80" t="s">
        <v>155</v>
      </c>
      <c r="D368" s="46" t="s">
        <v>131</v>
      </c>
    </row>
    <row r="369" spans="1:4" ht="13.5" hidden="1">
      <c r="A369" s="46">
        <v>368</v>
      </c>
      <c r="B369" s="46" t="s">
        <v>129</v>
      </c>
      <c r="C369" s="80" t="s">
        <v>155</v>
      </c>
      <c r="D369" s="46" t="s">
        <v>131</v>
      </c>
    </row>
    <row r="370" spans="1:4" ht="13.5" hidden="1">
      <c r="A370" s="46">
        <v>369</v>
      </c>
      <c r="B370" s="46" t="s">
        <v>115</v>
      </c>
      <c r="C370" s="80" t="s">
        <v>155</v>
      </c>
      <c r="D370" s="46" t="s">
        <v>131</v>
      </c>
    </row>
    <row r="371" spans="1:4" ht="13.5" hidden="1">
      <c r="A371" s="46">
        <v>370</v>
      </c>
      <c r="B371" s="46" t="s">
        <v>119</v>
      </c>
      <c r="C371" s="80" t="s">
        <v>155</v>
      </c>
      <c r="D371" s="46" t="s">
        <v>131</v>
      </c>
    </row>
    <row r="372" spans="1:4" ht="13.5" hidden="1">
      <c r="A372" s="46">
        <v>371</v>
      </c>
      <c r="B372" s="46" t="s">
        <v>118</v>
      </c>
      <c r="C372" s="80" t="s">
        <v>155</v>
      </c>
      <c r="D372" s="46" t="s">
        <v>139</v>
      </c>
    </row>
    <row r="373" spans="1:4" ht="13.5" hidden="1">
      <c r="A373" s="46">
        <v>372</v>
      </c>
      <c r="B373" s="46" t="s">
        <v>116</v>
      </c>
      <c r="C373" s="80" t="s">
        <v>155</v>
      </c>
      <c r="D373" s="46" t="s">
        <v>139</v>
      </c>
    </row>
    <row r="374" spans="1:4" ht="13.5" hidden="1">
      <c r="A374" s="46">
        <v>373</v>
      </c>
      <c r="B374" s="46" t="s">
        <v>116</v>
      </c>
      <c r="C374" s="80" t="s">
        <v>155</v>
      </c>
      <c r="D374" s="46" t="s">
        <v>139</v>
      </c>
    </row>
    <row r="375" spans="1:4" ht="13.5" hidden="1">
      <c r="A375" s="46">
        <v>374</v>
      </c>
      <c r="B375" s="46" t="s">
        <v>114</v>
      </c>
      <c r="C375" s="80" t="s">
        <v>155</v>
      </c>
      <c r="D375" s="46" t="s">
        <v>139</v>
      </c>
    </row>
    <row r="376" spans="1:4" ht="13.5" hidden="1">
      <c r="A376" s="46">
        <v>375</v>
      </c>
      <c r="B376" s="46" t="s">
        <v>140</v>
      </c>
      <c r="C376" s="80" t="s">
        <v>155</v>
      </c>
      <c r="D376" s="46" t="s">
        <v>139</v>
      </c>
    </row>
    <row r="377" spans="1:4" ht="13.5" hidden="1">
      <c r="A377" s="46">
        <v>376</v>
      </c>
      <c r="B377" s="46" t="s">
        <v>115</v>
      </c>
      <c r="C377" s="80" t="s">
        <v>155</v>
      </c>
      <c r="D377" s="46" t="s">
        <v>139</v>
      </c>
    </row>
    <row r="378" spans="1:4" ht="13.5" hidden="1">
      <c r="A378" s="46">
        <v>377</v>
      </c>
      <c r="B378" s="46" t="s">
        <v>136</v>
      </c>
      <c r="C378" s="80" t="s">
        <v>155</v>
      </c>
      <c r="D378" s="46" t="s">
        <v>139</v>
      </c>
    </row>
    <row r="379" spans="1:4" ht="13.5" hidden="1">
      <c r="A379" s="46">
        <v>378</v>
      </c>
      <c r="B379" s="46" t="s">
        <v>127</v>
      </c>
      <c r="C379" s="80" t="s">
        <v>155</v>
      </c>
      <c r="D379" s="46" t="s">
        <v>139</v>
      </c>
    </row>
    <row r="380" spans="1:4" ht="13.5" hidden="1">
      <c r="A380" s="46">
        <v>379</v>
      </c>
      <c r="B380" s="46" t="s">
        <v>115</v>
      </c>
      <c r="C380" s="80" t="s">
        <v>155</v>
      </c>
      <c r="D380" s="46" t="s">
        <v>139</v>
      </c>
    </row>
    <row r="381" spans="1:4" ht="13.5" hidden="1">
      <c r="A381" s="46">
        <v>380</v>
      </c>
      <c r="B381" s="46" t="s">
        <v>127</v>
      </c>
      <c r="C381" s="80" t="s">
        <v>155</v>
      </c>
      <c r="D381" s="46" t="s">
        <v>139</v>
      </c>
    </row>
    <row r="382" spans="1:4" ht="13.5" hidden="1">
      <c r="A382" s="46">
        <v>381</v>
      </c>
      <c r="B382" s="46" t="s">
        <v>140</v>
      </c>
      <c r="C382" s="80" t="s">
        <v>155</v>
      </c>
      <c r="D382" s="46" t="s">
        <v>139</v>
      </c>
    </row>
    <row r="383" spans="1:4" ht="13.5" hidden="1">
      <c r="A383" s="46">
        <v>382</v>
      </c>
      <c r="B383" s="46" t="s">
        <v>118</v>
      </c>
      <c r="C383" s="80" t="s">
        <v>155</v>
      </c>
      <c r="D383" s="46" t="s">
        <v>139</v>
      </c>
    </row>
    <row r="384" spans="1:4" ht="13.5" hidden="1">
      <c r="A384" s="46">
        <v>383</v>
      </c>
      <c r="B384" s="46" t="s">
        <v>125</v>
      </c>
      <c r="C384" s="80" t="s">
        <v>155</v>
      </c>
      <c r="D384" s="46" t="s">
        <v>139</v>
      </c>
    </row>
    <row r="385" spans="1:4" ht="13.5" hidden="1">
      <c r="A385" s="46">
        <v>384</v>
      </c>
      <c r="B385" s="46" t="s">
        <v>115</v>
      </c>
      <c r="C385" s="80" t="s">
        <v>155</v>
      </c>
      <c r="D385" s="46" t="s">
        <v>139</v>
      </c>
    </row>
    <row r="386" spans="1:4" ht="13.5" hidden="1">
      <c r="A386" s="46">
        <v>385</v>
      </c>
      <c r="B386" s="46" t="s">
        <v>117</v>
      </c>
      <c r="C386" s="80" t="s">
        <v>155</v>
      </c>
      <c r="D386" s="46" t="s">
        <v>139</v>
      </c>
    </row>
    <row r="387" spans="1:4" ht="13.5" hidden="1">
      <c r="A387" s="46">
        <v>386</v>
      </c>
      <c r="B387" s="46" t="s">
        <v>153</v>
      </c>
      <c r="C387" s="80" t="s">
        <v>155</v>
      </c>
      <c r="D387" s="46" t="s">
        <v>139</v>
      </c>
    </row>
    <row r="388" spans="1:4" ht="13.5" hidden="1">
      <c r="A388" s="46">
        <v>387</v>
      </c>
      <c r="B388" s="46" t="s">
        <v>123</v>
      </c>
      <c r="C388" s="80" t="s">
        <v>155</v>
      </c>
      <c r="D388" s="46" t="s">
        <v>139</v>
      </c>
    </row>
    <row r="389" spans="1:4" ht="13.5" hidden="1">
      <c r="A389" s="46">
        <v>388</v>
      </c>
      <c r="B389" s="46" t="s">
        <v>125</v>
      </c>
      <c r="C389" s="80" t="s">
        <v>155</v>
      </c>
      <c r="D389" s="46" t="s">
        <v>139</v>
      </c>
    </row>
    <row r="390" spans="1:4" ht="13.5" hidden="1">
      <c r="A390" s="46">
        <v>389</v>
      </c>
      <c r="B390" s="46" t="s">
        <v>124</v>
      </c>
      <c r="C390" s="80" t="s">
        <v>155</v>
      </c>
      <c r="D390" s="46" t="s">
        <v>139</v>
      </c>
    </row>
    <row r="391" spans="1:4" ht="13.5" hidden="1">
      <c r="A391" s="46">
        <v>390</v>
      </c>
      <c r="B391" s="46" t="s">
        <v>121</v>
      </c>
      <c r="C391" s="80" t="s">
        <v>155</v>
      </c>
      <c r="D391" s="46" t="s">
        <v>139</v>
      </c>
    </row>
    <row r="392" spans="1:4" ht="13.5" hidden="1">
      <c r="A392" s="46">
        <v>391</v>
      </c>
      <c r="B392" s="46" t="s">
        <v>113</v>
      </c>
      <c r="C392" s="80" t="s">
        <v>155</v>
      </c>
      <c r="D392" s="46" t="s">
        <v>139</v>
      </c>
    </row>
    <row r="393" spans="1:4" ht="13.5" hidden="1">
      <c r="A393" s="46">
        <v>392</v>
      </c>
      <c r="B393" s="46" t="s">
        <v>124</v>
      </c>
      <c r="C393" s="80" t="s">
        <v>155</v>
      </c>
      <c r="D393" s="46" t="s">
        <v>139</v>
      </c>
    </row>
    <row r="394" spans="1:4" ht="13.5" hidden="1">
      <c r="A394" s="46">
        <v>393</v>
      </c>
      <c r="B394" s="46" t="s">
        <v>115</v>
      </c>
      <c r="C394" s="80" t="s">
        <v>155</v>
      </c>
      <c r="D394" s="46" t="s">
        <v>139</v>
      </c>
    </row>
    <row r="395" spans="1:4" ht="13.5" hidden="1">
      <c r="A395" s="46">
        <v>394</v>
      </c>
      <c r="B395" s="46" t="s">
        <v>132</v>
      </c>
      <c r="C395" s="80" t="s">
        <v>155</v>
      </c>
      <c r="D395" s="46" t="s">
        <v>139</v>
      </c>
    </row>
    <row r="396" spans="1:4" ht="13.5" hidden="1">
      <c r="A396" s="46">
        <v>395</v>
      </c>
      <c r="B396" s="46" t="s">
        <v>122</v>
      </c>
      <c r="C396" s="80" t="s">
        <v>155</v>
      </c>
      <c r="D396" s="46" t="s">
        <v>139</v>
      </c>
    </row>
    <row r="397" spans="1:4" ht="13.5" hidden="1">
      <c r="A397" s="46">
        <v>396</v>
      </c>
      <c r="B397" s="46" t="s">
        <v>117</v>
      </c>
      <c r="C397" s="80" t="s">
        <v>155</v>
      </c>
      <c r="D397" s="46" t="s">
        <v>142</v>
      </c>
    </row>
    <row r="398" spans="1:4" ht="13.5" hidden="1">
      <c r="A398" s="46">
        <v>397</v>
      </c>
      <c r="B398" s="46" t="s">
        <v>110</v>
      </c>
      <c r="C398" s="80" t="s">
        <v>155</v>
      </c>
      <c r="D398" s="46" t="s">
        <v>142</v>
      </c>
    </row>
    <row r="399" spans="1:4" ht="13.5" hidden="1">
      <c r="A399" s="46">
        <v>398</v>
      </c>
      <c r="B399" s="46" t="s">
        <v>141</v>
      </c>
      <c r="C399" s="80" t="s">
        <v>155</v>
      </c>
      <c r="D399" s="46" t="s">
        <v>142</v>
      </c>
    </row>
    <row r="400" spans="1:4" ht="13.5" hidden="1">
      <c r="A400" s="46">
        <v>399</v>
      </c>
      <c r="B400" s="46" t="s">
        <v>118</v>
      </c>
      <c r="C400" s="80" t="s">
        <v>155</v>
      </c>
      <c r="D400" s="46" t="s">
        <v>142</v>
      </c>
    </row>
    <row r="401" spans="1:4" ht="13.5" hidden="1">
      <c r="A401" s="46">
        <v>400</v>
      </c>
      <c r="B401" s="46" t="s">
        <v>110</v>
      </c>
      <c r="C401" s="80" t="s">
        <v>155</v>
      </c>
      <c r="D401" s="46" t="s">
        <v>142</v>
      </c>
    </row>
    <row r="402" spans="1:4" ht="13.5" hidden="1">
      <c r="A402" s="46">
        <v>401</v>
      </c>
      <c r="B402" s="46" t="s">
        <v>119</v>
      </c>
      <c r="C402" s="80" t="s">
        <v>155</v>
      </c>
      <c r="D402" s="46" t="s">
        <v>142</v>
      </c>
    </row>
    <row r="403" spans="1:4" ht="13.5" hidden="1">
      <c r="A403" s="46">
        <v>402</v>
      </c>
      <c r="B403" s="46" t="s">
        <v>117</v>
      </c>
      <c r="C403" s="80" t="s">
        <v>156</v>
      </c>
      <c r="D403" s="46" t="s">
        <v>157</v>
      </c>
    </row>
    <row r="404" spans="1:4" ht="13.5" hidden="1">
      <c r="A404" s="46">
        <v>403</v>
      </c>
      <c r="B404" s="46" t="s">
        <v>118</v>
      </c>
      <c r="C404" s="80" t="s">
        <v>156</v>
      </c>
      <c r="D404" s="46" t="s">
        <v>146</v>
      </c>
    </row>
    <row r="405" spans="1:4" ht="13.5" hidden="1">
      <c r="A405" s="46">
        <v>404</v>
      </c>
      <c r="B405" s="46" t="s">
        <v>119</v>
      </c>
      <c r="C405" s="80" t="s">
        <v>156</v>
      </c>
      <c r="D405" s="46" t="s">
        <v>146</v>
      </c>
    </row>
    <row r="406" spans="1:4" ht="13.5" hidden="1">
      <c r="A406" s="46">
        <v>405</v>
      </c>
      <c r="B406" s="46" t="s">
        <v>114</v>
      </c>
      <c r="C406" s="80" t="s">
        <v>156</v>
      </c>
      <c r="D406" s="46" t="s">
        <v>112</v>
      </c>
    </row>
    <row r="407" spans="1:4" ht="13.5" hidden="1">
      <c r="A407" s="46">
        <v>406</v>
      </c>
      <c r="B407" s="46" t="s">
        <v>124</v>
      </c>
      <c r="C407" s="80" t="s">
        <v>156</v>
      </c>
      <c r="D407" s="46" t="s">
        <v>112</v>
      </c>
    </row>
    <row r="408" spans="1:4" ht="13.5" hidden="1">
      <c r="A408" s="46">
        <v>407</v>
      </c>
      <c r="B408" s="46" t="s">
        <v>121</v>
      </c>
      <c r="C408" s="80" t="s">
        <v>156</v>
      </c>
      <c r="D408" s="46" t="s">
        <v>112</v>
      </c>
    </row>
    <row r="409" spans="1:4" ht="13.5" hidden="1">
      <c r="A409" s="46">
        <v>408</v>
      </c>
      <c r="B409" s="46" t="s">
        <v>121</v>
      </c>
      <c r="C409" s="80" t="s">
        <v>156</v>
      </c>
      <c r="D409" s="46" t="s">
        <v>112</v>
      </c>
    </row>
    <row r="410" spans="1:4" ht="13.5" hidden="1">
      <c r="A410" s="46">
        <v>409</v>
      </c>
      <c r="B410" s="46" t="s">
        <v>130</v>
      </c>
      <c r="C410" s="80" t="s">
        <v>156</v>
      </c>
      <c r="D410" s="46" t="s">
        <v>112</v>
      </c>
    </row>
    <row r="411" spans="1:4" ht="13.5" hidden="1">
      <c r="A411" s="46">
        <v>410</v>
      </c>
      <c r="B411" s="46" t="s">
        <v>116</v>
      </c>
      <c r="C411" s="80" t="s">
        <v>156</v>
      </c>
      <c r="D411" s="46" t="s">
        <v>112</v>
      </c>
    </row>
    <row r="412" spans="1:4" ht="13.5" hidden="1">
      <c r="A412" s="46">
        <v>411</v>
      </c>
      <c r="B412" s="46" t="s">
        <v>125</v>
      </c>
      <c r="C412" s="80" t="s">
        <v>156</v>
      </c>
      <c r="D412" s="46" t="s">
        <v>112</v>
      </c>
    </row>
    <row r="413" spans="1:4" ht="13.5" hidden="1">
      <c r="A413" s="46">
        <v>412</v>
      </c>
      <c r="B413" s="46" t="s">
        <v>123</v>
      </c>
      <c r="C413" s="80" t="s">
        <v>156</v>
      </c>
      <c r="D413" s="46" t="s">
        <v>112</v>
      </c>
    </row>
    <row r="414" spans="1:4" ht="13.5" hidden="1">
      <c r="A414" s="46">
        <v>413</v>
      </c>
      <c r="B414" s="46" t="s">
        <v>132</v>
      </c>
      <c r="C414" s="80" t="s">
        <v>156</v>
      </c>
      <c r="D414" s="46" t="s">
        <v>112</v>
      </c>
    </row>
    <row r="415" spans="1:4" ht="13.5" hidden="1">
      <c r="A415" s="46">
        <v>414</v>
      </c>
      <c r="B415" s="46" t="s">
        <v>138</v>
      </c>
      <c r="C415" s="80" t="s">
        <v>156</v>
      </c>
      <c r="D415" s="46" t="s">
        <v>112</v>
      </c>
    </row>
    <row r="416" spans="1:4" ht="13.5" hidden="1">
      <c r="A416" s="46">
        <v>415</v>
      </c>
      <c r="B416" s="46" t="s">
        <v>114</v>
      </c>
      <c r="C416" s="80" t="s">
        <v>156</v>
      </c>
      <c r="D416" s="46" t="s">
        <v>112</v>
      </c>
    </row>
    <row r="417" spans="1:4" ht="13.5" hidden="1">
      <c r="A417" s="46">
        <v>416</v>
      </c>
      <c r="B417" s="46" t="s">
        <v>130</v>
      </c>
      <c r="C417" s="80" t="s">
        <v>156</v>
      </c>
      <c r="D417" s="46" t="s">
        <v>112</v>
      </c>
    </row>
    <row r="418" spans="1:4" ht="13.5" hidden="1">
      <c r="A418" s="46">
        <v>417</v>
      </c>
      <c r="B418" s="46" t="s">
        <v>130</v>
      </c>
      <c r="C418" s="80" t="s">
        <v>156</v>
      </c>
      <c r="D418" s="46" t="s">
        <v>112</v>
      </c>
    </row>
    <row r="419" spans="1:4" ht="13.5" hidden="1">
      <c r="A419" s="46">
        <v>418</v>
      </c>
      <c r="B419" s="46" t="s">
        <v>115</v>
      </c>
      <c r="C419" s="80" t="s">
        <v>156</v>
      </c>
      <c r="D419" s="46" t="s">
        <v>112</v>
      </c>
    </row>
    <row r="420" spans="1:4" ht="13.5" hidden="1">
      <c r="A420" s="46">
        <v>419</v>
      </c>
      <c r="B420" s="46" t="s">
        <v>114</v>
      </c>
      <c r="C420" s="80" t="s">
        <v>156</v>
      </c>
      <c r="D420" s="46" t="s">
        <v>112</v>
      </c>
    </row>
    <row r="421" spans="1:4" ht="13.5" hidden="1">
      <c r="A421" s="46">
        <v>420</v>
      </c>
      <c r="B421" s="46" t="s">
        <v>124</v>
      </c>
      <c r="C421" s="80" t="s">
        <v>156</v>
      </c>
      <c r="D421" s="46" t="s">
        <v>112</v>
      </c>
    </row>
    <row r="422" spans="1:4" ht="13.5" hidden="1">
      <c r="A422" s="46">
        <v>421</v>
      </c>
      <c r="B422" s="46" t="s">
        <v>130</v>
      </c>
      <c r="C422" s="80" t="s">
        <v>156</v>
      </c>
      <c r="D422" s="46" t="s">
        <v>112</v>
      </c>
    </row>
    <row r="423" spans="1:4" ht="13.5" hidden="1">
      <c r="A423" s="46">
        <v>422</v>
      </c>
      <c r="B423" s="46" t="s">
        <v>125</v>
      </c>
      <c r="C423" s="80" t="s">
        <v>156</v>
      </c>
      <c r="D423" s="46" t="s">
        <v>112</v>
      </c>
    </row>
    <row r="424" spans="1:4" ht="13.5" hidden="1">
      <c r="A424" s="46">
        <v>423</v>
      </c>
      <c r="B424" s="46" t="s">
        <v>118</v>
      </c>
      <c r="C424" s="80" t="s">
        <v>156</v>
      </c>
      <c r="D424" s="46" t="s">
        <v>112</v>
      </c>
    </row>
    <row r="425" spans="1:4" ht="13.5" hidden="1">
      <c r="A425" s="46">
        <v>424</v>
      </c>
      <c r="B425" s="46" t="s">
        <v>128</v>
      </c>
      <c r="C425" s="80" t="s">
        <v>156</v>
      </c>
      <c r="D425" s="46" t="s">
        <v>112</v>
      </c>
    </row>
    <row r="426" spans="1:4" ht="13.5" hidden="1">
      <c r="A426" s="46">
        <v>425</v>
      </c>
      <c r="B426" s="46" t="s">
        <v>117</v>
      </c>
      <c r="C426" s="80" t="s">
        <v>156</v>
      </c>
      <c r="D426" s="46" t="s">
        <v>112</v>
      </c>
    </row>
    <row r="427" spans="1:4" ht="13.5" hidden="1">
      <c r="A427" s="46">
        <v>426</v>
      </c>
      <c r="B427" s="46" t="s">
        <v>117</v>
      </c>
      <c r="C427" s="80" t="s">
        <v>156</v>
      </c>
      <c r="D427" s="46" t="s">
        <v>112</v>
      </c>
    </row>
    <row r="428" spans="1:4" ht="13.5" hidden="1">
      <c r="A428" s="46">
        <v>427</v>
      </c>
      <c r="B428" s="46" t="s">
        <v>133</v>
      </c>
      <c r="C428" s="80" t="s">
        <v>156</v>
      </c>
      <c r="D428" s="46" t="s">
        <v>112</v>
      </c>
    </row>
    <row r="429" spans="1:4" ht="13.5" hidden="1">
      <c r="A429" s="46">
        <v>428</v>
      </c>
      <c r="B429" s="46" t="s">
        <v>127</v>
      </c>
      <c r="C429" s="80" t="s">
        <v>156</v>
      </c>
      <c r="D429" s="46" t="s">
        <v>112</v>
      </c>
    </row>
    <row r="430" spans="1:4" ht="13.5" hidden="1">
      <c r="A430" s="46">
        <v>429</v>
      </c>
      <c r="B430" s="46" t="s">
        <v>127</v>
      </c>
      <c r="C430" s="80" t="s">
        <v>156</v>
      </c>
      <c r="D430" s="46" t="s">
        <v>112</v>
      </c>
    </row>
    <row r="431" spans="1:4" ht="13.5" hidden="1">
      <c r="A431" s="46">
        <v>430</v>
      </c>
      <c r="B431" s="46" t="s">
        <v>127</v>
      </c>
      <c r="C431" s="80" t="s">
        <v>156</v>
      </c>
      <c r="D431" s="46" t="s">
        <v>112</v>
      </c>
    </row>
    <row r="432" spans="1:4" ht="13.5" hidden="1">
      <c r="A432" s="46">
        <v>431</v>
      </c>
      <c r="B432" s="46" t="s">
        <v>126</v>
      </c>
      <c r="C432" s="80" t="s">
        <v>156</v>
      </c>
      <c r="D432" s="46" t="s">
        <v>112</v>
      </c>
    </row>
    <row r="433" spans="1:4" ht="13.5" hidden="1">
      <c r="A433" s="46">
        <v>432</v>
      </c>
      <c r="B433" s="46" t="s">
        <v>153</v>
      </c>
      <c r="C433" s="80" t="s">
        <v>156</v>
      </c>
      <c r="D433" s="46" t="s">
        <v>112</v>
      </c>
    </row>
    <row r="434" spans="1:4" ht="13.5" hidden="1">
      <c r="A434" s="46">
        <v>433</v>
      </c>
      <c r="B434" s="46" t="s">
        <v>118</v>
      </c>
      <c r="C434" s="80" t="s">
        <v>156</v>
      </c>
      <c r="D434" s="46" t="s">
        <v>112</v>
      </c>
    </row>
    <row r="435" spans="1:4" ht="13.5" hidden="1">
      <c r="A435" s="46">
        <v>434</v>
      </c>
      <c r="B435" s="46" t="s">
        <v>119</v>
      </c>
      <c r="C435" s="80" t="s">
        <v>156</v>
      </c>
      <c r="D435" s="46" t="s">
        <v>112</v>
      </c>
    </row>
    <row r="436" spans="1:4" ht="13.5" hidden="1">
      <c r="A436" s="46">
        <v>435</v>
      </c>
      <c r="B436" s="46" t="s">
        <v>119</v>
      </c>
      <c r="C436" s="80" t="s">
        <v>156</v>
      </c>
      <c r="D436" s="46" t="s">
        <v>112</v>
      </c>
    </row>
    <row r="437" spans="1:4" ht="13.5" hidden="1">
      <c r="A437" s="46">
        <v>436</v>
      </c>
      <c r="B437" s="46" t="s">
        <v>135</v>
      </c>
      <c r="C437" s="80" t="s">
        <v>156</v>
      </c>
      <c r="D437" s="46" t="s">
        <v>112</v>
      </c>
    </row>
    <row r="438" spans="1:4" ht="13.5" hidden="1">
      <c r="A438" s="46">
        <v>437</v>
      </c>
      <c r="B438" s="46" t="s">
        <v>117</v>
      </c>
      <c r="C438" s="80" t="s">
        <v>156</v>
      </c>
      <c r="D438" s="46" t="s">
        <v>112</v>
      </c>
    </row>
    <row r="439" spans="1:4" ht="13.5" hidden="1">
      <c r="A439" s="46">
        <v>438</v>
      </c>
      <c r="B439" s="46" t="s">
        <v>115</v>
      </c>
      <c r="C439" s="80" t="s">
        <v>156</v>
      </c>
      <c r="D439" s="46" t="s">
        <v>112</v>
      </c>
    </row>
    <row r="440" spans="1:4" ht="13.5" hidden="1">
      <c r="A440" s="46">
        <v>439</v>
      </c>
      <c r="B440" s="46" t="s">
        <v>110</v>
      </c>
      <c r="C440" s="80" t="s">
        <v>156</v>
      </c>
      <c r="D440" s="46" t="s">
        <v>112</v>
      </c>
    </row>
    <row r="441" spans="1:4" ht="13.5" hidden="1">
      <c r="A441" s="46">
        <v>440</v>
      </c>
      <c r="B441" s="46" t="s">
        <v>137</v>
      </c>
      <c r="C441" s="80" t="s">
        <v>156</v>
      </c>
      <c r="D441" s="46" t="s">
        <v>112</v>
      </c>
    </row>
    <row r="442" spans="1:4" ht="13.5" hidden="1">
      <c r="A442" s="46">
        <v>441</v>
      </c>
      <c r="B442" s="46" t="s">
        <v>127</v>
      </c>
      <c r="C442" s="80" t="s">
        <v>156</v>
      </c>
      <c r="D442" s="46" t="s">
        <v>112</v>
      </c>
    </row>
    <row r="443" spans="1:4" ht="13.5" hidden="1">
      <c r="A443" s="46">
        <v>442</v>
      </c>
      <c r="B443" s="46" t="s">
        <v>124</v>
      </c>
      <c r="C443" s="80" t="s">
        <v>156</v>
      </c>
      <c r="D443" s="46" t="s">
        <v>112</v>
      </c>
    </row>
    <row r="444" spans="1:4" ht="13.5" hidden="1">
      <c r="A444" s="46">
        <v>443</v>
      </c>
      <c r="B444" s="46" t="s">
        <v>116</v>
      </c>
      <c r="C444" s="80" t="s">
        <v>156</v>
      </c>
      <c r="D444" s="46" t="s">
        <v>112</v>
      </c>
    </row>
    <row r="445" spans="1:4" ht="13.5" hidden="1">
      <c r="A445" s="46">
        <v>444</v>
      </c>
      <c r="B445" s="46" t="s">
        <v>116</v>
      </c>
      <c r="C445" s="80" t="s">
        <v>156</v>
      </c>
      <c r="D445" s="46" t="s">
        <v>112</v>
      </c>
    </row>
    <row r="446" spans="1:4" ht="13.5" hidden="1">
      <c r="A446" s="46">
        <v>445</v>
      </c>
      <c r="B446" s="46" t="s">
        <v>125</v>
      </c>
      <c r="C446" s="80" t="s">
        <v>156</v>
      </c>
      <c r="D446" s="46" t="s">
        <v>112</v>
      </c>
    </row>
    <row r="447" spans="1:4" ht="13.5" hidden="1">
      <c r="A447" s="46">
        <v>446</v>
      </c>
      <c r="B447" s="46" t="s">
        <v>110</v>
      </c>
      <c r="C447" s="80" t="s">
        <v>156</v>
      </c>
      <c r="D447" s="46" t="s">
        <v>112</v>
      </c>
    </row>
    <row r="448" spans="1:4" ht="13.5" hidden="1">
      <c r="A448" s="46">
        <v>447</v>
      </c>
      <c r="B448" s="46" t="s">
        <v>137</v>
      </c>
      <c r="C448" s="80" t="s">
        <v>156</v>
      </c>
      <c r="D448" s="46" t="s">
        <v>112</v>
      </c>
    </row>
    <row r="449" spans="1:4" ht="13.5" hidden="1">
      <c r="A449" s="46">
        <v>448</v>
      </c>
      <c r="B449" s="46" t="s">
        <v>130</v>
      </c>
      <c r="C449" s="80" t="s">
        <v>156</v>
      </c>
      <c r="D449" s="46" t="s">
        <v>112</v>
      </c>
    </row>
    <row r="450" spans="1:4" ht="13.5" hidden="1">
      <c r="A450" s="46">
        <v>449</v>
      </c>
      <c r="B450" s="46" t="s">
        <v>136</v>
      </c>
      <c r="C450" s="80" t="s">
        <v>156</v>
      </c>
      <c r="D450" s="46" t="s">
        <v>112</v>
      </c>
    </row>
    <row r="451" spans="1:4" ht="13.5" hidden="1">
      <c r="A451" s="46">
        <v>450</v>
      </c>
      <c r="B451" s="46" t="s">
        <v>133</v>
      </c>
      <c r="C451" s="80" t="s">
        <v>156</v>
      </c>
      <c r="D451" s="46" t="s">
        <v>131</v>
      </c>
    </row>
    <row r="452" spans="1:4" ht="13.5" hidden="1">
      <c r="A452" s="46">
        <v>451</v>
      </c>
      <c r="B452" s="46" t="s">
        <v>137</v>
      </c>
      <c r="C452" s="80" t="s">
        <v>156</v>
      </c>
      <c r="D452" s="46" t="s">
        <v>131</v>
      </c>
    </row>
    <row r="453" spans="1:4" ht="13.5" hidden="1">
      <c r="A453" s="46">
        <v>452</v>
      </c>
      <c r="B453" s="46" t="s">
        <v>114</v>
      </c>
      <c r="C453" s="80" t="s">
        <v>156</v>
      </c>
      <c r="D453" s="46" t="s">
        <v>131</v>
      </c>
    </row>
    <row r="454" spans="1:4" ht="13.5" hidden="1">
      <c r="A454" s="46">
        <v>453</v>
      </c>
      <c r="B454" s="46" t="s">
        <v>121</v>
      </c>
      <c r="C454" s="80" t="s">
        <v>156</v>
      </c>
      <c r="D454" s="46" t="s">
        <v>131</v>
      </c>
    </row>
    <row r="455" spans="1:4" ht="13.5" hidden="1">
      <c r="A455" s="46">
        <v>454</v>
      </c>
      <c r="B455" s="46" t="s">
        <v>127</v>
      </c>
      <c r="C455" s="80" t="s">
        <v>156</v>
      </c>
      <c r="D455" s="46" t="s">
        <v>131</v>
      </c>
    </row>
    <row r="456" spans="1:4" ht="13.5" hidden="1">
      <c r="A456" s="46">
        <v>455</v>
      </c>
      <c r="B456" s="46" t="s">
        <v>125</v>
      </c>
      <c r="C456" s="80" t="s">
        <v>156</v>
      </c>
      <c r="D456" s="46" t="s">
        <v>131</v>
      </c>
    </row>
    <row r="457" spans="1:4" ht="13.5" hidden="1">
      <c r="A457" s="46">
        <v>456</v>
      </c>
      <c r="B457" s="46" t="s">
        <v>132</v>
      </c>
      <c r="C457" s="80" t="s">
        <v>156</v>
      </c>
      <c r="D457" s="46" t="s">
        <v>131</v>
      </c>
    </row>
    <row r="458" spans="1:4" ht="13.5" hidden="1">
      <c r="A458" s="46">
        <v>457</v>
      </c>
      <c r="B458" s="46" t="s">
        <v>127</v>
      </c>
      <c r="C458" s="80" t="s">
        <v>156</v>
      </c>
      <c r="D458" s="46" t="s">
        <v>131</v>
      </c>
    </row>
    <row r="459" spans="1:4" ht="13.5" hidden="1">
      <c r="A459" s="46">
        <v>458</v>
      </c>
      <c r="B459" s="46" t="s">
        <v>130</v>
      </c>
      <c r="C459" s="80" t="s">
        <v>156</v>
      </c>
      <c r="D459" s="46" t="s">
        <v>131</v>
      </c>
    </row>
    <row r="460" spans="1:4" ht="13.5" hidden="1">
      <c r="A460" s="46">
        <v>459</v>
      </c>
      <c r="B460" s="46" t="s">
        <v>114</v>
      </c>
      <c r="C460" s="80" t="s">
        <v>156</v>
      </c>
      <c r="D460" s="46" t="s">
        <v>131</v>
      </c>
    </row>
    <row r="461" spans="1:4" ht="13.5" hidden="1">
      <c r="A461" s="46">
        <v>460</v>
      </c>
      <c r="B461" s="46" t="s">
        <v>115</v>
      </c>
      <c r="C461" s="80" t="s">
        <v>156</v>
      </c>
      <c r="D461" s="46" t="s">
        <v>131</v>
      </c>
    </row>
    <row r="462" spans="1:4" ht="13.5" hidden="1">
      <c r="A462" s="46">
        <v>461</v>
      </c>
      <c r="B462" s="46" t="s">
        <v>132</v>
      </c>
      <c r="C462" s="80" t="s">
        <v>156</v>
      </c>
      <c r="D462" s="46" t="s">
        <v>131</v>
      </c>
    </row>
    <row r="463" spans="1:4" ht="13.5" hidden="1">
      <c r="A463" s="46">
        <v>462</v>
      </c>
      <c r="B463" s="46" t="s">
        <v>117</v>
      </c>
      <c r="C463" s="80" t="s">
        <v>156</v>
      </c>
      <c r="D463" s="46" t="s">
        <v>131</v>
      </c>
    </row>
    <row r="464" spans="1:4" ht="13.5" hidden="1">
      <c r="A464" s="46">
        <v>463</v>
      </c>
      <c r="B464" s="46" t="s">
        <v>158</v>
      </c>
      <c r="C464" s="80" t="s">
        <v>156</v>
      </c>
      <c r="D464" s="46" t="s">
        <v>131</v>
      </c>
    </row>
    <row r="465" spans="1:4" ht="13.5" hidden="1">
      <c r="A465" s="46">
        <v>464</v>
      </c>
      <c r="B465" s="46" t="s">
        <v>123</v>
      </c>
      <c r="C465" s="80" t="s">
        <v>156</v>
      </c>
      <c r="D465" s="46" t="s">
        <v>131</v>
      </c>
    </row>
    <row r="466" spans="1:4" ht="13.5" hidden="1">
      <c r="A466" s="46">
        <v>465</v>
      </c>
      <c r="B466" s="46" t="s">
        <v>138</v>
      </c>
      <c r="C466" s="80" t="s">
        <v>156</v>
      </c>
      <c r="D466" s="46" t="s">
        <v>131</v>
      </c>
    </row>
    <row r="467" spans="1:4" ht="13.5" hidden="1">
      <c r="A467" s="46">
        <v>466</v>
      </c>
      <c r="B467" s="46" t="s">
        <v>110</v>
      </c>
      <c r="C467" s="80" t="s">
        <v>156</v>
      </c>
      <c r="D467" s="46" t="s">
        <v>131</v>
      </c>
    </row>
    <row r="468" spans="1:4" ht="13.5" hidden="1">
      <c r="A468" s="46">
        <v>467</v>
      </c>
      <c r="B468" s="46" t="s">
        <v>110</v>
      </c>
      <c r="C468" s="80" t="s">
        <v>156</v>
      </c>
      <c r="D468" s="46" t="s">
        <v>131</v>
      </c>
    </row>
    <row r="469" spans="1:4" ht="13.5" hidden="1">
      <c r="A469" s="46">
        <v>468</v>
      </c>
      <c r="B469" s="46" t="s">
        <v>110</v>
      </c>
      <c r="C469" s="80" t="s">
        <v>156</v>
      </c>
      <c r="D469" s="46" t="s">
        <v>131</v>
      </c>
    </row>
    <row r="470" spans="1:4" ht="13.5" hidden="1">
      <c r="A470" s="46">
        <v>469</v>
      </c>
      <c r="B470" s="46" t="s">
        <v>117</v>
      </c>
      <c r="C470" s="80" t="s">
        <v>156</v>
      </c>
      <c r="D470" s="46" t="s">
        <v>131</v>
      </c>
    </row>
    <row r="471" spans="1:4" ht="13.5" hidden="1">
      <c r="A471" s="46">
        <v>470</v>
      </c>
      <c r="B471" s="46" t="s">
        <v>117</v>
      </c>
      <c r="C471" s="80" t="s">
        <v>156</v>
      </c>
      <c r="D471" s="46" t="s">
        <v>131</v>
      </c>
    </row>
    <row r="472" spans="1:4" ht="13.5" hidden="1">
      <c r="A472" s="46">
        <v>471</v>
      </c>
      <c r="B472" s="46" t="s">
        <v>135</v>
      </c>
      <c r="C472" s="80" t="s">
        <v>156</v>
      </c>
      <c r="D472" s="46" t="s">
        <v>131</v>
      </c>
    </row>
    <row r="473" spans="1:4" ht="13.5" hidden="1">
      <c r="A473" s="46">
        <v>472</v>
      </c>
      <c r="B473" s="46" t="s">
        <v>136</v>
      </c>
      <c r="C473" s="80" t="s">
        <v>156</v>
      </c>
      <c r="D473" s="46" t="s">
        <v>131</v>
      </c>
    </row>
    <row r="474" spans="1:4" ht="13.5" hidden="1">
      <c r="A474" s="46">
        <v>473</v>
      </c>
      <c r="B474" s="46" t="s">
        <v>126</v>
      </c>
      <c r="C474" s="80" t="s">
        <v>156</v>
      </c>
      <c r="D474" s="46" t="s">
        <v>131</v>
      </c>
    </row>
    <row r="475" spans="1:4" ht="13.5" hidden="1">
      <c r="A475" s="46">
        <v>474</v>
      </c>
      <c r="B475" s="46" t="s">
        <v>133</v>
      </c>
      <c r="C475" s="80" t="s">
        <v>156</v>
      </c>
      <c r="D475" s="46" t="s">
        <v>131</v>
      </c>
    </row>
    <row r="476" spans="1:4" ht="13.5" hidden="1">
      <c r="A476" s="46">
        <v>475</v>
      </c>
      <c r="B476" s="46" t="s">
        <v>124</v>
      </c>
      <c r="C476" s="80" t="s">
        <v>156</v>
      </c>
      <c r="D476" s="46" t="s">
        <v>131</v>
      </c>
    </row>
    <row r="477" spans="1:4" ht="13.5" hidden="1">
      <c r="A477" s="46">
        <v>476</v>
      </c>
      <c r="B477" s="46" t="s">
        <v>124</v>
      </c>
      <c r="C477" s="80" t="s">
        <v>156</v>
      </c>
      <c r="D477" s="46" t="s">
        <v>131</v>
      </c>
    </row>
    <row r="478" spans="1:4" ht="13.5" hidden="1">
      <c r="A478" s="46">
        <v>477</v>
      </c>
      <c r="B478" s="46" t="s">
        <v>113</v>
      </c>
      <c r="C478" s="80" t="s">
        <v>156</v>
      </c>
      <c r="D478" s="46" t="s">
        <v>131</v>
      </c>
    </row>
    <row r="479" spans="1:4" ht="13.5" hidden="1">
      <c r="A479" s="46">
        <v>478</v>
      </c>
      <c r="B479" s="46" t="s">
        <v>137</v>
      </c>
      <c r="C479" s="80" t="s">
        <v>156</v>
      </c>
      <c r="D479" s="46" t="s">
        <v>131</v>
      </c>
    </row>
    <row r="480" spans="1:4" ht="13.5" hidden="1">
      <c r="A480" s="46">
        <v>479</v>
      </c>
      <c r="B480" s="46" t="s">
        <v>117</v>
      </c>
      <c r="C480" s="80" t="s">
        <v>156</v>
      </c>
      <c r="D480" s="46" t="s">
        <v>131</v>
      </c>
    </row>
    <row r="481" spans="1:4" ht="13.5" hidden="1">
      <c r="A481" s="46">
        <v>480</v>
      </c>
      <c r="B481" s="46" t="s">
        <v>114</v>
      </c>
      <c r="C481" s="80" t="s">
        <v>156</v>
      </c>
      <c r="D481" s="46" t="s">
        <v>131</v>
      </c>
    </row>
    <row r="482" spans="1:4" ht="13.5" hidden="1">
      <c r="A482" s="46">
        <v>481</v>
      </c>
      <c r="B482" s="46" t="s">
        <v>126</v>
      </c>
      <c r="C482" s="80" t="s">
        <v>156</v>
      </c>
      <c r="D482" s="46" t="s">
        <v>131</v>
      </c>
    </row>
    <row r="483" spans="1:4" ht="13.5" hidden="1">
      <c r="A483" s="46">
        <v>482</v>
      </c>
      <c r="B483" s="46" t="s">
        <v>125</v>
      </c>
      <c r="C483" s="80" t="s">
        <v>156</v>
      </c>
      <c r="D483" s="46" t="s">
        <v>131</v>
      </c>
    </row>
    <row r="484" spans="1:4" ht="13.5" hidden="1">
      <c r="A484" s="46">
        <v>483</v>
      </c>
      <c r="B484" s="46" t="s">
        <v>117</v>
      </c>
      <c r="C484" s="80" t="s">
        <v>156</v>
      </c>
      <c r="D484" s="46" t="s">
        <v>131</v>
      </c>
    </row>
    <row r="485" spans="1:4" ht="13.5" hidden="1">
      <c r="A485" s="46">
        <v>484</v>
      </c>
      <c r="B485" s="46" t="s">
        <v>115</v>
      </c>
      <c r="C485" s="80" t="s">
        <v>156</v>
      </c>
      <c r="D485" s="46" t="s">
        <v>131</v>
      </c>
    </row>
    <row r="486" spans="1:4" ht="13.5" hidden="1">
      <c r="A486" s="46">
        <v>485</v>
      </c>
      <c r="B486" s="46" t="s">
        <v>110</v>
      </c>
      <c r="C486" s="80" t="s">
        <v>156</v>
      </c>
      <c r="D486" s="46" t="s">
        <v>131</v>
      </c>
    </row>
    <row r="487" spans="1:4" ht="13.5" hidden="1">
      <c r="A487" s="46">
        <v>486</v>
      </c>
      <c r="B487" s="46" t="s">
        <v>132</v>
      </c>
      <c r="C487" s="80" t="s">
        <v>156</v>
      </c>
      <c r="D487" s="46" t="s">
        <v>131</v>
      </c>
    </row>
    <row r="488" spans="1:4" ht="13.5" hidden="1">
      <c r="A488" s="46">
        <v>487</v>
      </c>
      <c r="B488" s="46" t="s">
        <v>116</v>
      </c>
      <c r="C488" s="80" t="s">
        <v>156</v>
      </c>
      <c r="D488" s="46" t="s">
        <v>131</v>
      </c>
    </row>
    <row r="489" spans="1:4" ht="13.5" hidden="1">
      <c r="A489" s="46">
        <v>488</v>
      </c>
      <c r="B489" s="46" t="s">
        <v>118</v>
      </c>
      <c r="C489" s="80" t="s">
        <v>156</v>
      </c>
      <c r="D489" s="46" t="s">
        <v>131</v>
      </c>
    </row>
    <row r="490" spans="1:4" ht="13.5" hidden="1">
      <c r="A490" s="46">
        <v>489</v>
      </c>
      <c r="B490" s="46" t="s">
        <v>110</v>
      </c>
      <c r="C490" s="80" t="s">
        <v>156</v>
      </c>
      <c r="D490" s="46" t="s">
        <v>139</v>
      </c>
    </row>
    <row r="491" spans="1:4" ht="13.5" hidden="1">
      <c r="A491" s="46">
        <v>490</v>
      </c>
      <c r="B491" s="46" t="s">
        <v>119</v>
      </c>
      <c r="C491" s="80" t="s">
        <v>156</v>
      </c>
      <c r="D491" s="46" t="s">
        <v>139</v>
      </c>
    </row>
    <row r="492" spans="1:4" ht="13.5" hidden="1">
      <c r="A492" s="46">
        <v>491</v>
      </c>
      <c r="B492" s="46" t="s">
        <v>124</v>
      </c>
      <c r="C492" s="80" t="s">
        <v>156</v>
      </c>
      <c r="D492" s="46" t="s">
        <v>139</v>
      </c>
    </row>
    <row r="493" spans="1:4" ht="13.5" hidden="1">
      <c r="A493" s="46">
        <v>492</v>
      </c>
      <c r="B493" s="46" t="s">
        <v>127</v>
      </c>
      <c r="C493" s="80" t="s">
        <v>156</v>
      </c>
      <c r="D493" s="46" t="s">
        <v>139</v>
      </c>
    </row>
    <row r="494" spans="1:4" ht="13.5" hidden="1">
      <c r="A494" s="46">
        <v>493</v>
      </c>
      <c r="B494" s="46" t="s">
        <v>136</v>
      </c>
      <c r="C494" s="80" t="s">
        <v>156</v>
      </c>
      <c r="D494" s="46" t="s">
        <v>139</v>
      </c>
    </row>
    <row r="495" spans="1:4" ht="13.5" hidden="1">
      <c r="A495" s="46">
        <v>494</v>
      </c>
      <c r="B495" s="46" t="s">
        <v>125</v>
      </c>
      <c r="C495" s="80" t="s">
        <v>156</v>
      </c>
      <c r="D495" s="46" t="s">
        <v>139</v>
      </c>
    </row>
    <row r="496" spans="1:4" ht="13.5" hidden="1">
      <c r="A496" s="46">
        <v>495</v>
      </c>
      <c r="B496" s="46" t="s">
        <v>119</v>
      </c>
      <c r="C496" s="80" t="s">
        <v>156</v>
      </c>
      <c r="D496" s="46" t="s">
        <v>139</v>
      </c>
    </row>
    <row r="497" spans="1:4" ht="13.5" hidden="1">
      <c r="A497" s="46">
        <v>496</v>
      </c>
      <c r="B497" s="46" t="s">
        <v>124</v>
      </c>
      <c r="C497" s="80" t="s">
        <v>156</v>
      </c>
      <c r="D497" s="46" t="s">
        <v>139</v>
      </c>
    </row>
    <row r="498" spans="1:4" ht="13.5" hidden="1">
      <c r="A498" s="46">
        <v>497</v>
      </c>
      <c r="B498" s="46" t="s">
        <v>110</v>
      </c>
      <c r="C498" s="80" t="s">
        <v>156</v>
      </c>
      <c r="D498" s="46" t="s">
        <v>139</v>
      </c>
    </row>
    <row r="499" spans="1:4" ht="13.5" hidden="1">
      <c r="A499" s="46">
        <v>498</v>
      </c>
      <c r="B499" s="46" t="s">
        <v>114</v>
      </c>
      <c r="C499" s="80" t="s">
        <v>156</v>
      </c>
      <c r="D499" s="46" t="s">
        <v>139</v>
      </c>
    </row>
    <row r="500" spans="1:4" ht="13.5" hidden="1">
      <c r="A500" s="46">
        <v>499</v>
      </c>
      <c r="B500" s="46" t="s">
        <v>133</v>
      </c>
      <c r="C500" s="80" t="s">
        <v>156</v>
      </c>
      <c r="D500" s="46" t="s">
        <v>139</v>
      </c>
    </row>
    <row r="501" spans="1:4" ht="13.5" hidden="1">
      <c r="A501" s="46">
        <v>500</v>
      </c>
      <c r="B501" s="46" t="s">
        <v>136</v>
      </c>
      <c r="C501" s="80" t="s">
        <v>156</v>
      </c>
      <c r="D501" s="46" t="s">
        <v>139</v>
      </c>
    </row>
    <row r="502" spans="1:4" ht="13.5" hidden="1">
      <c r="A502" s="46">
        <v>501</v>
      </c>
      <c r="B502" s="46" t="s">
        <v>129</v>
      </c>
      <c r="C502" s="80" t="s">
        <v>156</v>
      </c>
      <c r="D502" s="46" t="s">
        <v>139</v>
      </c>
    </row>
    <row r="503" spans="1:4" ht="13.5" hidden="1">
      <c r="A503" s="46">
        <v>502</v>
      </c>
      <c r="B503" s="46" t="s">
        <v>124</v>
      </c>
      <c r="C503" s="80" t="s">
        <v>156</v>
      </c>
      <c r="D503" s="46" t="s">
        <v>139</v>
      </c>
    </row>
    <row r="504" spans="1:4" ht="13.5" hidden="1">
      <c r="A504" s="46">
        <v>503</v>
      </c>
      <c r="B504" s="46" t="s">
        <v>115</v>
      </c>
      <c r="C504" s="80" t="s">
        <v>156</v>
      </c>
      <c r="D504" s="46" t="s">
        <v>139</v>
      </c>
    </row>
    <row r="505" spans="1:4" ht="13.5" hidden="1">
      <c r="A505" s="46">
        <v>504</v>
      </c>
      <c r="B505" s="46" t="s">
        <v>110</v>
      </c>
      <c r="C505" s="80" t="s">
        <v>156</v>
      </c>
      <c r="D505" s="46" t="s">
        <v>139</v>
      </c>
    </row>
    <row r="506" spans="1:4" ht="13.5" hidden="1">
      <c r="A506" s="46">
        <v>505</v>
      </c>
      <c r="B506" s="46" t="s">
        <v>133</v>
      </c>
      <c r="C506" s="80" t="s">
        <v>156</v>
      </c>
      <c r="D506" s="46" t="s">
        <v>139</v>
      </c>
    </row>
    <row r="507" spans="1:4" ht="13.5" hidden="1">
      <c r="A507" s="46">
        <v>506</v>
      </c>
      <c r="B507" s="46" t="s">
        <v>138</v>
      </c>
      <c r="C507" s="80" t="s">
        <v>156</v>
      </c>
      <c r="D507" s="46" t="s">
        <v>139</v>
      </c>
    </row>
    <row r="508" spans="1:4" ht="13.5" hidden="1">
      <c r="A508" s="46">
        <v>507</v>
      </c>
      <c r="B508" s="46" t="s">
        <v>125</v>
      </c>
      <c r="C508" s="80" t="s">
        <v>156</v>
      </c>
      <c r="D508" s="46" t="s">
        <v>139</v>
      </c>
    </row>
    <row r="509" spans="1:4" ht="13.5" hidden="1">
      <c r="A509" s="46">
        <v>508</v>
      </c>
      <c r="B509" s="46" t="s">
        <v>127</v>
      </c>
      <c r="C509" s="80" t="s">
        <v>156</v>
      </c>
      <c r="D509" s="46" t="s">
        <v>139</v>
      </c>
    </row>
    <row r="510" spans="1:4" ht="13.5" hidden="1">
      <c r="A510" s="46">
        <v>509</v>
      </c>
      <c r="B510" s="46" t="s">
        <v>128</v>
      </c>
      <c r="C510" s="80" t="s">
        <v>156</v>
      </c>
      <c r="D510" s="46" t="s">
        <v>139</v>
      </c>
    </row>
    <row r="511" spans="1:4" ht="13.5" hidden="1">
      <c r="A511" s="46">
        <v>510</v>
      </c>
      <c r="B511" s="46" t="s">
        <v>125</v>
      </c>
      <c r="C511" s="80" t="s">
        <v>156</v>
      </c>
      <c r="D511" s="46" t="s">
        <v>139</v>
      </c>
    </row>
    <row r="512" spans="1:4" ht="13.5" hidden="1">
      <c r="A512" s="46">
        <v>511</v>
      </c>
      <c r="B512" s="46" t="s">
        <v>116</v>
      </c>
      <c r="C512" s="80" t="s">
        <v>156</v>
      </c>
      <c r="D512" s="46" t="s">
        <v>139</v>
      </c>
    </row>
    <row r="513" spans="1:4" ht="13.5" hidden="1">
      <c r="A513" s="46">
        <v>512</v>
      </c>
      <c r="B513" s="46" t="s">
        <v>110</v>
      </c>
      <c r="C513" s="80" t="s">
        <v>156</v>
      </c>
      <c r="D513" s="46" t="s">
        <v>139</v>
      </c>
    </row>
    <row r="514" spans="1:4" ht="13.5" hidden="1">
      <c r="A514" s="46">
        <v>513</v>
      </c>
      <c r="B514" s="46" t="s">
        <v>133</v>
      </c>
      <c r="C514" s="80" t="s">
        <v>156</v>
      </c>
      <c r="D514" s="46" t="s">
        <v>139</v>
      </c>
    </row>
    <row r="515" spans="1:4" ht="13.5" hidden="1">
      <c r="A515" s="46">
        <v>514</v>
      </c>
      <c r="B515" s="46" t="s">
        <v>124</v>
      </c>
      <c r="C515" s="80" t="s">
        <v>156</v>
      </c>
      <c r="D515" s="46" t="s">
        <v>139</v>
      </c>
    </row>
    <row r="516" spans="1:4" ht="13.5" hidden="1">
      <c r="A516" s="46">
        <v>515</v>
      </c>
      <c r="B516" s="46" t="s">
        <v>122</v>
      </c>
      <c r="C516" s="80" t="s">
        <v>156</v>
      </c>
      <c r="D516" s="46" t="s">
        <v>139</v>
      </c>
    </row>
    <row r="517" spans="1:4" ht="13.5" hidden="1">
      <c r="A517" s="46">
        <v>516</v>
      </c>
      <c r="B517" s="46" t="s">
        <v>125</v>
      </c>
      <c r="C517" s="80" t="s">
        <v>156</v>
      </c>
      <c r="D517" s="46" t="s">
        <v>139</v>
      </c>
    </row>
    <row r="518" spans="1:4" ht="13.5" hidden="1">
      <c r="A518" s="46">
        <v>517</v>
      </c>
      <c r="B518" s="46" t="s">
        <v>130</v>
      </c>
      <c r="C518" s="80" t="s">
        <v>156</v>
      </c>
      <c r="D518" s="46" t="s">
        <v>139</v>
      </c>
    </row>
    <row r="519" spans="1:4" ht="13.5" hidden="1">
      <c r="A519" s="46">
        <v>518</v>
      </c>
      <c r="B519" s="46" t="s">
        <v>118</v>
      </c>
      <c r="C519" s="80" t="s">
        <v>156</v>
      </c>
      <c r="D519" s="46" t="s">
        <v>139</v>
      </c>
    </row>
    <row r="520" spans="1:4" ht="13.5" hidden="1">
      <c r="A520" s="46">
        <v>519</v>
      </c>
      <c r="B520" s="46" t="s">
        <v>137</v>
      </c>
      <c r="C520" s="80" t="s">
        <v>156</v>
      </c>
      <c r="D520" s="46" t="s">
        <v>139</v>
      </c>
    </row>
    <row r="521" spans="1:4" ht="13.5" hidden="1">
      <c r="A521" s="46">
        <v>520</v>
      </c>
      <c r="B521" s="46" t="s">
        <v>119</v>
      </c>
      <c r="C521" s="80" t="s">
        <v>156</v>
      </c>
      <c r="D521" s="46" t="s">
        <v>139</v>
      </c>
    </row>
    <row r="522" spans="1:4" ht="13.5" hidden="1">
      <c r="A522" s="46">
        <v>521</v>
      </c>
      <c r="B522" s="46" t="s">
        <v>114</v>
      </c>
      <c r="C522" s="80" t="s">
        <v>156</v>
      </c>
      <c r="D522" s="46" t="s">
        <v>139</v>
      </c>
    </row>
    <row r="523" spans="1:4" ht="13.5" hidden="1">
      <c r="A523" s="46">
        <v>522</v>
      </c>
      <c r="B523" s="46" t="s">
        <v>115</v>
      </c>
      <c r="C523" s="80" t="s">
        <v>156</v>
      </c>
      <c r="D523" s="46" t="s">
        <v>139</v>
      </c>
    </row>
    <row r="524" spans="1:4" ht="13.5" hidden="1">
      <c r="A524" s="46">
        <v>523</v>
      </c>
      <c r="B524" s="46" t="s">
        <v>118</v>
      </c>
      <c r="C524" s="80" t="s">
        <v>156</v>
      </c>
      <c r="D524" s="46" t="s">
        <v>139</v>
      </c>
    </row>
    <row r="525" spans="1:4" ht="13.5" hidden="1">
      <c r="A525" s="46">
        <v>524</v>
      </c>
      <c r="B525" s="46" t="s">
        <v>121</v>
      </c>
      <c r="C525" s="80" t="s">
        <v>156</v>
      </c>
      <c r="D525" s="46" t="s">
        <v>139</v>
      </c>
    </row>
    <row r="526" spans="1:4" ht="13.5" hidden="1">
      <c r="A526" s="46">
        <v>525</v>
      </c>
      <c r="B526" s="46" t="s">
        <v>120</v>
      </c>
      <c r="C526" s="80" t="s">
        <v>156</v>
      </c>
      <c r="D526" s="46" t="s">
        <v>139</v>
      </c>
    </row>
    <row r="527" spans="1:4" ht="13.5" hidden="1">
      <c r="A527" s="46">
        <v>526</v>
      </c>
      <c r="B527" s="46" t="s">
        <v>117</v>
      </c>
      <c r="C527" s="80" t="s">
        <v>156</v>
      </c>
      <c r="D527" s="46" t="s">
        <v>139</v>
      </c>
    </row>
    <row r="528" spans="1:4" ht="13.5" hidden="1">
      <c r="A528" s="46">
        <v>527</v>
      </c>
      <c r="B528" s="46" t="s">
        <v>126</v>
      </c>
      <c r="C528" s="80" t="s">
        <v>156</v>
      </c>
      <c r="D528" s="46" t="s">
        <v>139</v>
      </c>
    </row>
    <row r="529" spans="1:4" ht="13.5" hidden="1">
      <c r="A529" s="46">
        <v>528</v>
      </c>
      <c r="B529" s="46" t="s">
        <v>137</v>
      </c>
      <c r="C529" s="80" t="s">
        <v>156</v>
      </c>
      <c r="D529" s="46" t="s">
        <v>139</v>
      </c>
    </row>
    <row r="530" spans="1:4" ht="13.5" hidden="1">
      <c r="A530" s="46">
        <v>529</v>
      </c>
      <c r="B530" s="46" t="s">
        <v>122</v>
      </c>
      <c r="C530" s="80" t="s">
        <v>156</v>
      </c>
      <c r="D530" s="46" t="s">
        <v>139</v>
      </c>
    </row>
    <row r="531" spans="1:4" ht="13.5" hidden="1">
      <c r="A531" s="46">
        <v>530</v>
      </c>
      <c r="B531" s="46" t="s">
        <v>134</v>
      </c>
      <c r="C531" s="80" t="s">
        <v>156</v>
      </c>
      <c r="D531" s="46" t="s">
        <v>139</v>
      </c>
    </row>
    <row r="532" spans="1:4" ht="13.5" hidden="1">
      <c r="A532" s="46">
        <v>531</v>
      </c>
      <c r="B532" s="46" t="s">
        <v>127</v>
      </c>
      <c r="C532" s="80" t="s">
        <v>156</v>
      </c>
      <c r="D532" s="46" t="s">
        <v>139</v>
      </c>
    </row>
    <row r="533" spans="1:4" ht="13.5" hidden="1">
      <c r="A533" s="46">
        <v>532</v>
      </c>
      <c r="B533" s="46" t="s">
        <v>153</v>
      </c>
      <c r="C533" s="80" t="s">
        <v>156</v>
      </c>
      <c r="D533" s="46" t="s">
        <v>139</v>
      </c>
    </row>
    <row r="534" spans="1:4" ht="13.5" hidden="1">
      <c r="A534" s="46">
        <v>533</v>
      </c>
      <c r="B534" s="46" t="s">
        <v>149</v>
      </c>
      <c r="C534" s="80" t="s">
        <v>156</v>
      </c>
      <c r="D534" s="46" t="s">
        <v>139</v>
      </c>
    </row>
    <row r="535" spans="1:4" ht="13.5" hidden="1">
      <c r="A535" s="46">
        <v>534</v>
      </c>
      <c r="B535" s="46" t="s">
        <v>123</v>
      </c>
      <c r="C535" s="80" t="s">
        <v>156</v>
      </c>
      <c r="D535" s="46" t="s">
        <v>139</v>
      </c>
    </row>
    <row r="536" spans="1:4" ht="13.5" hidden="1">
      <c r="A536" s="46">
        <v>535</v>
      </c>
      <c r="B536" s="46" t="s">
        <v>115</v>
      </c>
      <c r="C536" s="80" t="s">
        <v>156</v>
      </c>
      <c r="D536" s="46" t="s">
        <v>139</v>
      </c>
    </row>
    <row r="537" spans="1:4" ht="13.5" hidden="1">
      <c r="A537" s="46">
        <v>536</v>
      </c>
      <c r="B537" s="46" t="s">
        <v>128</v>
      </c>
      <c r="C537" s="80" t="s">
        <v>156</v>
      </c>
      <c r="D537" s="46" t="s">
        <v>139</v>
      </c>
    </row>
    <row r="538" spans="1:4" ht="13.5" hidden="1">
      <c r="A538" s="46">
        <v>537</v>
      </c>
      <c r="B538" s="46" t="s">
        <v>127</v>
      </c>
      <c r="C538" s="80" t="s">
        <v>156</v>
      </c>
      <c r="D538" s="46" t="s">
        <v>139</v>
      </c>
    </row>
    <row r="539" spans="1:4" ht="13.5" hidden="1">
      <c r="A539" s="46">
        <v>538</v>
      </c>
      <c r="B539" s="46" t="s">
        <v>125</v>
      </c>
      <c r="C539" s="80" t="s">
        <v>156</v>
      </c>
      <c r="D539" s="46" t="s">
        <v>139</v>
      </c>
    </row>
    <row r="540" spans="1:4" ht="13.5" hidden="1">
      <c r="A540" s="46">
        <v>539</v>
      </c>
      <c r="B540" s="46" t="s">
        <v>159</v>
      </c>
      <c r="C540" s="80" t="s">
        <v>156</v>
      </c>
      <c r="D540" s="46" t="s">
        <v>139</v>
      </c>
    </row>
    <row r="541" spans="1:4" ht="13.5" hidden="1">
      <c r="A541" s="46">
        <v>540</v>
      </c>
      <c r="B541" s="46" t="s">
        <v>137</v>
      </c>
      <c r="C541" s="80" t="s">
        <v>156</v>
      </c>
      <c r="D541" s="46" t="s">
        <v>139</v>
      </c>
    </row>
    <row r="542" spans="1:4" ht="13.5" hidden="1">
      <c r="A542" s="46">
        <v>541</v>
      </c>
      <c r="B542" s="46" t="s">
        <v>124</v>
      </c>
      <c r="C542" s="80" t="s">
        <v>160</v>
      </c>
      <c r="D542" s="46" t="s">
        <v>142</v>
      </c>
    </row>
    <row r="543" spans="1:4" ht="13.5" hidden="1">
      <c r="A543" s="46">
        <v>542</v>
      </c>
      <c r="B543" s="46" t="s">
        <v>122</v>
      </c>
      <c r="C543" s="80" t="s">
        <v>160</v>
      </c>
      <c r="D543" s="46" t="s">
        <v>157</v>
      </c>
    </row>
    <row r="544" spans="1:4" ht="13.5" hidden="1">
      <c r="A544" s="46">
        <v>543</v>
      </c>
      <c r="B544" s="46" t="s">
        <v>115</v>
      </c>
      <c r="C544" s="80" t="s">
        <v>160</v>
      </c>
      <c r="D544" s="46" t="s">
        <v>146</v>
      </c>
    </row>
    <row r="545" spans="1:4" ht="13.5" hidden="1">
      <c r="A545" s="46">
        <v>544</v>
      </c>
      <c r="B545" s="46" t="s">
        <v>123</v>
      </c>
      <c r="C545" s="80" t="s">
        <v>160</v>
      </c>
      <c r="D545" s="46" t="s">
        <v>112</v>
      </c>
    </row>
    <row r="546" spans="1:4" ht="13.5" hidden="1">
      <c r="A546" s="46">
        <v>545</v>
      </c>
      <c r="B546" s="46" t="s">
        <v>124</v>
      </c>
      <c r="C546" s="80" t="s">
        <v>160</v>
      </c>
      <c r="D546" s="46" t="s">
        <v>112</v>
      </c>
    </row>
    <row r="547" spans="1:4" ht="13.5" hidden="1">
      <c r="A547" s="46">
        <v>546</v>
      </c>
      <c r="B547" s="46" t="s">
        <v>114</v>
      </c>
      <c r="C547" s="80" t="s">
        <v>160</v>
      </c>
      <c r="D547" s="46" t="s">
        <v>112</v>
      </c>
    </row>
    <row r="548" spans="1:4" ht="13.5" hidden="1">
      <c r="A548" s="46">
        <v>547</v>
      </c>
      <c r="B548" s="46" t="s">
        <v>114</v>
      </c>
      <c r="C548" s="80" t="s">
        <v>160</v>
      </c>
      <c r="D548" s="46" t="s">
        <v>112</v>
      </c>
    </row>
    <row r="549" spans="1:4" ht="13.5" hidden="1">
      <c r="A549" s="46">
        <v>548</v>
      </c>
      <c r="B549" s="46" t="s">
        <v>113</v>
      </c>
      <c r="C549" s="80" t="s">
        <v>160</v>
      </c>
      <c r="D549" s="46" t="s">
        <v>112</v>
      </c>
    </row>
    <row r="550" spans="1:4" ht="13.5" hidden="1">
      <c r="A550" s="46">
        <v>549</v>
      </c>
      <c r="B550" s="46" t="s">
        <v>149</v>
      </c>
      <c r="C550" s="80" t="s">
        <v>160</v>
      </c>
      <c r="D550" s="46" t="s">
        <v>112</v>
      </c>
    </row>
    <row r="551" spans="1:4" ht="13.5" hidden="1">
      <c r="A551" s="46">
        <v>550</v>
      </c>
      <c r="B551" s="46" t="s">
        <v>116</v>
      </c>
      <c r="C551" s="80" t="s">
        <v>160</v>
      </c>
      <c r="D551" s="46" t="s">
        <v>112</v>
      </c>
    </row>
    <row r="552" spans="1:4" ht="13.5" hidden="1">
      <c r="A552" s="46">
        <v>551</v>
      </c>
      <c r="B552" s="46" t="s">
        <v>125</v>
      </c>
      <c r="C552" s="80" t="s">
        <v>160</v>
      </c>
      <c r="D552" s="46" t="s">
        <v>112</v>
      </c>
    </row>
    <row r="553" spans="1:4" ht="13.5" hidden="1">
      <c r="A553" s="46">
        <v>552</v>
      </c>
      <c r="B553" s="46" t="s">
        <v>122</v>
      </c>
      <c r="C553" s="80" t="s">
        <v>160</v>
      </c>
      <c r="D553" s="46" t="s">
        <v>112</v>
      </c>
    </row>
    <row r="554" spans="1:4" ht="13.5" hidden="1">
      <c r="A554" s="46">
        <v>553</v>
      </c>
      <c r="B554" s="46" t="s">
        <v>123</v>
      </c>
      <c r="C554" s="80" t="s">
        <v>160</v>
      </c>
      <c r="D554" s="46" t="s">
        <v>112</v>
      </c>
    </row>
    <row r="555" spans="1:4" ht="13.5" hidden="1">
      <c r="A555" s="46">
        <v>554</v>
      </c>
      <c r="B555" s="46" t="s">
        <v>138</v>
      </c>
      <c r="C555" s="80" t="s">
        <v>160</v>
      </c>
      <c r="D555" s="46" t="s">
        <v>112</v>
      </c>
    </row>
    <row r="556" spans="1:4" ht="13.5" hidden="1">
      <c r="A556" s="46">
        <v>555</v>
      </c>
      <c r="B556" s="46" t="s">
        <v>127</v>
      </c>
      <c r="C556" s="80" t="s">
        <v>160</v>
      </c>
      <c r="D556" s="46" t="s">
        <v>112</v>
      </c>
    </row>
    <row r="557" spans="1:4" ht="13.5" hidden="1">
      <c r="A557" s="46">
        <v>556</v>
      </c>
      <c r="B557" s="46" t="s">
        <v>135</v>
      </c>
      <c r="C557" s="80" t="s">
        <v>160</v>
      </c>
      <c r="D557" s="46" t="s">
        <v>112</v>
      </c>
    </row>
    <row r="558" spans="1:4" ht="13.5" hidden="1">
      <c r="A558" s="46">
        <v>557</v>
      </c>
      <c r="B558" s="46" t="s">
        <v>120</v>
      </c>
      <c r="C558" s="80" t="s">
        <v>160</v>
      </c>
      <c r="D558" s="46" t="s">
        <v>112</v>
      </c>
    </row>
    <row r="559" spans="1:4" ht="13.5" hidden="1">
      <c r="A559" s="46">
        <v>558</v>
      </c>
      <c r="B559" s="46" t="s">
        <v>127</v>
      </c>
      <c r="C559" s="80" t="s">
        <v>160</v>
      </c>
      <c r="D559" s="46" t="s">
        <v>131</v>
      </c>
    </row>
    <row r="560" spans="1:4" ht="13.5" hidden="1">
      <c r="A560" s="46">
        <v>559</v>
      </c>
      <c r="B560" s="46" t="s">
        <v>122</v>
      </c>
      <c r="C560" s="80" t="s">
        <v>160</v>
      </c>
      <c r="D560" s="46" t="s">
        <v>131</v>
      </c>
    </row>
    <row r="561" spans="1:4" ht="13.5" hidden="1">
      <c r="A561" s="46">
        <v>560</v>
      </c>
      <c r="B561" s="46" t="s">
        <v>127</v>
      </c>
      <c r="C561" s="80" t="s">
        <v>160</v>
      </c>
      <c r="D561" s="46" t="s">
        <v>131</v>
      </c>
    </row>
    <row r="562" spans="1:4" ht="13.5" hidden="1">
      <c r="A562" s="46">
        <v>561</v>
      </c>
      <c r="B562" s="46" t="s">
        <v>124</v>
      </c>
      <c r="C562" s="80" t="s">
        <v>160</v>
      </c>
      <c r="D562" s="46" t="s">
        <v>131</v>
      </c>
    </row>
    <row r="563" spans="1:4" ht="13.5" hidden="1">
      <c r="A563" s="46">
        <v>562</v>
      </c>
      <c r="B563" s="46" t="s">
        <v>130</v>
      </c>
      <c r="C563" s="80" t="s">
        <v>160</v>
      </c>
      <c r="D563" s="46" t="s">
        <v>131</v>
      </c>
    </row>
    <row r="564" spans="1:4" ht="13.5" hidden="1">
      <c r="A564" s="46">
        <v>563</v>
      </c>
      <c r="B564" s="46" t="s">
        <v>137</v>
      </c>
      <c r="C564" s="80" t="s">
        <v>160</v>
      </c>
      <c r="D564" s="46" t="s">
        <v>131</v>
      </c>
    </row>
    <row r="565" spans="1:4" ht="13.5" hidden="1">
      <c r="A565" s="46">
        <v>564</v>
      </c>
      <c r="B565" s="46" t="s">
        <v>125</v>
      </c>
      <c r="C565" s="80" t="s">
        <v>160</v>
      </c>
      <c r="D565" s="46" t="s">
        <v>131</v>
      </c>
    </row>
    <row r="566" spans="1:4" ht="13.5" hidden="1">
      <c r="A566" s="46">
        <v>565</v>
      </c>
      <c r="B566" s="46" t="s">
        <v>132</v>
      </c>
      <c r="C566" s="80" t="s">
        <v>160</v>
      </c>
      <c r="D566" s="46" t="s">
        <v>139</v>
      </c>
    </row>
    <row r="567" spans="1:4" ht="13.5" hidden="1">
      <c r="A567" s="46">
        <v>566</v>
      </c>
      <c r="B567" s="46" t="s">
        <v>136</v>
      </c>
      <c r="C567" s="80" t="s">
        <v>160</v>
      </c>
      <c r="D567" s="46" t="s">
        <v>139</v>
      </c>
    </row>
    <row r="568" spans="1:4" ht="13.5" hidden="1">
      <c r="A568" s="46">
        <v>567</v>
      </c>
      <c r="B568" s="46" t="s">
        <v>123</v>
      </c>
      <c r="C568" s="80" t="s">
        <v>160</v>
      </c>
      <c r="D568" s="46" t="s">
        <v>157</v>
      </c>
    </row>
    <row r="569" spans="1:4" ht="13.5" hidden="1">
      <c r="A569" s="46">
        <v>568</v>
      </c>
      <c r="B569" s="46" t="s">
        <v>114</v>
      </c>
      <c r="C569" s="80" t="s">
        <v>160</v>
      </c>
      <c r="D569" s="46" t="s">
        <v>139</v>
      </c>
    </row>
    <row r="570" spans="1:4" ht="13.5" hidden="1">
      <c r="A570" s="46">
        <v>569</v>
      </c>
      <c r="B570" s="46" t="s">
        <v>130</v>
      </c>
      <c r="C570" s="80" t="s">
        <v>160</v>
      </c>
      <c r="D570" s="46" t="s">
        <v>139</v>
      </c>
    </row>
    <row r="571" spans="1:4" ht="13.5" hidden="1">
      <c r="A571" s="46">
        <v>570</v>
      </c>
      <c r="B571" s="46" t="s">
        <v>136</v>
      </c>
      <c r="C571" s="80" t="s">
        <v>160</v>
      </c>
      <c r="D571" s="46" t="s">
        <v>139</v>
      </c>
    </row>
    <row r="572" spans="1:4" ht="13.5" hidden="1">
      <c r="A572" s="46">
        <v>571</v>
      </c>
      <c r="B572" s="46" t="s">
        <v>113</v>
      </c>
      <c r="C572" s="80" t="s">
        <v>160</v>
      </c>
      <c r="D572" s="46" t="s">
        <v>139</v>
      </c>
    </row>
    <row r="573" spans="1:4" ht="13.5" hidden="1">
      <c r="A573" s="46">
        <v>572</v>
      </c>
      <c r="B573" s="46" t="s">
        <v>117</v>
      </c>
      <c r="C573" s="80" t="s">
        <v>160</v>
      </c>
      <c r="D573" s="46" t="s">
        <v>139</v>
      </c>
    </row>
    <row r="574" spans="1:4" ht="13.5" hidden="1">
      <c r="A574" s="46">
        <v>573</v>
      </c>
      <c r="B574" s="46" t="s">
        <v>114</v>
      </c>
      <c r="C574" s="80" t="s">
        <v>160</v>
      </c>
      <c r="D574" s="46" t="s">
        <v>139</v>
      </c>
    </row>
    <row r="575" spans="1:4" ht="13.5" hidden="1">
      <c r="A575" s="46">
        <v>574</v>
      </c>
      <c r="B575" s="46" t="s">
        <v>149</v>
      </c>
      <c r="C575" s="80" t="s">
        <v>160</v>
      </c>
      <c r="D575" s="46" t="s">
        <v>139</v>
      </c>
    </row>
    <row r="576" spans="1:4" ht="13.5" hidden="1">
      <c r="A576" s="46">
        <v>575</v>
      </c>
      <c r="B576" s="46" t="s">
        <v>124</v>
      </c>
      <c r="C576" s="80" t="s">
        <v>160</v>
      </c>
      <c r="D576" s="46" t="s">
        <v>139</v>
      </c>
    </row>
    <row r="577" spans="1:4" ht="13.5" hidden="1">
      <c r="A577" s="46">
        <v>576</v>
      </c>
      <c r="B577" s="46" t="s">
        <v>117</v>
      </c>
      <c r="C577" s="80" t="s">
        <v>160</v>
      </c>
      <c r="D577" s="46" t="s">
        <v>139</v>
      </c>
    </row>
    <row r="578" spans="1:4" ht="13.5" hidden="1">
      <c r="A578" s="46">
        <v>577</v>
      </c>
      <c r="B578" s="46" t="s">
        <v>126</v>
      </c>
      <c r="C578" s="80" t="s">
        <v>160</v>
      </c>
      <c r="D578" s="46" t="s">
        <v>139</v>
      </c>
    </row>
    <row r="579" spans="1:4" ht="13.5" hidden="1">
      <c r="A579" s="46">
        <v>578</v>
      </c>
      <c r="B579" s="46" t="s">
        <v>114</v>
      </c>
      <c r="C579" s="80" t="s">
        <v>160</v>
      </c>
      <c r="D579" s="46" t="s">
        <v>139</v>
      </c>
    </row>
    <row r="580" spans="1:4" ht="13.5" hidden="1">
      <c r="A580" s="46">
        <v>579</v>
      </c>
      <c r="B580" s="46" t="s">
        <v>113</v>
      </c>
      <c r="C580" s="80" t="s">
        <v>160</v>
      </c>
      <c r="D580" s="46" t="s">
        <v>139</v>
      </c>
    </row>
    <row r="581" spans="1:4" ht="13.5" hidden="1">
      <c r="A581" s="46">
        <v>580</v>
      </c>
      <c r="B581" s="46" t="s">
        <v>161</v>
      </c>
      <c r="C581" s="80" t="s">
        <v>160</v>
      </c>
      <c r="D581" s="46" t="s">
        <v>139</v>
      </c>
    </row>
    <row r="582" spans="1:4" ht="13.5" hidden="1">
      <c r="A582" s="46">
        <v>581</v>
      </c>
      <c r="B582" s="46" t="s">
        <v>110</v>
      </c>
      <c r="C582" s="80" t="s">
        <v>160</v>
      </c>
      <c r="D582" s="46" t="s">
        <v>139</v>
      </c>
    </row>
    <row r="583" spans="1:4" ht="13.5" hidden="1">
      <c r="A583" s="46">
        <v>582</v>
      </c>
      <c r="B583" s="46" t="s">
        <v>124</v>
      </c>
      <c r="C583" s="80" t="s">
        <v>160</v>
      </c>
      <c r="D583" s="46" t="s">
        <v>139</v>
      </c>
    </row>
    <row r="584" spans="1:4" ht="13.5" hidden="1">
      <c r="A584" s="46">
        <v>583</v>
      </c>
      <c r="B584" s="46" t="s">
        <v>130</v>
      </c>
      <c r="C584" s="80" t="s">
        <v>160</v>
      </c>
      <c r="D584" s="46" t="s">
        <v>157</v>
      </c>
    </row>
    <row r="585" spans="1:4" ht="13.5" hidden="1">
      <c r="A585" s="46">
        <v>584</v>
      </c>
      <c r="B585" s="46" t="s">
        <v>119</v>
      </c>
      <c r="C585" s="80" t="s">
        <v>160</v>
      </c>
      <c r="D585" s="46" t="s">
        <v>142</v>
      </c>
    </row>
    <row r="586" spans="1:4" ht="13.5" hidden="1">
      <c r="A586" s="46">
        <v>585</v>
      </c>
      <c r="B586" s="46" t="s">
        <v>127</v>
      </c>
      <c r="C586" s="80" t="s">
        <v>162</v>
      </c>
      <c r="D586" s="46" t="s">
        <v>112</v>
      </c>
    </row>
    <row r="587" spans="1:4" ht="13.5" hidden="1">
      <c r="A587" s="46">
        <v>586</v>
      </c>
      <c r="B587" s="46" t="s">
        <v>125</v>
      </c>
      <c r="C587" s="80" t="s">
        <v>162</v>
      </c>
      <c r="D587" s="46" t="s">
        <v>112</v>
      </c>
    </row>
    <row r="588" spans="1:4" ht="13.5" hidden="1">
      <c r="A588" s="46">
        <v>587</v>
      </c>
      <c r="B588" s="46" t="s">
        <v>137</v>
      </c>
      <c r="C588" s="80" t="s">
        <v>162</v>
      </c>
      <c r="D588" s="46" t="s">
        <v>112</v>
      </c>
    </row>
    <row r="589" spans="1:4" ht="13.5" hidden="1">
      <c r="A589" s="46">
        <v>588</v>
      </c>
      <c r="B589" s="46" t="s">
        <v>117</v>
      </c>
      <c r="C589" s="80" t="s">
        <v>162</v>
      </c>
      <c r="D589" s="46" t="s">
        <v>112</v>
      </c>
    </row>
    <row r="590" spans="1:4" ht="13.5" hidden="1">
      <c r="A590" s="46">
        <v>589</v>
      </c>
      <c r="B590" s="46" t="s">
        <v>126</v>
      </c>
      <c r="C590" s="80" t="s">
        <v>162</v>
      </c>
      <c r="D590" s="46" t="s">
        <v>112</v>
      </c>
    </row>
    <row r="591" spans="1:4" ht="13.5" hidden="1">
      <c r="A591" s="46">
        <v>590</v>
      </c>
      <c r="B591" s="46" t="s">
        <v>121</v>
      </c>
      <c r="C591" s="80" t="s">
        <v>162</v>
      </c>
      <c r="D591" s="46" t="s">
        <v>112</v>
      </c>
    </row>
    <row r="592" spans="1:4" ht="13.5" hidden="1">
      <c r="A592" s="46">
        <v>591</v>
      </c>
      <c r="B592" s="46" t="s">
        <v>133</v>
      </c>
      <c r="C592" s="80" t="s">
        <v>162</v>
      </c>
      <c r="D592" s="46" t="s">
        <v>112</v>
      </c>
    </row>
    <row r="593" spans="1:4" ht="13.5" hidden="1">
      <c r="A593" s="46">
        <v>592</v>
      </c>
      <c r="B593" s="46" t="s">
        <v>124</v>
      </c>
      <c r="C593" s="80" t="s">
        <v>162</v>
      </c>
      <c r="D593" s="46" t="s">
        <v>112</v>
      </c>
    </row>
    <row r="594" spans="1:4" ht="13.5" hidden="1">
      <c r="A594" s="46">
        <v>593</v>
      </c>
      <c r="B594" s="46" t="s">
        <v>116</v>
      </c>
      <c r="C594" s="80" t="s">
        <v>162</v>
      </c>
      <c r="D594" s="46" t="s">
        <v>112</v>
      </c>
    </row>
    <row r="595" spans="1:4" ht="13.5" hidden="1">
      <c r="A595" s="46">
        <v>594</v>
      </c>
      <c r="B595" s="46" t="s">
        <v>125</v>
      </c>
      <c r="C595" s="80" t="s">
        <v>162</v>
      </c>
      <c r="D595" s="46" t="s">
        <v>112</v>
      </c>
    </row>
    <row r="596" spans="1:4" ht="13.5" hidden="1">
      <c r="A596" s="46">
        <v>595</v>
      </c>
      <c r="B596" s="46" t="s">
        <v>128</v>
      </c>
      <c r="C596" s="80" t="s">
        <v>162</v>
      </c>
      <c r="D596" s="46" t="s">
        <v>112</v>
      </c>
    </row>
    <row r="597" spans="1:4" ht="13.5" hidden="1">
      <c r="A597" s="46">
        <v>596</v>
      </c>
      <c r="B597" s="46" t="s">
        <v>118</v>
      </c>
      <c r="C597" s="80" t="s">
        <v>162</v>
      </c>
      <c r="D597" s="46" t="s">
        <v>112</v>
      </c>
    </row>
    <row r="598" spans="1:4" ht="13.5" hidden="1">
      <c r="A598" s="46">
        <v>597</v>
      </c>
      <c r="B598" s="46" t="s">
        <v>127</v>
      </c>
      <c r="C598" s="80" t="s">
        <v>162</v>
      </c>
      <c r="D598" s="46" t="s">
        <v>112</v>
      </c>
    </row>
    <row r="599" spans="1:4" ht="13.5" hidden="1">
      <c r="A599" s="46">
        <v>598</v>
      </c>
      <c r="B599" s="46" t="s">
        <v>134</v>
      </c>
      <c r="C599" s="80" t="s">
        <v>162</v>
      </c>
      <c r="D599" s="46" t="s">
        <v>112</v>
      </c>
    </row>
    <row r="600" spans="1:4" ht="13.5" hidden="1">
      <c r="A600" s="46">
        <v>599</v>
      </c>
      <c r="B600" s="46" t="s">
        <v>125</v>
      </c>
      <c r="C600" s="80" t="s">
        <v>162</v>
      </c>
      <c r="D600" s="46" t="s">
        <v>131</v>
      </c>
    </row>
    <row r="601" spans="1:4" ht="13.5" hidden="1">
      <c r="A601" s="46">
        <v>600</v>
      </c>
      <c r="B601" s="46" t="s">
        <v>137</v>
      </c>
      <c r="C601" s="80" t="s">
        <v>162</v>
      </c>
      <c r="D601" s="46" t="s">
        <v>131</v>
      </c>
    </row>
    <row r="602" spans="1:4" ht="13.5" hidden="1">
      <c r="A602" s="46">
        <v>601</v>
      </c>
      <c r="B602" s="46" t="s">
        <v>123</v>
      </c>
      <c r="C602" s="80" t="s">
        <v>162</v>
      </c>
      <c r="D602" s="46" t="s">
        <v>131</v>
      </c>
    </row>
    <row r="603" spans="1:4" ht="13.5" hidden="1">
      <c r="A603" s="46">
        <v>602</v>
      </c>
      <c r="B603" s="46" t="s">
        <v>135</v>
      </c>
      <c r="C603" s="80" t="s">
        <v>162</v>
      </c>
      <c r="D603" s="46" t="s">
        <v>131</v>
      </c>
    </row>
    <row r="604" spans="1:4" ht="13.5" hidden="1">
      <c r="A604" s="46">
        <v>603</v>
      </c>
      <c r="B604" s="46" t="s">
        <v>115</v>
      </c>
      <c r="C604" s="80" t="s">
        <v>162</v>
      </c>
      <c r="D604" s="46" t="s">
        <v>131</v>
      </c>
    </row>
    <row r="605" spans="1:4" ht="13.5" hidden="1">
      <c r="A605" s="46">
        <v>604</v>
      </c>
      <c r="B605" s="46" t="s">
        <v>122</v>
      </c>
      <c r="C605" s="80" t="s">
        <v>162</v>
      </c>
      <c r="D605" s="46" t="s">
        <v>131</v>
      </c>
    </row>
    <row r="606" spans="1:4" ht="13.5" hidden="1">
      <c r="A606" s="46">
        <v>605</v>
      </c>
      <c r="B606" s="46" t="s">
        <v>161</v>
      </c>
      <c r="C606" s="80" t="s">
        <v>162</v>
      </c>
      <c r="D606" s="46" t="s">
        <v>131</v>
      </c>
    </row>
    <row r="607" spans="1:4" ht="13.5" hidden="1">
      <c r="A607" s="46">
        <v>606</v>
      </c>
      <c r="B607" s="46" t="s">
        <v>118</v>
      </c>
      <c r="C607" s="80" t="s">
        <v>162</v>
      </c>
      <c r="D607" s="46" t="s">
        <v>131</v>
      </c>
    </row>
    <row r="608" spans="1:4" ht="13.5" hidden="1">
      <c r="A608" s="46">
        <v>607</v>
      </c>
      <c r="B608" s="46" t="s">
        <v>136</v>
      </c>
      <c r="C608" s="80" t="s">
        <v>162</v>
      </c>
      <c r="D608" s="46" t="s">
        <v>131</v>
      </c>
    </row>
    <row r="609" spans="1:4" ht="13.5" hidden="1">
      <c r="A609" s="46">
        <v>608</v>
      </c>
      <c r="B609" s="46" t="s">
        <v>126</v>
      </c>
      <c r="C609" s="80" t="s">
        <v>162</v>
      </c>
      <c r="D609" s="46" t="s">
        <v>131</v>
      </c>
    </row>
    <row r="610" spans="1:4" ht="13.5" hidden="1">
      <c r="A610" s="46">
        <v>609</v>
      </c>
      <c r="B610" s="46" t="s">
        <v>115</v>
      </c>
      <c r="C610" s="80" t="s">
        <v>162</v>
      </c>
      <c r="D610" s="46" t="s">
        <v>131</v>
      </c>
    </row>
    <row r="611" spans="1:4" ht="13.5" hidden="1">
      <c r="A611" s="46">
        <v>610</v>
      </c>
      <c r="B611" s="46" t="s">
        <v>138</v>
      </c>
      <c r="C611" s="80" t="s">
        <v>162</v>
      </c>
      <c r="D611" s="46" t="s">
        <v>131</v>
      </c>
    </row>
    <row r="612" spans="1:4" ht="13.5" hidden="1">
      <c r="A612" s="46">
        <v>611</v>
      </c>
      <c r="B612" s="46" t="s">
        <v>123</v>
      </c>
      <c r="C612" s="80" t="s">
        <v>162</v>
      </c>
      <c r="D612" s="46" t="s">
        <v>131</v>
      </c>
    </row>
    <row r="613" spans="1:4" ht="13.5" hidden="1">
      <c r="A613" s="46">
        <v>612</v>
      </c>
      <c r="B613" s="46" t="s">
        <v>121</v>
      </c>
      <c r="C613" s="80" t="s">
        <v>162</v>
      </c>
      <c r="D613" s="46" t="s">
        <v>131</v>
      </c>
    </row>
    <row r="614" spans="1:4" ht="13.5" hidden="1">
      <c r="A614" s="46">
        <v>613</v>
      </c>
      <c r="B614" s="46" t="s">
        <v>125</v>
      </c>
      <c r="C614" s="80" t="s">
        <v>162</v>
      </c>
      <c r="D614" s="46" t="s">
        <v>131</v>
      </c>
    </row>
    <row r="615" spans="1:4" ht="13.5" hidden="1">
      <c r="A615" s="46">
        <v>614</v>
      </c>
      <c r="B615" s="46" t="s">
        <v>119</v>
      </c>
      <c r="C615" s="80" t="s">
        <v>162</v>
      </c>
      <c r="D615" s="46" t="s">
        <v>131</v>
      </c>
    </row>
    <row r="616" spans="1:4" ht="13.5" hidden="1">
      <c r="A616" s="46">
        <v>615</v>
      </c>
      <c r="B616" s="46" t="s">
        <v>124</v>
      </c>
      <c r="C616" s="80" t="s">
        <v>162</v>
      </c>
      <c r="D616" s="46" t="s">
        <v>131</v>
      </c>
    </row>
    <row r="617" spans="1:4" ht="13.5" hidden="1">
      <c r="A617" s="46">
        <v>616</v>
      </c>
      <c r="B617" s="46" t="s">
        <v>127</v>
      </c>
      <c r="C617" s="80" t="s">
        <v>162</v>
      </c>
      <c r="D617" s="46" t="s">
        <v>131</v>
      </c>
    </row>
    <row r="618" spans="1:4" ht="13.5" hidden="1">
      <c r="A618" s="46">
        <v>617</v>
      </c>
      <c r="B618" s="46" t="s">
        <v>124</v>
      </c>
      <c r="C618" s="80" t="s">
        <v>162</v>
      </c>
      <c r="D618" s="46" t="s">
        <v>131</v>
      </c>
    </row>
    <row r="619" spans="1:4" ht="13.5" hidden="1">
      <c r="A619" s="46">
        <v>618</v>
      </c>
      <c r="B619" s="46" t="s">
        <v>124</v>
      </c>
      <c r="C619" s="80" t="s">
        <v>162</v>
      </c>
      <c r="D619" s="46" t="s">
        <v>131</v>
      </c>
    </row>
    <row r="620" spans="1:4" ht="13.5" hidden="1">
      <c r="A620" s="46">
        <v>619</v>
      </c>
      <c r="B620" s="46" t="s">
        <v>122</v>
      </c>
      <c r="C620" s="80" t="s">
        <v>162</v>
      </c>
      <c r="D620" s="46" t="s">
        <v>131</v>
      </c>
    </row>
    <row r="621" spans="1:4" ht="13.5" hidden="1">
      <c r="A621" s="46">
        <v>620</v>
      </c>
      <c r="B621" s="46" t="s">
        <v>114</v>
      </c>
      <c r="C621" s="80" t="s">
        <v>162</v>
      </c>
      <c r="D621" s="46" t="s">
        <v>131</v>
      </c>
    </row>
    <row r="622" spans="1:4" ht="13.5" hidden="1">
      <c r="A622" s="46">
        <v>621</v>
      </c>
      <c r="B622" s="46" t="s">
        <v>152</v>
      </c>
      <c r="C622" s="80" t="s">
        <v>162</v>
      </c>
      <c r="D622" s="46" t="s">
        <v>131</v>
      </c>
    </row>
    <row r="623" spans="1:4" ht="13.5" hidden="1">
      <c r="A623" s="46">
        <v>622</v>
      </c>
      <c r="B623" s="46" t="s">
        <v>124</v>
      </c>
      <c r="C623" s="80" t="s">
        <v>162</v>
      </c>
      <c r="D623" s="46" t="s">
        <v>139</v>
      </c>
    </row>
    <row r="624" spans="1:4" ht="13.5" hidden="1">
      <c r="A624" s="46">
        <v>623</v>
      </c>
      <c r="B624" s="46" t="s">
        <v>115</v>
      </c>
      <c r="C624" s="80" t="s">
        <v>162</v>
      </c>
      <c r="D624" s="46" t="s">
        <v>131</v>
      </c>
    </row>
    <row r="625" spans="1:4" ht="13.5" hidden="1">
      <c r="A625" s="46">
        <v>624</v>
      </c>
      <c r="B625" s="46" t="s">
        <v>135</v>
      </c>
      <c r="C625" s="80" t="s">
        <v>162</v>
      </c>
      <c r="D625" s="46" t="s">
        <v>131</v>
      </c>
    </row>
    <row r="626" spans="1:4" ht="13.5" hidden="1">
      <c r="A626" s="46">
        <v>625</v>
      </c>
      <c r="B626" s="46" t="s">
        <v>119</v>
      </c>
      <c r="C626" s="80" t="s">
        <v>162</v>
      </c>
      <c r="D626" s="46" t="s">
        <v>131</v>
      </c>
    </row>
    <row r="627" spans="1:4" ht="13.5" hidden="1">
      <c r="A627" s="46">
        <v>626</v>
      </c>
      <c r="B627" s="46" t="s">
        <v>121</v>
      </c>
      <c r="C627" s="80" t="s">
        <v>162</v>
      </c>
      <c r="D627" s="46" t="s">
        <v>131</v>
      </c>
    </row>
    <row r="628" spans="1:4" ht="13.5" hidden="1">
      <c r="A628" s="46">
        <v>627</v>
      </c>
      <c r="B628" s="46" t="s">
        <v>163</v>
      </c>
      <c r="C628" s="80" t="s">
        <v>162</v>
      </c>
      <c r="D628" s="46" t="s">
        <v>131</v>
      </c>
    </row>
    <row r="629" spans="1:4" ht="13.5" hidden="1">
      <c r="A629" s="46">
        <v>628</v>
      </c>
      <c r="B629" s="46" t="s">
        <v>121</v>
      </c>
      <c r="C629" s="80" t="s">
        <v>162</v>
      </c>
      <c r="D629" s="46" t="s">
        <v>139</v>
      </c>
    </row>
    <row r="630" spans="1:4" ht="13.5" hidden="1">
      <c r="A630" s="46">
        <v>629</v>
      </c>
      <c r="B630" s="46" t="s">
        <v>110</v>
      </c>
      <c r="C630" s="80" t="s">
        <v>162</v>
      </c>
      <c r="D630" s="46" t="s">
        <v>139</v>
      </c>
    </row>
    <row r="631" spans="1:4" ht="13.5" hidden="1">
      <c r="A631" s="46">
        <v>630</v>
      </c>
      <c r="B631" s="46" t="s">
        <v>124</v>
      </c>
      <c r="C631" s="80" t="s">
        <v>162</v>
      </c>
      <c r="D631" s="46" t="s">
        <v>139</v>
      </c>
    </row>
    <row r="632" spans="1:4" ht="13.5" hidden="1">
      <c r="A632" s="46">
        <v>631</v>
      </c>
      <c r="B632" s="46" t="s">
        <v>136</v>
      </c>
      <c r="C632" s="80" t="s">
        <v>162</v>
      </c>
      <c r="D632" s="46" t="s">
        <v>139</v>
      </c>
    </row>
    <row r="633" spans="1:4" ht="13.5" hidden="1">
      <c r="A633" s="46">
        <v>632</v>
      </c>
      <c r="B633" s="46" t="s">
        <v>118</v>
      </c>
      <c r="C633" s="80" t="s">
        <v>162</v>
      </c>
      <c r="D633" s="46" t="s">
        <v>139</v>
      </c>
    </row>
    <row r="634" spans="1:4" ht="13.5" hidden="1">
      <c r="A634" s="46">
        <v>633</v>
      </c>
      <c r="B634" s="46" t="s">
        <v>124</v>
      </c>
      <c r="C634" s="80" t="s">
        <v>162</v>
      </c>
      <c r="D634" s="46" t="s">
        <v>139</v>
      </c>
    </row>
    <row r="635" spans="1:4" ht="13.5" hidden="1">
      <c r="A635" s="46">
        <v>634</v>
      </c>
      <c r="B635" s="46" t="s">
        <v>140</v>
      </c>
      <c r="C635" s="80" t="s">
        <v>162</v>
      </c>
      <c r="D635" s="46" t="s">
        <v>139</v>
      </c>
    </row>
    <row r="636" spans="1:4" ht="13.5" hidden="1">
      <c r="A636" s="46">
        <v>635</v>
      </c>
      <c r="B636" s="46" t="s">
        <v>110</v>
      </c>
      <c r="C636" s="80" t="s">
        <v>162</v>
      </c>
      <c r="D636" s="46" t="s">
        <v>139</v>
      </c>
    </row>
    <row r="637" spans="1:4" ht="13.5" hidden="1">
      <c r="A637" s="46">
        <v>636</v>
      </c>
      <c r="B637" s="46" t="s">
        <v>132</v>
      </c>
      <c r="C637" s="80" t="s">
        <v>162</v>
      </c>
      <c r="D637" s="46" t="s">
        <v>139</v>
      </c>
    </row>
    <row r="638" spans="1:4" ht="13.5" hidden="1">
      <c r="A638" s="46">
        <v>637</v>
      </c>
      <c r="B638" s="46" t="s">
        <v>136</v>
      </c>
      <c r="C638" s="80" t="s">
        <v>162</v>
      </c>
      <c r="D638" s="46" t="s">
        <v>139</v>
      </c>
    </row>
    <row r="639" spans="1:4" ht="13.5" hidden="1">
      <c r="A639" s="46">
        <v>638</v>
      </c>
      <c r="B639" s="46" t="s">
        <v>130</v>
      </c>
      <c r="C639" s="80" t="s">
        <v>162</v>
      </c>
      <c r="D639" s="46" t="s">
        <v>139</v>
      </c>
    </row>
    <row r="640" spans="1:4" ht="13.5" hidden="1">
      <c r="A640" s="46">
        <v>639</v>
      </c>
      <c r="B640" s="46" t="s">
        <v>127</v>
      </c>
      <c r="C640" s="80" t="s">
        <v>162</v>
      </c>
      <c r="D640" s="46" t="s">
        <v>139</v>
      </c>
    </row>
    <row r="641" spans="1:4" ht="13.5" hidden="1">
      <c r="A641" s="46">
        <v>640</v>
      </c>
      <c r="B641" s="46" t="s">
        <v>125</v>
      </c>
      <c r="C641" s="80" t="s">
        <v>162</v>
      </c>
      <c r="D641" s="46" t="s">
        <v>139</v>
      </c>
    </row>
    <row r="642" spans="1:4" ht="13.5" hidden="1">
      <c r="A642" s="46">
        <v>641</v>
      </c>
      <c r="B642" s="46" t="s">
        <v>153</v>
      </c>
      <c r="C642" s="80" t="s">
        <v>162</v>
      </c>
      <c r="D642" s="46" t="s">
        <v>139</v>
      </c>
    </row>
    <row r="643" spans="1:4" ht="13.5" hidden="1">
      <c r="A643" s="46">
        <v>642</v>
      </c>
      <c r="B643" s="46" t="s">
        <v>127</v>
      </c>
      <c r="C643" s="80" t="s">
        <v>162</v>
      </c>
      <c r="D643" s="46" t="s">
        <v>139</v>
      </c>
    </row>
    <row r="644" spans="1:4" ht="13.5" hidden="1">
      <c r="A644" s="46">
        <v>643</v>
      </c>
      <c r="B644" s="46" t="s">
        <v>137</v>
      </c>
      <c r="C644" s="80" t="s">
        <v>162</v>
      </c>
      <c r="D644" s="46" t="s">
        <v>139</v>
      </c>
    </row>
    <row r="645" spans="1:4" ht="13.5" hidden="1">
      <c r="A645" s="46">
        <v>644</v>
      </c>
      <c r="B645" s="46" t="s">
        <v>117</v>
      </c>
      <c r="C645" s="80" t="s">
        <v>162</v>
      </c>
      <c r="D645" s="46" t="s">
        <v>139</v>
      </c>
    </row>
    <row r="646" spans="1:4" ht="13.5" hidden="1">
      <c r="A646" s="46">
        <v>645</v>
      </c>
      <c r="B646" s="46" t="s">
        <v>133</v>
      </c>
      <c r="C646" s="80" t="s">
        <v>162</v>
      </c>
      <c r="D646" s="46" t="s">
        <v>139</v>
      </c>
    </row>
    <row r="647" spans="1:4" ht="13.5" hidden="1">
      <c r="A647" s="46">
        <v>646</v>
      </c>
      <c r="B647" s="46" t="s">
        <v>134</v>
      </c>
      <c r="C647" s="80" t="s">
        <v>162</v>
      </c>
      <c r="D647" s="46" t="s">
        <v>139</v>
      </c>
    </row>
    <row r="648" spans="1:4" ht="13.5" hidden="1">
      <c r="A648" s="46">
        <v>647</v>
      </c>
      <c r="B648" s="46" t="s">
        <v>114</v>
      </c>
      <c r="C648" s="80" t="s">
        <v>162</v>
      </c>
      <c r="D648" s="46" t="s">
        <v>142</v>
      </c>
    </row>
    <row r="649" spans="1:4" ht="13.5" hidden="1">
      <c r="A649" s="46">
        <v>648</v>
      </c>
      <c r="B649" s="46" t="s">
        <v>124</v>
      </c>
      <c r="C649" s="80" t="s">
        <v>162</v>
      </c>
      <c r="D649" s="46" t="s">
        <v>142</v>
      </c>
    </row>
    <row r="650" spans="1:4" ht="13.5" hidden="1">
      <c r="A650" s="46">
        <v>649</v>
      </c>
      <c r="B650" s="46" t="s">
        <v>124</v>
      </c>
      <c r="C650" s="80" t="s">
        <v>162</v>
      </c>
      <c r="D650" s="46" t="s">
        <v>142</v>
      </c>
    </row>
    <row r="651" spans="1:4" ht="13.5" hidden="1">
      <c r="A651" s="46">
        <v>650</v>
      </c>
      <c r="B651" s="46" t="s">
        <v>126</v>
      </c>
      <c r="C651" s="80" t="s">
        <v>162</v>
      </c>
      <c r="D651" s="46" t="s">
        <v>142</v>
      </c>
    </row>
    <row r="652" spans="1:4" ht="13.5" hidden="1">
      <c r="A652" s="46">
        <v>651</v>
      </c>
      <c r="B652" s="46" t="s">
        <v>119</v>
      </c>
      <c r="C652" s="80" t="s">
        <v>162</v>
      </c>
      <c r="D652" s="46" t="s">
        <v>142</v>
      </c>
    </row>
    <row r="653" spans="1:4" ht="13.5" hidden="1">
      <c r="A653" s="46">
        <v>652</v>
      </c>
      <c r="B653" s="46" t="s">
        <v>129</v>
      </c>
      <c r="C653" s="80" t="s">
        <v>162</v>
      </c>
      <c r="D653" s="46" t="s">
        <v>142</v>
      </c>
    </row>
    <row r="654" spans="1:4" ht="13.5" hidden="1">
      <c r="A654" s="46">
        <v>653</v>
      </c>
      <c r="B654" s="46" t="s">
        <v>134</v>
      </c>
      <c r="C654" s="80" t="s">
        <v>162</v>
      </c>
      <c r="D654" s="46" t="s">
        <v>142</v>
      </c>
    </row>
    <row r="655" spans="1:4" ht="13.5" hidden="1">
      <c r="A655" s="46">
        <v>654</v>
      </c>
      <c r="B655" s="46" t="s">
        <v>126</v>
      </c>
      <c r="C655" s="80" t="s">
        <v>164</v>
      </c>
      <c r="D655" s="46" t="s">
        <v>157</v>
      </c>
    </row>
    <row r="656" spans="1:4" ht="13.5" hidden="1">
      <c r="A656" s="46">
        <v>655</v>
      </c>
      <c r="B656" s="46" t="s">
        <v>132</v>
      </c>
      <c r="C656" s="80" t="s">
        <v>164</v>
      </c>
      <c r="D656" s="46" t="s">
        <v>165</v>
      </c>
    </row>
    <row r="657" spans="1:4" ht="13.5" hidden="1">
      <c r="A657" s="46">
        <v>656</v>
      </c>
      <c r="B657" s="46" t="s">
        <v>110</v>
      </c>
      <c r="C657" s="80" t="s">
        <v>164</v>
      </c>
      <c r="D657" s="46" t="s">
        <v>157</v>
      </c>
    </row>
    <row r="658" spans="1:4" ht="13.5" hidden="1">
      <c r="A658" s="46">
        <v>657</v>
      </c>
      <c r="B658" s="46" t="s">
        <v>119</v>
      </c>
      <c r="C658" s="80" t="s">
        <v>164</v>
      </c>
      <c r="D658" s="46" t="s">
        <v>157</v>
      </c>
    </row>
    <row r="659" spans="1:4" ht="13.5" hidden="1">
      <c r="A659" s="46">
        <v>658</v>
      </c>
      <c r="B659" s="46" t="s">
        <v>138</v>
      </c>
      <c r="C659" s="80" t="s">
        <v>164</v>
      </c>
      <c r="D659" s="46" t="s">
        <v>146</v>
      </c>
    </row>
    <row r="660" spans="1:4" ht="13.5" hidden="1">
      <c r="A660" s="46">
        <v>659</v>
      </c>
      <c r="B660" s="46" t="s">
        <v>126</v>
      </c>
      <c r="C660" s="80" t="s">
        <v>164</v>
      </c>
      <c r="D660" s="46" t="s">
        <v>157</v>
      </c>
    </row>
    <row r="661" spans="1:4" ht="13.5" hidden="1">
      <c r="A661" s="46">
        <v>660</v>
      </c>
      <c r="B661" s="46" t="s">
        <v>125</v>
      </c>
      <c r="C661" s="80" t="s">
        <v>164</v>
      </c>
      <c r="D661" s="46" t="s">
        <v>157</v>
      </c>
    </row>
    <row r="662" spans="1:4" ht="13.5" hidden="1">
      <c r="A662" s="46">
        <v>661</v>
      </c>
      <c r="B662" s="46" t="s">
        <v>118</v>
      </c>
      <c r="C662" s="80" t="s">
        <v>164</v>
      </c>
      <c r="D662" s="46" t="s">
        <v>157</v>
      </c>
    </row>
    <row r="663" spans="1:4" ht="13.5" hidden="1">
      <c r="A663" s="46">
        <v>662</v>
      </c>
      <c r="B663" s="46" t="s">
        <v>114</v>
      </c>
      <c r="C663" s="80" t="s">
        <v>164</v>
      </c>
      <c r="D663" s="46" t="s">
        <v>157</v>
      </c>
    </row>
    <row r="664" spans="1:4" ht="13.5" hidden="1">
      <c r="A664" s="46">
        <v>663</v>
      </c>
      <c r="B664" s="46" t="s">
        <v>127</v>
      </c>
      <c r="C664" s="80" t="s">
        <v>164</v>
      </c>
      <c r="D664" s="46" t="s">
        <v>146</v>
      </c>
    </row>
    <row r="665" spans="1:4" ht="13.5" hidden="1">
      <c r="A665" s="46">
        <v>664</v>
      </c>
      <c r="B665" s="46" t="s">
        <v>119</v>
      </c>
      <c r="C665" s="80" t="s">
        <v>164</v>
      </c>
      <c r="D665" s="46" t="s">
        <v>157</v>
      </c>
    </row>
    <row r="666" spans="1:4" ht="13.5" hidden="1">
      <c r="A666" s="46">
        <v>665</v>
      </c>
      <c r="B666" s="46" t="s">
        <v>127</v>
      </c>
      <c r="C666" s="80" t="s">
        <v>164</v>
      </c>
      <c r="D666" s="46" t="s">
        <v>157</v>
      </c>
    </row>
    <row r="667" spans="1:4" ht="13.5" hidden="1">
      <c r="A667" s="46">
        <v>666</v>
      </c>
      <c r="B667" s="46" t="s">
        <v>136</v>
      </c>
      <c r="C667" s="80" t="s">
        <v>164</v>
      </c>
      <c r="D667" s="46" t="s">
        <v>157</v>
      </c>
    </row>
    <row r="668" spans="1:4" ht="13.5" hidden="1">
      <c r="A668" s="46">
        <v>667</v>
      </c>
      <c r="B668" s="46" t="s">
        <v>127</v>
      </c>
      <c r="C668" s="80" t="s">
        <v>164</v>
      </c>
      <c r="D668" s="46" t="s">
        <v>146</v>
      </c>
    </row>
    <row r="669" spans="1:4" ht="13.5" hidden="1">
      <c r="A669" s="46">
        <v>668</v>
      </c>
      <c r="B669" s="46" t="s">
        <v>126</v>
      </c>
      <c r="C669" s="80" t="s">
        <v>164</v>
      </c>
      <c r="D669" s="46" t="s">
        <v>146</v>
      </c>
    </row>
    <row r="670" spans="1:4" ht="13.5" hidden="1">
      <c r="A670" s="46">
        <v>669</v>
      </c>
      <c r="B670" s="46" t="s">
        <v>138</v>
      </c>
      <c r="C670" s="80" t="s">
        <v>164</v>
      </c>
      <c r="D670" s="46" t="s">
        <v>166</v>
      </c>
    </row>
    <row r="671" spans="1:4" ht="13.5" hidden="1">
      <c r="A671" s="46">
        <v>670</v>
      </c>
      <c r="B671" s="46" t="s">
        <v>114</v>
      </c>
      <c r="C671" s="80" t="s">
        <v>164</v>
      </c>
      <c r="D671" s="46" t="s">
        <v>146</v>
      </c>
    </row>
    <row r="672" spans="1:4" ht="13.5" hidden="1">
      <c r="A672" s="46">
        <v>671</v>
      </c>
      <c r="B672" s="46" t="s">
        <v>137</v>
      </c>
      <c r="C672" s="80" t="s">
        <v>164</v>
      </c>
      <c r="D672" s="46" t="s">
        <v>147</v>
      </c>
    </row>
    <row r="673" spans="1:4" ht="13.5" hidden="1">
      <c r="A673" s="46">
        <v>673</v>
      </c>
      <c r="B673" s="46" t="s">
        <v>127</v>
      </c>
      <c r="C673" s="80" t="s">
        <v>164</v>
      </c>
      <c r="D673" s="46" t="s">
        <v>146</v>
      </c>
    </row>
    <row r="674" spans="1:4" ht="13.5" hidden="1">
      <c r="A674" s="46">
        <v>674</v>
      </c>
      <c r="B674" s="46" t="s">
        <v>121</v>
      </c>
      <c r="C674" s="80" t="s">
        <v>164</v>
      </c>
      <c r="D674" s="46" t="s">
        <v>146</v>
      </c>
    </row>
    <row r="675" spans="1:4" ht="13.5" hidden="1">
      <c r="A675" s="46">
        <v>675</v>
      </c>
      <c r="B675" s="46" t="s">
        <v>135</v>
      </c>
      <c r="C675" s="80" t="s">
        <v>164</v>
      </c>
      <c r="D675" s="46" t="s">
        <v>146</v>
      </c>
    </row>
    <row r="676" spans="1:4" ht="13.5" hidden="1">
      <c r="A676" s="46">
        <v>676</v>
      </c>
      <c r="B676" s="46" t="s">
        <v>140</v>
      </c>
      <c r="C676" s="80" t="s">
        <v>164</v>
      </c>
      <c r="D676" s="46" t="s">
        <v>146</v>
      </c>
    </row>
    <row r="677" spans="1:4" ht="13.5" hidden="1">
      <c r="A677" s="46">
        <v>677</v>
      </c>
      <c r="B677" s="46" t="s">
        <v>141</v>
      </c>
      <c r="C677" s="80" t="s">
        <v>164</v>
      </c>
      <c r="D677" s="46" t="s">
        <v>146</v>
      </c>
    </row>
    <row r="678" spans="1:4" ht="13.5" hidden="1">
      <c r="A678" s="46">
        <v>678</v>
      </c>
      <c r="B678" s="46" t="s">
        <v>110</v>
      </c>
      <c r="C678" s="80" t="s">
        <v>164</v>
      </c>
      <c r="D678" s="46" t="s">
        <v>112</v>
      </c>
    </row>
    <row r="679" spans="1:4" ht="13.5" hidden="1">
      <c r="A679" s="46">
        <v>679</v>
      </c>
      <c r="B679" s="46" t="s">
        <v>130</v>
      </c>
      <c r="C679" s="80" t="s">
        <v>164</v>
      </c>
      <c r="D679" s="46" t="s">
        <v>112</v>
      </c>
    </row>
    <row r="680" spans="1:4" ht="13.5" hidden="1">
      <c r="A680" s="46">
        <v>680</v>
      </c>
      <c r="B680" s="46" t="s">
        <v>135</v>
      </c>
      <c r="C680" s="80" t="s">
        <v>164</v>
      </c>
      <c r="D680" s="46" t="s">
        <v>112</v>
      </c>
    </row>
    <row r="681" spans="1:4" ht="13.5" hidden="1">
      <c r="A681" s="46">
        <v>681</v>
      </c>
      <c r="B681" s="46" t="s">
        <v>126</v>
      </c>
      <c r="C681" s="80" t="s">
        <v>164</v>
      </c>
      <c r="D681" s="46" t="s">
        <v>112</v>
      </c>
    </row>
    <row r="682" spans="1:4" ht="13.5" hidden="1">
      <c r="A682" s="46">
        <v>682</v>
      </c>
      <c r="B682" s="46" t="s">
        <v>124</v>
      </c>
      <c r="C682" s="80" t="s">
        <v>164</v>
      </c>
      <c r="D682" s="46" t="s">
        <v>112</v>
      </c>
    </row>
    <row r="683" spans="1:4" ht="13.5" hidden="1">
      <c r="A683" s="46">
        <v>683</v>
      </c>
      <c r="B683" s="46" t="s">
        <v>127</v>
      </c>
      <c r="C683" s="80" t="s">
        <v>164</v>
      </c>
      <c r="D683" s="46" t="s">
        <v>112</v>
      </c>
    </row>
    <row r="684" spans="1:4" ht="13.5" hidden="1">
      <c r="A684" s="46">
        <v>684</v>
      </c>
      <c r="B684" s="46" t="s">
        <v>137</v>
      </c>
      <c r="C684" s="80" t="s">
        <v>164</v>
      </c>
      <c r="D684" s="46" t="s">
        <v>112</v>
      </c>
    </row>
    <row r="685" spans="1:4" ht="13.5" hidden="1">
      <c r="A685" s="46">
        <v>685</v>
      </c>
      <c r="B685" s="46" t="s">
        <v>126</v>
      </c>
      <c r="C685" s="80" t="s">
        <v>164</v>
      </c>
      <c r="D685" s="46" t="s">
        <v>112</v>
      </c>
    </row>
    <row r="686" spans="1:4" ht="13.5" hidden="1">
      <c r="A686" s="46">
        <v>686</v>
      </c>
      <c r="B686" s="46" t="s">
        <v>125</v>
      </c>
      <c r="C686" s="80" t="s">
        <v>164</v>
      </c>
      <c r="D686" s="46" t="s">
        <v>112</v>
      </c>
    </row>
    <row r="687" spans="1:4" ht="13.5" hidden="1">
      <c r="A687" s="46">
        <v>687</v>
      </c>
      <c r="B687" s="46" t="s">
        <v>119</v>
      </c>
      <c r="C687" s="80" t="s">
        <v>164</v>
      </c>
      <c r="D687" s="46" t="s">
        <v>112</v>
      </c>
    </row>
    <row r="688" spans="1:4" ht="13.5" hidden="1">
      <c r="A688" s="46">
        <v>688</v>
      </c>
      <c r="B688" s="46" t="s">
        <v>126</v>
      </c>
      <c r="C688" s="80" t="s">
        <v>164</v>
      </c>
      <c r="D688" s="46" t="s">
        <v>112</v>
      </c>
    </row>
    <row r="689" spans="1:4" ht="13.5" hidden="1">
      <c r="A689" s="46">
        <v>689</v>
      </c>
      <c r="B689" s="46" t="s">
        <v>125</v>
      </c>
      <c r="C689" s="80" t="s">
        <v>164</v>
      </c>
      <c r="D689" s="46" t="s">
        <v>112</v>
      </c>
    </row>
    <row r="690" spans="1:4" ht="13.5" hidden="1">
      <c r="A690" s="46">
        <v>690</v>
      </c>
      <c r="B690" s="46" t="s">
        <v>124</v>
      </c>
      <c r="C690" s="80" t="s">
        <v>164</v>
      </c>
      <c r="D690" s="46" t="s">
        <v>112</v>
      </c>
    </row>
    <row r="691" spans="1:4" ht="13.5" hidden="1">
      <c r="A691" s="46">
        <v>691</v>
      </c>
      <c r="B691" s="46" t="s">
        <v>130</v>
      </c>
      <c r="C691" s="80" t="s">
        <v>164</v>
      </c>
      <c r="D691" s="46" t="s">
        <v>112</v>
      </c>
    </row>
    <row r="692" spans="1:4" ht="13.5" hidden="1">
      <c r="A692" s="46">
        <v>692</v>
      </c>
      <c r="B692" s="46" t="s">
        <v>144</v>
      </c>
      <c r="C692" s="80" t="s">
        <v>164</v>
      </c>
      <c r="D692" s="46" t="s">
        <v>112</v>
      </c>
    </row>
    <row r="693" spans="1:4" ht="13.5" hidden="1">
      <c r="A693" s="46">
        <v>693</v>
      </c>
      <c r="B693" s="46" t="s">
        <v>137</v>
      </c>
      <c r="C693" s="80" t="s">
        <v>164</v>
      </c>
      <c r="D693" s="46" t="s">
        <v>112</v>
      </c>
    </row>
    <row r="694" spans="1:4" ht="13.5" hidden="1">
      <c r="A694" s="46">
        <v>694</v>
      </c>
      <c r="B694" s="46" t="s">
        <v>124</v>
      </c>
      <c r="C694" s="80" t="s">
        <v>164</v>
      </c>
      <c r="D694" s="46" t="s">
        <v>112</v>
      </c>
    </row>
    <row r="695" spans="1:4" ht="13.5" hidden="1">
      <c r="A695" s="46">
        <v>695</v>
      </c>
      <c r="B695" s="46" t="s">
        <v>136</v>
      </c>
      <c r="C695" s="80" t="s">
        <v>164</v>
      </c>
      <c r="D695" s="46" t="s">
        <v>112</v>
      </c>
    </row>
    <row r="696" spans="1:4" ht="13.5" hidden="1">
      <c r="A696" s="46">
        <v>696</v>
      </c>
      <c r="B696" s="46" t="s">
        <v>124</v>
      </c>
      <c r="C696" s="80" t="s">
        <v>164</v>
      </c>
      <c r="D696" s="46" t="s">
        <v>112</v>
      </c>
    </row>
    <row r="697" spans="1:4" ht="13.5" hidden="1">
      <c r="A697" s="46">
        <v>697</v>
      </c>
      <c r="B697" s="46" t="s">
        <v>118</v>
      </c>
      <c r="C697" s="80" t="s">
        <v>164</v>
      </c>
      <c r="D697" s="46" t="s">
        <v>112</v>
      </c>
    </row>
    <row r="698" spans="1:4" ht="13.5" hidden="1">
      <c r="A698" s="46">
        <v>698</v>
      </c>
      <c r="B698" s="46" t="s">
        <v>110</v>
      </c>
      <c r="C698" s="80" t="s">
        <v>164</v>
      </c>
      <c r="D698" s="46" t="s">
        <v>112</v>
      </c>
    </row>
    <row r="699" spans="1:4" ht="13.5" hidden="1">
      <c r="A699" s="46">
        <v>699</v>
      </c>
      <c r="B699" s="46" t="s">
        <v>117</v>
      </c>
      <c r="C699" s="80" t="s">
        <v>164</v>
      </c>
      <c r="D699" s="46" t="s">
        <v>112</v>
      </c>
    </row>
    <row r="700" spans="1:4" ht="13.5" hidden="1">
      <c r="A700" s="46">
        <v>700</v>
      </c>
      <c r="B700" s="46" t="s">
        <v>127</v>
      </c>
      <c r="C700" s="80" t="s">
        <v>164</v>
      </c>
      <c r="D700" s="46" t="s">
        <v>112</v>
      </c>
    </row>
    <row r="701" spans="1:4" ht="13.5" hidden="1">
      <c r="A701" s="46">
        <v>701</v>
      </c>
      <c r="B701" s="46" t="s">
        <v>125</v>
      </c>
      <c r="C701" s="80" t="s">
        <v>164</v>
      </c>
      <c r="D701" s="46" t="s">
        <v>112</v>
      </c>
    </row>
    <row r="702" spans="1:4" ht="13.5" hidden="1">
      <c r="A702" s="46">
        <v>702</v>
      </c>
      <c r="B702" s="46" t="s">
        <v>125</v>
      </c>
      <c r="C702" s="80" t="s">
        <v>164</v>
      </c>
      <c r="D702" s="46" t="s">
        <v>112</v>
      </c>
    </row>
    <row r="703" spans="1:4" ht="13.5" hidden="1">
      <c r="A703" s="46">
        <v>703</v>
      </c>
      <c r="B703" s="46" t="s">
        <v>125</v>
      </c>
      <c r="C703" s="80" t="s">
        <v>164</v>
      </c>
      <c r="D703" s="46" t="s">
        <v>131</v>
      </c>
    </row>
    <row r="704" spans="1:4" ht="13.5" hidden="1">
      <c r="A704" s="46">
        <v>704</v>
      </c>
      <c r="B704" s="46" t="s">
        <v>114</v>
      </c>
      <c r="C704" s="80" t="s">
        <v>164</v>
      </c>
      <c r="D704" s="46" t="s">
        <v>131</v>
      </c>
    </row>
    <row r="705" spans="1:4" ht="13.5" hidden="1">
      <c r="A705" s="46">
        <v>705</v>
      </c>
      <c r="B705" s="46" t="s">
        <v>124</v>
      </c>
      <c r="C705" s="80" t="s">
        <v>164</v>
      </c>
      <c r="D705" s="46" t="s">
        <v>131</v>
      </c>
    </row>
    <row r="706" spans="1:4" ht="13.5" hidden="1">
      <c r="A706" s="46">
        <v>707</v>
      </c>
      <c r="B706" s="46" t="s">
        <v>115</v>
      </c>
      <c r="C706" s="80" t="s">
        <v>164</v>
      </c>
      <c r="D706" s="46" t="s">
        <v>131</v>
      </c>
    </row>
    <row r="707" spans="1:4" ht="13.5" hidden="1">
      <c r="A707" s="46">
        <v>708</v>
      </c>
      <c r="B707" s="46" t="s">
        <v>110</v>
      </c>
      <c r="C707" s="80" t="s">
        <v>164</v>
      </c>
      <c r="D707" s="46" t="s">
        <v>131</v>
      </c>
    </row>
    <row r="708" spans="1:4" ht="13.5" hidden="1">
      <c r="A708" s="46">
        <v>709</v>
      </c>
      <c r="B708" s="46" t="s">
        <v>140</v>
      </c>
      <c r="C708" s="80" t="s">
        <v>164</v>
      </c>
      <c r="D708" s="46" t="s">
        <v>131</v>
      </c>
    </row>
    <row r="709" spans="1:4" ht="13.5" hidden="1">
      <c r="A709" s="46">
        <v>710</v>
      </c>
      <c r="B709" s="46" t="s">
        <v>137</v>
      </c>
      <c r="C709" s="80" t="s">
        <v>164</v>
      </c>
      <c r="D709" s="46" t="s">
        <v>131</v>
      </c>
    </row>
    <row r="710" spans="1:4" ht="13.5" hidden="1">
      <c r="A710" s="46">
        <v>711</v>
      </c>
      <c r="B710" s="46" t="s">
        <v>124</v>
      </c>
      <c r="C710" s="80" t="s">
        <v>164</v>
      </c>
      <c r="D710" s="46" t="s">
        <v>131</v>
      </c>
    </row>
    <row r="711" spans="1:4" ht="13.5" hidden="1">
      <c r="A711" s="46">
        <v>712</v>
      </c>
      <c r="B711" s="46" t="s">
        <v>133</v>
      </c>
      <c r="C711" s="80" t="s">
        <v>164</v>
      </c>
      <c r="D711" s="46" t="s">
        <v>131</v>
      </c>
    </row>
    <row r="712" spans="1:4" ht="13.5" hidden="1">
      <c r="A712" s="46">
        <v>713</v>
      </c>
      <c r="B712" s="46" t="s">
        <v>137</v>
      </c>
      <c r="C712" s="80" t="s">
        <v>164</v>
      </c>
      <c r="D712" s="46" t="s">
        <v>131</v>
      </c>
    </row>
    <row r="713" spans="1:4" ht="13.5" hidden="1">
      <c r="A713" s="46">
        <v>714</v>
      </c>
      <c r="B713" s="46" t="s">
        <v>122</v>
      </c>
      <c r="C713" s="80" t="s">
        <v>164</v>
      </c>
      <c r="D713" s="46" t="s">
        <v>131</v>
      </c>
    </row>
    <row r="714" spans="1:4" ht="13.5" hidden="1">
      <c r="A714" s="46">
        <v>715</v>
      </c>
      <c r="B714" s="46" t="s">
        <v>138</v>
      </c>
      <c r="C714" s="80" t="s">
        <v>164</v>
      </c>
      <c r="D714" s="46" t="s">
        <v>157</v>
      </c>
    </row>
    <row r="715" spans="1:4" ht="13.5" hidden="1">
      <c r="A715" s="46">
        <v>716</v>
      </c>
      <c r="B715" s="46" t="s">
        <v>136</v>
      </c>
      <c r="C715" s="80" t="s">
        <v>164</v>
      </c>
      <c r="D715" s="46" t="s">
        <v>131</v>
      </c>
    </row>
    <row r="716" spans="1:4" ht="13.5" hidden="1">
      <c r="A716" s="46">
        <v>717</v>
      </c>
      <c r="B716" s="46" t="s">
        <v>118</v>
      </c>
      <c r="C716" s="80" t="s">
        <v>164</v>
      </c>
      <c r="D716" s="46" t="s">
        <v>131</v>
      </c>
    </row>
    <row r="717" spans="1:4" ht="13.5" hidden="1">
      <c r="A717" s="46">
        <v>718</v>
      </c>
      <c r="B717" s="46" t="s">
        <v>135</v>
      </c>
      <c r="C717" s="80" t="s">
        <v>164</v>
      </c>
      <c r="D717" s="46" t="s">
        <v>131</v>
      </c>
    </row>
    <row r="718" spans="1:4" ht="13.5" hidden="1">
      <c r="A718" s="46">
        <v>719</v>
      </c>
      <c r="B718" s="46" t="s">
        <v>138</v>
      </c>
      <c r="C718" s="80" t="s">
        <v>164</v>
      </c>
      <c r="D718" s="46" t="s">
        <v>131</v>
      </c>
    </row>
    <row r="719" spans="1:4" ht="13.5" hidden="1">
      <c r="A719" s="46">
        <v>720</v>
      </c>
      <c r="B719" s="46" t="s">
        <v>125</v>
      </c>
      <c r="C719" s="80" t="s">
        <v>164</v>
      </c>
      <c r="D719" s="46" t="s">
        <v>131</v>
      </c>
    </row>
    <row r="720" spans="1:4" ht="13.5" hidden="1">
      <c r="A720" s="46">
        <v>721</v>
      </c>
      <c r="B720" s="46" t="s">
        <v>125</v>
      </c>
      <c r="C720" s="80" t="s">
        <v>164</v>
      </c>
      <c r="D720" s="46" t="s">
        <v>131</v>
      </c>
    </row>
    <row r="721" spans="1:4" ht="13.5" hidden="1">
      <c r="A721" s="46">
        <v>722</v>
      </c>
      <c r="B721" s="46" t="s">
        <v>119</v>
      </c>
      <c r="C721" s="80" t="s">
        <v>164</v>
      </c>
      <c r="D721" s="46" t="s">
        <v>131</v>
      </c>
    </row>
    <row r="722" spans="1:4" ht="13.5" hidden="1">
      <c r="A722" s="46">
        <v>723</v>
      </c>
      <c r="B722" s="46" t="s">
        <v>124</v>
      </c>
      <c r="C722" s="80" t="s">
        <v>164</v>
      </c>
      <c r="D722" s="46" t="s">
        <v>131</v>
      </c>
    </row>
    <row r="723" spans="1:4" ht="13.5" hidden="1">
      <c r="A723" s="46">
        <v>724</v>
      </c>
      <c r="B723" s="46" t="s">
        <v>127</v>
      </c>
      <c r="C723" s="80" t="s">
        <v>164</v>
      </c>
      <c r="D723" s="46" t="s">
        <v>131</v>
      </c>
    </row>
    <row r="724" spans="1:4" ht="13.5" hidden="1">
      <c r="A724" s="46">
        <v>725</v>
      </c>
      <c r="B724" s="46" t="s">
        <v>114</v>
      </c>
      <c r="C724" s="80" t="s">
        <v>164</v>
      </c>
      <c r="D724" s="46" t="s">
        <v>131</v>
      </c>
    </row>
    <row r="725" spans="1:4" ht="13.5" hidden="1">
      <c r="A725" s="46">
        <v>726</v>
      </c>
      <c r="B725" s="46" t="s">
        <v>133</v>
      </c>
      <c r="C725" s="80" t="s">
        <v>164</v>
      </c>
      <c r="D725" s="46" t="s">
        <v>131</v>
      </c>
    </row>
    <row r="726" spans="1:4" ht="13.5" hidden="1">
      <c r="A726" s="46">
        <v>727</v>
      </c>
      <c r="B726" s="46" t="s">
        <v>127</v>
      </c>
      <c r="C726" s="80" t="s">
        <v>164</v>
      </c>
      <c r="D726" s="46" t="s">
        <v>139</v>
      </c>
    </row>
    <row r="727" spans="1:4" ht="13.5" hidden="1">
      <c r="A727" s="46">
        <v>728</v>
      </c>
      <c r="B727" s="46" t="s">
        <v>137</v>
      </c>
      <c r="C727" s="80" t="s">
        <v>164</v>
      </c>
      <c r="D727" s="46" t="s">
        <v>139</v>
      </c>
    </row>
    <row r="728" spans="1:4" ht="13.5" hidden="1">
      <c r="A728" s="46">
        <v>729</v>
      </c>
      <c r="B728" s="46" t="s">
        <v>127</v>
      </c>
      <c r="C728" s="80" t="s">
        <v>164</v>
      </c>
      <c r="D728" s="46" t="s">
        <v>139</v>
      </c>
    </row>
    <row r="729" spans="1:4" ht="13.5" hidden="1">
      <c r="A729" s="46">
        <v>730</v>
      </c>
      <c r="B729" s="46" t="s">
        <v>126</v>
      </c>
      <c r="C729" s="80" t="s">
        <v>164</v>
      </c>
      <c r="D729" s="46" t="s">
        <v>139</v>
      </c>
    </row>
    <row r="730" spans="1:4" ht="13.5" hidden="1">
      <c r="A730" s="46">
        <v>731</v>
      </c>
      <c r="B730" s="46" t="s">
        <v>158</v>
      </c>
      <c r="C730" s="80" t="s">
        <v>164</v>
      </c>
      <c r="D730" s="46" t="s">
        <v>139</v>
      </c>
    </row>
    <row r="731" spans="1:4" ht="13.5" hidden="1">
      <c r="A731" s="46">
        <v>732</v>
      </c>
      <c r="B731" s="46" t="s">
        <v>119</v>
      </c>
      <c r="C731" s="80" t="s">
        <v>164</v>
      </c>
      <c r="D731" s="46" t="s">
        <v>139</v>
      </c>
    </row>
    <row r="732" spans="1:4" ht="13.5" hidden="1">
      <c r="A732" s="46">
        <v>733</v>
      </c>
      <c r="B732" s="46" t="s">
        <v>115</v>
      </c>
      <c r="C732" s="80" t="s">
        <v>164</v>
      </c>
      <c r="D732" s="46" t="s">
        <v>139</v>
      </c>
    </row>
    <row r="733" spans="1:4" ht="13.5" hidden="1">
      <c r="A733" s="46">
        <v>734</v>
      </c>
      <c r="B733" s="46" t="s">
        <v>123</v>
      </c>
      <c r="C733" s="80" t="s">
        <v>164</v>
      </c>
      <c r="D733" s="46" t="s">
        <v>139</v>
      </c>
    </row>
    <row r="734" spans="1:4" ht="13.5" hidden="1">
      <c r="A734" s="46">
        <v>735</v>
      </c>
      <c r="B734" s="46" t="s">
        <v>125</v>
      </c>
      <c r="C734" s="80" t="s">
        <v>164</v>
      </c>
      <c r="D734" s="46" t="s">
        <v>139</v>
      </c>
    </row>
    <row r="735" spans="1:4" ht="13.5" hidden="1">
      <c r="A735" s="46">
        <v>736</v>
      </c>
      <c r="B735" s="46" t="s">
        <v>126</v>
      </c>
      <c r="C735" s="80" t="s">
        <v>164</v>
      </c>
      <c r="D735" s="46" t="s">
        <v>139</v>
      </c>
    </row>
    <row r="736" spans="1:4" ht="13.5" hidden="1">
      <c r="A736" s="46">
        <v>737</v>
      </c>
      <c r="B736" s="46" t="s">
        <v>125</v>
      </c>
      <c r="C736" s="80" t="s">
        <v>164</v>
      </c>
      <c r="D736" s="46" t="s">
        <v>139</v>
      </c>
    </row>
    <row r="737" spans="1:4" ht="13.5" hidden="1">
      <c r="A737" s="46">
        <v>738</v>
      </c>
      <c r="B737" s="46" t="s">
        <v>129</v>
      </c>
      <c r="C737" s="80" t="s">
        <v>164</v>
      </c>
      <c r="D737" s="46" t="s">
        <v>139</v>
      </c>
    </row>
    <row r="738" spans="1:4" ht="13.5" hidden="1">
      <c r="A738" s="46">
        <v>739</v>
      </c>
      <c r="B738" s="46" t="s">
        <v>124</v>
      </c>
      <c r="C738" s="80" t="s">
        <v>164</v>
      </c>
      <c r="D738" s="46" t="s">
        <v>139</v>
      </c>
    </row>
    <row r="739" spans="1:4" ht="13.5" hidden="1">
      <c r="A739" s="46">
        <v>740</v>
      </c>
      <c r="B739" s="46" t="s">
        <v>127</v>
      </c>
      <c r="C739" s="80" t="s">
        <v>164</v>
      </c>
      <c r="D739" s="46" t="s">
        <v>139</v>
      </c>
    </row>
    <row r="740" spans="1:4" ht="13.5" hidden="1">
      <c r="A740" s="46">
        <v>741</v>
      </c>
      <c r="B740" s="46" t="s">
        <v>127</v>
      </c>
      <c r="C740" s="80" t="s">
        <v>164</v>
      </c>
      <c r="D740" s="46" t="s">
        <v>139</v>
      </c>
    </row>
    <row r="741" spans="1:4" ht="13.5" hidden="1">
      <c r="A741" s="46">
        <v>742</v>
      </c>
      <c r="B741" s="46" t="s">
        <v>130</v>
      </c>
      <c r="C741" s="80" t="s">
        <v>164</v>
      </c>
      <c r="D741" s="46" t="s">
        <v>139</v>
      </c>
    </row>
    <row r="742" spans="1:4" ht="13.5" hidden="1">
      <c r="A742" s="46">
        <v>744</v>
      </c>
      <c r="B742" s="46" t="s">
        <v>141</v>
      </c>
      <c r="C742" s="80" t="s">
        <v>164</v>
      </c>
      <c r="D742" s="46" t="s">
        <v>139</v>
      </c>
    </row>
    <row r="743" spans="1:4" ht="13.5" hidden="1">
      <c r="A743" s="46">
        <v>745</v>
      </c>
      <c r="B743" s="46" t="s">
        <v>135</v>
      </c>
      <c r="C743" s="80" t="s">
        <v>164</v>
      </c>
      <c r="D743" s="46" t="s">
        <v>139</v>
      </c>
    </row>
    <row r="744" spans="1:4" ht="13.5" hidden="1">
      <c r="A744" s="46">
        <v>746</v>
      </c>
      <c r="B744" s="46" t="s">
        <v>135</v>
      </c>
      <c r="C744" s="80" t="s">
        <v>164</v>
      </c>
      <c r="D744" s="46" t="s">
        <v>139</v>
      </c>
    </row>
    <row r="745" spans="1:4" ht="13.5" hidden="1">
      <c r="A745" s="46">
        <v>747</v>
      </c>
      <c r="B745" s="46" t="s">
        <v>117</v>
      </c>
      <c r="C745" s="80" t="s">
        <v>164</v>
      </c>
      <c r="D745" s="46" t="s">
        <v>139</v>
      </c>
    </row>
    <row r="746" spans="1:4" ht="13.5" hidden="1">
      <c r="A746" s="46">
        <v>748</v>
      </c>
      <c r="B746" s="46" t="s">
        <v>115</v>
      </c>
      <c r="C746" s="80" t="s">
        <v>164</v>
      </c>
      <c r="D746" s="46" t="s">
        <v>139</v>
      </c>
    </row>
    <row r="747" spans="1:4" ht="13.5" hidden="1">
      <c r="A747" s="46">
        <v>749</v>
      </c>
      <c r="B747" s="46" t="s">
        <v>115</v>
      </c>
      <c r="C747" s="80" t="s">
        <v>164</v>
      </c>
      <c r="D747" s="46" t="s">
        <v>139</v>
      </c>
    </row>
    <row r="748" spans="1:4" ht="13.5" hidden="1">
      <c r="A748" s="46">
        <v>750</v>
      </c>
      <c r="B748" s="46" t="s">
        <v>132</v>
      </c>
      <c r="C748" s="80" t="s">
        <v>164</v>
      </c>
      <c r="D748" s="46" t="s">
        <v>139</v>
      </c>
    </row>
    <row r="749" spans="1:4" ht="13.5" hidden="1">
      <c r="A749" s="46">
        <v>751</v>
      </c>
      <c r="B749" s="46" t="s">
        <v>115</v>
      </c>
      <c r="C749" s="80" t="s">
        <v>164</v>
      </c>
      <c r="D749" s="46" t="s">
        <v>139</v>
      </c>
    </row>
    <row r="750" spans="1:4" ht="13.5" hidden="1">
      <c r="A750" s="46">
        <v>752</v>
      </c>
      <c r="B750" s="46" t="s">
        <v>133</v>
      </c>
      <c r="C750" s="80" t="s">
        <v>164</v>
      </c>
      <c r="D750" s="46" t="s">
        <v>139</v>
      </c>
    </row>
    <row r="751" spans="1:4" ht="13.5" hidden="1">
      <c r="A751" s="46">
        <v>753</v>
      </c>
      <c r="B751" s="46" t="s">
        <v>115</v>
      </c>
      <c r="C751" s="80" t="s">
        <v>164</v>
      </c>
      <c r="D751" s="46" t="s">
        <v>139</v>
      </c>
    </row>
    <row r="752" spans="1:4" ht="13.5" hidden="1">
      <c r="A752" s="46">
        <v>754</v>
      </c>
      <c r="B752" s="46" t="s">
        <v>126</v>
      </c>
      <c r="C752" s="80" t="s">
        <v>164</v>
      </c>
      <c r="D752" s="46" t="s">
        <v>139</v>
      </c>
    </row>
    <row r="753" spans="1:4" ht="13.5" hidden="1">
      <c r="A753" s="46">
        <v>755</v>
      </c>
      <c r="B753" s="46" t="s">
        <v>127</v>
      </c>
      <c r="C753" s="80" t="s">
        <v>164</v>
      </c>
      <c r="D753" s="46" t="s">
        <v>139</v>
      </c>
    </row>
    <row r="754" spans="1:4" ht="13.5" hidden="1">
      <c r="A754" s="46">
        <v>756</v>
      </c>
      <c r="B754" s="46" t="s">
        <v>125</v>
      </c>
      <c r="C754" s="80" t="s">
        <v>164</v>
      </c>
      <c r="D754" s="46" t="s">
        <v>139</v>
      </c>
    </row>
    <row r="755" spans="1:4" ht="13.5" hidden="1">
      <c r="A755" s="46">
        <v>757</v>
      </c>
      <c r="B755" s="46" t="s">
        <v>117</v>
      </c>
      <c r="C755" s="80" t="s">
        <v>164</v>
      </c>
      <c r="D755" s="46" t="s">
        <v>157</v>
      </c>
    </row>
    <row r="756" spans="1:4" ht="13.5" hidden="1">
      <c r="A756" s="46">
        <v>758</v>
      </c>
      <c r="B756" s="46" t="s">
        <v>121</v>
      </c>
      <c r="C756" s="80" t="s">
        <v>167</v>
      </c>
      <c r="D756" s="46" t="s">
        <v>157</v>
      </c>
    </row>
    <row r="757" spans="1:4" ht="13.5" hidden="1">
      <c r="A757" s="46">
        <v>759</v>
      </c>
      <c r="B757" s="46" t="s">
        <v>138</v>
      </c>
      <c r="C757" s="80" t="s">
        <v>167</v>
      </c>
      <c r="D757" s="46" t="s">
        <v>147</v>
      </c>
    </row>
    <row r="758" spans="1:4" ht="13.5" hidden="1">
      <c r="A758" s="46">
        <v>760</v>
      </c>
      <c r="B758" s="46" t="s">
        <v>113</v>
      </c>
      <c r="C758" s="80" t="s">
        <v>167</v>
      </c>
      <c r="D758" s="46" t="s">
        <v>112</v>
      </c>
    </row>
    <row r="759" spans="1:4" ht="13.5" hidden="1">
      <c r="A759" s="46">
        <v>761</v>
      </c>
      <c r="B759" s="46" t="s">
        <v>127</v>
      </c>
      <c r="C759" s="80" t="s">
        <v>167</v>
      </c>
      <c r="D759" s="46" t="s">
        <v>112</v>
      </c>
    </row>
    <row r="760" spans="1:4" ht="13.5" hidden="1">
      <c r="A760" s="46">
        <v>762</v>
      </c>
      <c r="B760" s="46" t="s">
        <v>130</v>
      </c>
      <c r="C760" s="80" t="s">
        <v>167</v>
      </c>
      <c r="D760" s="46" t="s">
        <v>112</v>
      </c>
    </row>
    <row r="761" spans="1:4" ht="13.5" hidden="1">
      <c r="A761" s="46">
        <v>763</v>
      </c>
      <c r="B761" s="46" t="s">
        <v>127</v>
      </c>
      <c r="C761" s="80" t="s">
        <v>167</v>
      </c>
      <c r="D761" s="46" t="s">
        <v>112</v>
      </c>
    </row>
    <row r="762" spans="1:4" ht="13.5" hidden="1">
      <c r="A762" s="46">
        <v>764</v>
      </c>
      <c r="B762" s="46" t="s">
        <v>121</v>
      </c>
      <c r="C762" s="80" t="s">
        <v>167</v>
      </c>
      <c r="D762" s="46" t="s">
        <v>112</v>
      </c>
    </row>
    <row r="763" spans="1:4" ht="13.5" hidden="1">
      <c r="A763" s="46">
        <v>765</v>
      </c>
      <c r="B763" s="46" t="s">
        <v>118</v>
      </c>
      <c r="C763" s="80" t="s">
        <v>167</v>
      </c>
      <c r="D763" s="46" t="s">
        <v>112</v>
      </c>
    </row>
    <row r="764" spans="1:4" ht="13.5" hidden="1">
      <c r="A764" s="46">
        <v>766</v>
      </c>
      <c r="B764" s="46" t="s">
        <v>122</v>
      </c>
      <c r="C764" s="80" t="s">
        <v>167</v>
      </c>
      <c r="D764" s="46" t="s">
        <v>112</v>
      </c>
    </row>
    <row r="765" spans="1:4" ht="13.5" hidden="1">
      <c r="A765" s="46">
        <v>767</v>
      </c>
      <c r="B765" s="46" t="s">
        <v>126</v>
      </c>
      <c r="C765" s="80" t="s">
        <v>167</v>
      </c>
      <c r="D765" s="46" t="s">
        <v>112</v>
      </c>
    </row>
    <row r="766" spans="1:4" ht="13.5" hidden="1">
      <c r="A766" s="46">
        <v>768</v>
      </c>
      <c r="B766" s="46" t="s">
        <v>118</v>
      </c>
      <c r="C766" s="80" t="s">
        <v>167</v>
      </c>
      <c r="D766" s="46" t="s">
        <v>112</v>
      </c>
    </row>
    <row r="767" spans="1:4" ht="13.5" hidden="1">
      <c r="A767" s="46">
        <v>769</v>
      </c>
      <c r="B767" s="46" t="s">
        <v>114</v>
      </c>
      <c r="C767" s="80" t="s">
        <v>167</v>
      </c>
      <c r="D767" s="46" t="s">
        <v>112</v>
      </c>
    </row>
    <row r="768" spans="1:4" ht="13.5" hidden="1">
      <c r="A768" s="46">
        <v>770</v>
      </c>
      <c r="B768" s="46" t="s">
        <v>130</v>
      </c>
      <c r="C768" s="80" t="s">
        <v>167</v>
      </c>
      <c r="D768" s="46" t="s">
        <v>112</v>
      </c>
    </row>
    <row r="769" spans="1:4" ht="13.5" hidden="1">
      <c r="A769" s="46">
        <v>771</v>
      </c>
      <c r="B769" s="46" t="s">
        <v>114</v>
      </c>
      <c r="C769" s="80" t="s">
        <v>167</v>
      </c>
      <c r="D769" s="46" t="s">
        <v>112</v>
      </c>
    </row>
    <row r="770" spans="1:4" ht="13.5" hidden="1">
      <c r="A770" s="46">
        <v>772</v>
      </c>
      <c r="B770" s="46" t="s">
        <v>119</v>
      </c>
      <c r="C770" s="80" t="s">
        <v>167</v>
      </c>
      <c r="D770" s="46" t="s">
        <v>112</v>
      </c>
    </row>
    <row r="771" spans="1:4" ht="13.5" hidden="1">
      <c r="A771" s="46">
        <v>773</v>
      </c>
      <c r="B771" s="46" t="s">
        <v>136</v>
      </c>
      <c r="C771" s="80" t="s">
        <v>167</v>
      </c>
      <c r="D771" s="46" t="s">
        <v>112</v>
      </c>
    </row>
    <row r="772" spans="1:4" ht="13.5" hidden="1">
      <c r="A772" s="46">
        <v>774</v>
      </c>
      <c r="B772" s="46" t="s">
        <v>110</v>
      </c>
      <c r="C772" s="80" t="s">
        <v>167</v>
      </c>
      <c r="D772" s="46" t="s">
        <v>112</v>
      </c>
    </row>
    <row r="773" spans="1:4" ht="13.5" hidden="1">
      <c r="A773" s="46">
        <v>775</v>
      </c>
      <c r="B773" s="46" t="s">
        <v>126</v>
      </c>
      <c r="C773" s="80" t="s">
        <v>167</v>
      </c>
      <c r="D773" s="46" t="s">
        <v>112</v>
      </c>
    </row>
    <row r="774" spans="1:4" ht="13.5" hidden="1">
      <c r="A774" s="46">
        <v>776</v>
      </c>
      <c r="B774" s="46" t="s">
        <v>140</v>
      </c>
      <c r="C774" s="80" t="s">
        <v>167</v>
      </c>
      <c r="D774" s="46" t="s">
        <v>112</v>
      </c>
    </row>
    <row r="775" spans="1:4" ht="13.5" hidden="1">
      <c r="A775" s="46">
        <v>777</v>
      </c>
      <c r="B775" s="46" t="s">
        <v>122</v>
      </c>
      <c r="C775" s="80" t="s">
        <v>167</v>
      </c>
      <c r="D775" s="46" t="s">
        <v>112</v>
      </c>
    </row>
    <row r="776" spans="1:4" ht="13.5" hidden="1">
      <c r="A776" s="46">
        <v>778</v>
      </c>
      <c r="B776" s="46" t="s">
        <v>114</v>
      </c>
      <c r="C776" s="80" t="s">
        <v>167</v>
      </c>
      <c r="D776" s="46" t="s">
        <v>112</v>
      </c>
    </row>
    <row r="777" spans="1:4" ht="13.5" hidden="1">
      <c r="A777" s="46">
        <v>779</v>
      </c>
      <c r="B777" s="46" t="s">
        <v>116</v>
      </c>
      <c r="C777" s="80" t="s">
        <v>167</v>
      </c>
      <c r="D777" s="46" t="s">
        <v>112</v>
      </c>
    </row>
    <row r="778" spans="1:4" ht="13.5" hidden="1">
      <c r="A778" s="46">
        <v>780</v>
      </c>
      <c r="B778" s="46" t="s">
        <v>119</v>
      </c>
      <c r="C778" s="80" t="s">
        <v>167</v>
      </c>
      <c r="D778" s="46" t="s">
        <v>112</v>
      </c>
    </row>
    <row r="779" spans="1:4" ht="13.5" hidden="1">
      <c r="A779" s="46">
        <v>781</v>
      </c>
      <c r="B779" s="46" t="s">
        <v>113</v>
      </c>
      <c r="C779" s="80" t="s">
        <v>167</v>
      </c>
      <c r="D779" s="46" t="s">
        <v>112</v>
      </c>
    </row>
    <row r="780" spans="1:4" ht="13.5" hidden="1">
      <c r="A780" s="46">
        <v>782</v>
      </c>
      <c r="B780" s="46" t="s">
        <v>110</v>
      </c>
      <c r="C780" s="80" t="s">
        <v>167</v>
      </c>
      <c r="D780" s="46" t="s">
        <v>112</v>
      </c>
    </row>
    <row r="781" spans="1:4" ht="13.5" hidden="1">
      <c r="A781" s="46">
        <v>783</v>
      </c>
      <c r="B781" s="46" t="s">
        <v>110</v>
      </c>
      <c r="C781" s="80" t="s">
        <v>167</v>
      </c>
      <c r="D781" s="46" t="s">
        <v>112</v>
      </c>
    </row>
    <row r="782" spans="1:4" ht="13.5" hidden="1">
      <c r="A782" s="46">
        <v>784</v>
      </c>
      <c r="B782" s="46" t="s">
        <v>141</v>
      </c>
      <c r="C782" s="80" t="s">
        <v>167</v>
      </c>
      <c r="D782" s="46" t="s">
        <v>112</v>
      </c>
    </row>
    <row r="783" spans="1:4" ht="13.5" hidden="1">
      <c r="A783" s="46">
        <v>785</v>
      </c>
      <c r="B783" s="46" t="s">
        <v>118</v>
      </c>
      <c r="C783" s="80" t="s">
        <v>167</v>
      </c>
      <c r="D783" s="46" t="s">
        <v>112</v>
      </c>
    </row>
    <row r="784" spans="1:4" ht="13.5" hidden="1">
      <c r="A784" s="46">
        <v>786</v>
      </c>
      <c r="B784" s="46" t="s">
        <v>127</v>
      </c>
      <c r="C784" s="80" t="s">
        <v>167</v>
      </c>
      <c r="D784" s="46" t="s">
        <v>112</v>
      </c>
    </row>
    <row r="785" spans="1:4" ht="13.5" hidden="1">
      <c r="A785" s="46">
        <v>787</v>
      </c>
      <c r="B785" s="46" t="s">
        <v>122</v>
      </c>
      <c r="C785" s="80" t="s">
        <v>167</v>
      </c>
      <c r="D785" s="46" t="s">
        <v>131</v>
      </c>
    </row>
    <row r="786" spans="1:4" ht="13.5" hidden="1">
      <c r="A786" s="46">
        <v>788</v>
      </c>
      <c r="B786" s="46" t="s">
        <v>141</v>
      </c>
      <c r="C786" s="80" t="s">
        <v>167</v>
      </c>
      <c r="D786" s="46" t="s">
        <v>131</v>
      </c>
    </row>
    <row r="787" spans="1:4" ht="13.5" hidden="1">
      <c r="A787" s="46">
        <v>789</v>
      </c>
      <c r="B787" s="46" t="s">
        <v>127</v>
      </c>
      <c r="C787" s="80" t="s">
        <v>167</v>
      </c>
      <c r="D787" s="46" t="s">
        <v>131</v>
      </c>
    </row>
    <row r="788" spans="1:4" ht="13.5" hidden="1">
      <c r="A788" s="46">
        <v>790</v>
      </c>
      <c r="B788" s="46" t="s">
        <v>130</v>
      </c>
      <c r="C788" s="80" t="s">
        <v>167</v>
      </c>
      <c r="D788" s="46" t="s">
        <v>131</v>
      </c>
    </row>
    <row r="789" spans="1:4" ht="13.5" hidden="1">
      <c r="A789" s="46">
        <v>791</v>
      </c>
      <c r="B789" s="46" t="s">
        <v>125</v>
      </c>
      <c r="C789" s="80" t="s">
        <v>167</v>
      </c>
      <c r="D789" s="46" t="s">
        <v>131</v>
      </c>
    </row>
    <row r="790" spans="1:4" ht="13.5" hidden="1">
      <c r="A790" s="46">
        <v>792</v>
      </c>
      <c r="B790" s="46" t="s">
        <v>110</v>
      </c>
      <c r="C790" s="80" t="s">
        <v>167</v>
      </c>
      <c r="D790" s="46" t="s">
        <v>131</v>
      </c>
    </row>
    <row r="791" spans="1:4" ht="13.5" hidden="1">
      <c r="A791" s="46">
        <v>793</v>
      </c>
      <c r="B791" s="46" t="s">
        <v>114</v>
      </c>
      <c r="C791" s="80" t="s">
        <v>167</v>
      </c>
      <c r="D791" s="46" t="s">
        <v>131</v>
      </c>
    </row>
    <row r="792" spans="1:4" ht="13.5" hidden="1">
      <c r="A792" s="46">
        <v>794</v>
      </c>
      <c r="B792" s="46" t="s">
        <v>125</v>
      </c>
      <c r="C792" s="80" t="s">
        <v>167</v>
      </c>
      <c r="D792" s="46" t="s">
        <v>131</v>
      </c>
    </row>
    <row r="793" spans="1:4" ht="13.5" hidden="1">
      <c r="A793" s="46">
        <v>795</v>
      </c>
      <c r="B793" s="46" t="s">
        <v>134</v>
      </c>
      <c r="C793" s="80" t="s">
        <v>167</v>
      </c>
      <c r="D793" s="46" t="s">
        <v>131</v>
      </c>
    </row>
    <row r="794" spans="1:4" ht="13.5" hidden="1">
      <c r="A794" s="46">
        <v>796</v>
      </c>
      <c r="B794" s="46" t="s">
        <v>121</v>
      </c>
      <c r="C794" s="80" t="s">
        <v>167</v>
      </c>
      <c r="D794" s="46" t="s">
        <v>131</v>
      </c>
    </row>
    <row r="795" spans="1:4" ht="13.5" hidden="1">
      <c r="A795" s="46">
        <v>797</v>
      </c>
      <c r="B795" s="46" t="s">
        <v>136</v>
      </c>
      <c r="C795" s="80" t="s">
        <v>167</v>
      </c>
      <c r="D795" s="46" t="s">
        <v>131</v>
      </c>
    </row>
    <row r="796" spans="1:4" ht="13.5" hidden="1">
      <c r="A796" s="46">
        <v>798</v>
      </c>
      <c r="B796" s="46" t="s">
        <v>113</v>
      </c>
      <c r="C796" s="80" t="s">
        <v>167</v>
      </c>
      <c r="D796" s="46" t="s">
        <v>131</v>
      </c>
    </row>
    <row r="797" spans="1:4" ht="13.5" hidden="1">
      <c r="A797" s="46">
        <v>799</v>
      </c>
      <c r="B797" s="46" t="s">
        <v>110</v>
      </c>
      <c r="C797" s="80" t="s">
        <v>167</v>
      </c>
      <c r="D797" s="46" t="s">
        <v>131</v>
      </c>
    </row>
    <row r="798" spans="1:4" ht="13.5" hidden="1">
      <c r="A798" s="46">
        <v>800</v>
      </c>
      <c r="B798" s="46" t="s">
        <v>140</v>
      </c>
      <c r="C798" s="80" t="s">
        <v>167</v>
      </c>
      <c r="D798" s="46" t="s">
        <v>131</v>
      </c>
    </row>
    <row r="799" spans="1:4" ht="13.5" hidden="1">
      <c r="A799" s="46">
        <v>801</v>
      </c>
      <c r="B799" s="46" t="s">
        <v>127</v>
      </c>
      <c r="C799" s="80" t="s">
        <v>167</v>
      </c>
      <c r="D799" s="46" t="s">
        <v>131</v>
      </c>
    </row>
    <row r="800" spans="1:4" ht="13.5" hidden="1">
      <c r="A800" s="46">
        <v>802</v>
      </c>
      <c r="B800" s="46" t="s">
        <v>134</v>
      </c>
      <c r="C800" s="80" t="s">
        <v>167</v>
      </c>
      <c r="D800" s="46" t="s">
        <v>131</v>
      </c>
    </row>
    <row r="801" spans="1:4" ht="13.5" hidden="1">
      <c r="A801" s="46">
        <v>803</v>
      </c>
      <c r="B801" s="46" t="s">
        <v>125</v>
      </c>
      <c r="C801" s="80" t="s">
        <v>167</v>
      </c>
      <c r="D801" s="46" t="s">
        <v>131</v>
      </c>
    </row>
    <row r="802" spans="1:4" ht="13.5" hidden="1">
      <c r="A802" s="46">
        <v>804</v>
      </c>
      <c r="B802" s="46" t="s">
        <v>114</v>
      </c>
      <c r="C802" s="80" t="s">
        <v>167</v>
      </c>
      <c r="D802" s="46" t="s">
        <v>131</v>
      </c>
    </row>
    <row r="803" spans="1:4" ht="13.5" hidden="1">
      <c r="A803" s="46">
        <v>805</v>
      </c>
      <c r="B803" s="46" t="s">
        <v>135</v>
      </c>
      <c r="C803" s="80" t="s">
        <v>167</v>
      </c>
      <c r="D803" s="46" t="s">
        <v>131</v>
      </c>
    </row>
    <row r="804" spans="1:4" ht="13.5" hidden="1">
      <c r="A804" s="46">
        <v>806</v>
      </c>
      <c r="B804" s="46" t="s">
        <v>134</v>
      </c>
      <c r="C804" s="80" t="s">
        <v>167</v>
      </c>
      <c r="D804" s="46" t="s">
        <v>131</v>
      </c>
    </row>
    <row r="805" spans="1:4" ht="13.5" hidden="1">
      <c r="A805" s="46">
        <v>807</v>
      </c>
      <c r="B805" s="46" t="s">
        <v>114</v>
      </c>
      <c r="C805" s="80" t="s">
        <v>167</v>
      </c>
      <c r="D805" s="46" t="s">
        <v>131</v>
      </c>
    </row>
    <row r="806" spans="1:4" ht="13.5" hidden="1">
      <c r="A806" s="46">
        <v>808</v>
      </c>
      <c r="B806" s="46" t="s">
        <v>119</v>
      </c>
      <c r="C806" s="80" t="s">
        <v>167</v>
      </c>
      <c r="D806" s="46" t="s">
        <v>131</v>
      </c>
    </row>
    <row r="807" spans="1:4" ht="13.5" hidden="1">
      <c r="A807" s="46">
        <v>809</v>
      </c>
      <c r="B807" s="46" t="s">
        <v>129</v>
      </c>
      <c r="C807" s="80" t="s">
        <v>167</v>
      </c>
      <c r="D807" s="46" t="s">
        <v>131</v>
      </c>
    </row>
    <row r="808" spans="1:4" ht="13.5" hidden="1">
      <c r="A808" s="46">
        <v>810</v>
      </c>
      <c r="B808" s="46" t="s">
        <v>137</v>
      </c>
      <c r="C808" s="80" t="s">
        <v>167</v>
      </c>
      <c r="D808" s="46" t="s">
        <v>131</v>
      </c>
    </row>
    <row r="809" spans="1:4" ht="13.5" hidden="1">
      <c r="A809" s="46">
        <v>811</v>
      </c>
      <c r="B809" s="46" t="s">
        <v>151</v>
      </c>
      <c r="C809" s="80" t="s">
        <v>167</v>
      </c>
      <c r="D809" s="46" t="s">
        <v>131</v>
      </c>
    </row>
    <row r="810" spans="1:4" ht="13.5" hidden="1">
      <c r="A810" s="46">
        <v>812</v>
      </c>
      <c r="B810" s="46" t="s">
        <v>118</v>
      </c>
      <c r="C810" s="80" t="s">
        <v>167</v>
      </c>
      <c r="D810" s="46" t="s">
        <v>131</v>
      </c>
    </row>
    <row r="811" spans="1:4" ht="13.5" hidden="1">
      <c r="A811" s="46">
        <v>813</v>
      </c>
      <c r="B811" s="46" t="s">
        <v>121</v>
      </c>
      <c r="C811" s="80" t="s">
        <v>167</v>
      </c>
      <c r="D811" s="46" t="s">
        <v>131</v>
      </c>
    </row>
    <row r="812" spans="1:4" ht="13.5" hidden="1">
      <c r="A812" s="46">
        <v>814</v>
      </c>
      <c r="B812" s="46" t="s">
        <v>132</v>
      </c>
      <c r="C812" s="80" t="s">
        <v>167</v>
      </c>
      <c r="D812" s="46" t="s">
        <v>131</v>
      </c>
    </row>
    <row r="813" spans="1:4" ht="13.5" hidden="1">
      <c r="A813" s="46">
        <v>815</v>
      </c>
      <c r="B813" s="46" t="s">
        <v>130</v>
      </c>
      <c r="C813" s="80" t="s">
        <v>167</v>
      </c>
      <c r="D813" s="46" t="s">
        <v>139</v>
      </c>
    </row>
    <row r="814" spans="1:4" ht="13.5" hidden="1">
      <c r="A814" s="46">
        <v>816</v>
      </c>
      <c r="B814" s="46" t="s">
        <v>130</v>
      </c>
      <c r="C814" s="80" t="s">
        <v>167</v>
      </c>
      <c r="D814" s="46" t="s">
        <v>139</v>
      </c>
    </row>
    <row r="815" spans="1:4" ht="13.5" hidden="1">
      <c r="A815" s="46">
        <v>817</v>
      </c>
      <c r="B815" s="46" t="s">
        <v>133</v>
      </c>
      <c r="C815" s="80" t="s">
        <v>167</v>
      </c>
      <c r="D815" s="46" t="s">
        <v>139</v>
      </c>
    </row>
    <row r="816" spans="1:4" ht="13.5" hidden="1">
      <c r="A816" s="46">
        <v>818</v>
      </c>
      <c r="B816" s="46" t="s">
        <v>114</v>
      </c>
      <c r="C816" s="80" t="s">
        <v>167</v>
      </c>
      <c r="D816" s="46" t="s">
        <v>139</v>
      </c>
    </row>
    <row r="817" spans="1:4" ht="13.5" hidden="1">
      <c r="A817" s="46">
        <v>819</v>
      </c>
      <c r="B817" s="46" t="s">
        <v>114</v>
      </c>
      <c r="C817" s="80" t="s">
        <v>167</v>
      </c>
      <c r="D817" s="46" t="s">
        <v>139</v>
      </c>
    </row>
    <row r="818" spans="1:4" ht="13.5" hidden="1">
      <c r="A818" s="46">
        <v>820</v>
      </c>
      <c r="B818" s="46" t="s">
        <v>118</v>
      </c>
      <c r="C818" s="80" t="s">
        <v>167</v>
      </c>
      <c r="D818" s="46" t="s">
        <v>139</v>
      </c>
    </row>
    <row r="819" spans="1:4" ht="13.5" hidden="1">
      <c r="A819" s="46">
        <v>821</v>
      </c>
      <c r="B819" s="46" t="s">
        <v>119</v>
      </c>
      <c r="C819" s="80" t="s">
        <v>167</v>
      </c>
      <c r="D819" s="46" t="s">
        <v>139</v>
      </c>
    </row>
    <row r="820" spans="1:4" ht="13.5" hidden="1">
      <c r="A820" s="46">
        <v>822</v>
      </c>
      <c r="B820" s="46" t="s">
        <v>124</v>
      </c>
      <c r="C820" s="80" t="s">
        <v>167</v>
      </c>
      <c r="D820" s="46" t="s">
        <v>139</v>
      </c>
    </row>
    <row r="821" spans="1:4" ht="13.5" hidden="1">
      <c r="A821" s="46">
        <v>823</v>
      </c>
      <c r="B821" s="46" t="s">
        <v>127</v>
      </c>
      <c r="C821" s="80" t="s">
        <v>167</v>
      </c>
      <c r="D821" s="46" t="s">
        <v>139</v>
      </c>
    </row>
    <row r="822" spans="1:4" ht="13.5" hidden="1">
      <c r="A822" s="46">
        <v>824</v>
      </c>
      <c r="B822" s="46" t="s">
        <v>122</v>
      </c>
      <c r="C822" s="80" t="s">
        <v>167</v>
      </c>
      <c r="D822" s="46" t="s">
        <v>139</v>
      </c>
    </row>
    <row r="823" spans="1:4" ht="13.5" hidden="1">
      <c r="A823" s="46">
        <v>825</v>
      </c>
      <c r="B823" s="46" t="s">
        <v>126</v>
      </c>
      <c r="C823" s="80" t="s">
        <v>167</v>
      </c>
      <c r="D823" s="46" t="s">
        <v>139</v>
      </c>
    </row>
    <row r="824" spans="1:4" ht="13.5" hidden="1">
      <c r="A824" s="46">
        <v>826</v>
      </c>
      <c r="B824" s="46" t="s">
        <v>125</v>
      </c>
      <c r="C824" s="80" t="s">
        <v>167</v>
      </c>
      <c r="D824" s="46" t="s">
        <v>112</v>
      </c>
    </row>
    <row r="825" spans="1:4" ht="13.5" hidden="1">
      <c r="A825" s="46">
        <v>827</v>
      </c>
      <c r="B825" s="46" t="s">
        <v>127</v>
      </c>
      <c r="C825" s="80" t="s">
        <v>167</v>
      </c>
      <c r="D825" s="46" t="s">
        <v>139</v>
      </c>
    </row>
    <row r="826" spans="1:4" ht="13.5" hidden="1">
      <c r="A826" s="46">
        <v>828</v>
      </c>
      <c r="B826" s="46" t="s">
        <v>130</v>
      </c>
      <c r="C826" s="80" t="s">
        <v>167</v>
      </c>
      <c r="D826" s="46" t="s">
        <v>139</v>
      </c>
    </row>
    <row r="827" spans="1:4" ht="13.5" hidden="1">
      <c r="A827" s="46">
        <v>829</v>
      </c>
      <c r="B827" s="46" t="s">
        <v>141</v>
      </c>
      <c r="C827" s="80" t="s">
        <v>167</v>
      </c>
      <c r="D827" s="46" t="s">
        <v>139</v>
      </c>
    </row>
    <row r="828" spans="1:4" ht="13.5" hidden="1">
      <c r="A828" s="46">
        <v>830</v>
      </c>
      <c r="B828" s="46" t="s">
        <v>123</v>
      </c>
      <c r="C828" s="80" t="s">
        <v>167</v>
      </c>
      <c r="D828" s="46" t="s">
        <v>139</v>
      </c>
    </row>
    <row r="829" spans="1:4" ht="13.5" hidden="1">
      <c r="A829" s="46">
        <v>831</v>
      </c>
      <c r="B829" s="46" t="s">
        <v>115</v>
      </c>
      <c r="C829" s="80" t="s">
        <v>167</v>
      </c>
      <c r="D829" s="46" t="s">
        <v>139</v>
      </c>
    </row>
    <row r="830" spans="1:4" ht="13.5" hidden="1">
      <c r="A830" s="46">
        <v>832</v>
      </c>
      <c r="B830" s="46" t="s">
        <v>115</v>
      </c>
      <c r="C830" s="80" t="s">
        <v>167</v>
      </c>
      <c r="D830" s="46" t="s">
        <v>139</v>
      </c>
    </row>
    <row r="831" spans="1:4" ht="13.5" hidden="1">
      <c r="A831" s="46">
        <v>833</v>
      </c>
      <c r="B831" s="46" t="s">
        <v>115</v>
      </c>
      <c r="C831" s="80" t="s">
        <v>167</v>
      </c>
      <c r="D831" s="46" t="s">
        <v>139</v>
      </c>
    </row>
    <row r="832" spans="1:4" ht="13.5" hidden="1">
      <c r="A832" s="46">
        <v>834</v>
      </c>
      <c r="B832" s="46" t="s">
        <v>114</v>
      </c>
      <c r="C832" s="80" t="s">
        <v>167</v>
      </c>
      <c r="D832" s="46" t="s">
        <v>139</v>
      </c>
    </row>
    <row r="833" spans="1:4" ht="13.5" hidden="1">
      <c r="A833" s="46">
        <v>835</v>
      </c>
      <c r="B833" s="46" t="s">
        <v>137</v>
      </c>
      <c r="C833" s="80" t="s">
        <v>167</v>
      </c>
      <c r="D833" s="46" t="s">
        <v>139</v>
      </c>
    </row>
    <row r="834" spans="1:4" ht="13.5" hidden="1">
      <c r="A834" s="46">
        <v>836</v>
      </c>
      <c r="B834" s="46" t="s">
        <v>117</v>
      </c>
      <c r="C834" s="80" t="s">
        <v>167</v>
      </c>
      <c r="D834" s="46" t="s">
        <v>139</v>
      </c>
    </row>
    <row r="835" spans="1:4" ht="13.5" hidden="1">
      <c r="A835" s="46">
        <v>837</v>
      </c>
      <c r="B835" s="46" t="s">
        <v>134</v>
      </c>
      <c r="C835" s="80" t="s">
        <v>167</v>
      </c>
      <c r="D835" s="46" t="s">
        <v>139</v>
      </c>
    </row>
    <row r="836" spans="1:4" ht="13.5" hidden="1">
      <c r="A836" s="46">
        <v>838</v>
      </c>
      <c r="B836" s="46" t="s">
        <v>140</v>
      </c>
      <c r="C836" s="80" t="s">
        <v>167</v>
      </c>
      <c r="D836" s="46" t="s">
        <v>139</v>
      </c>
    </row>
    <row r="837" spans="1:4" ht="13.5" hidden="1">
      <c r="A837" s="46">
        <v>839</v>
      </c>
      <c r="B837" s="46" t="s">
        <v>132</v>
      </c>
      <c r="C837" s="80" t="s">
        <v>167</v>
      </c>
      <c r="D837" s="46" t="s">
        <v>139</v>
      </c>
    </row>
    <row r="838" spans="1:4" ht="13.5" hidden="1">
      <c r="A838" s="46">
        <v>840</v>
      </c>
      <c r="B838" s="46" t="s">
        <v>129</v>
      </c>
      <c r="C838" s="80" t="s">
        <v>167</v>
      </c>
      <c r="D838" s="46" t="s">
        <v>139</v>
      </c>
    </row>
    <row r="839" spans="1:4" ht="13.5" hidden="1">
      <c r="A839" s="46">
        <v>841</v>
      </c>
      <c r="B839" s="46" t="s">
        <v>118</v>
      </c>
      <c r="C839" s="80" t="s">
        <v>167</v>
      </c>
      <c r="D839" s="46" t="s">
        <v>142</v>
      </c>
    </row>
    <row r="840" spans="1:4" ht="13.5" hidden="1">
      <c r="A840" s="46">
        <v>842</v>
      </c>
      <c r="B840" s="46" t="s">
        <v>130</v>
      </c>
      <c r="C840" s="80" t="s">
        <v>167</v>
      </c>
      <c r="D840" s="46" t="s">
        <v>142</v>
      </c>
    </row>
    <row r="841" spans="1:4" ht="13.5" hidden="1">
      <c r="A841" s="46">
        <v>843</v>
      </c>
      <c r="B841" s="46" t="s">
        <v>140</v>
      </c>
      <c r="C841" s="80" t="s">
        <v>167</v>
      </c>
      <c r="D841" s="46" t="s">
        <v>142</v>
      </c>
    </row>
    <row r="842" spans="1:4" ht="13.5" hidden="1">
      <c r="A842" s="46">
        <v>844</v>
      </c>
      <c r="B842" s="46" t="s">
        <v>110</v>
      </c>
      <c r="C842" s="80" t="s">
        <v>167</v>
      </c>
      <c r="D842" s="46" t="s">
        <v>142</v>
      </c>
    </row>
    <row r="843" spans="1:4" ht="13.5" hidden="1">
      <c r="A843" s="46">
        <v>845</v>
      </c>
      <c r="B843" s="46" t="s">
        <v>126</v>
      </c>
      <c r="C843" s="80" t="s">
        <v>168</v>
      </c>
      <c r="D843" s="46" t="s">
        <v>157</v>
      </c>
    </row>
    <row r="844" spans="1:4" ht="13.5" hidden="1">
      <c r="A844" s="46">
        <v>846</v>
      </c>
      <c r="B844" s="46" t="s">
        <v>135</v>
      </c>
      <c r="C844" s="80" t="s">
        <v>168</v>
      </c>
      <c r="D844" s="46" t="s">
        <v>112</v>
      </c>
    </row>
    <row r="845" spans="1:4" ht="13.5" hidden="1">
      <c r="A845" s="46">
        <v>847</v>
      </c>
      <c r="B845" s="46" t="s">
        <v>130</v>
      </c>
      <c r="C845" s="80" t="s">
        <v>168</v>
      </c>
      <c r="D845" s="46" t="s">
        <v>112</v>
      </c>
    </row>
    <row r="846" spans="1:4" ht="13.5" hidden="1">
      <c r="A846" s="46">
        <v>848</v>
      </c>
      <c r="B846" s="46" t="s">
        <v>117</v>
      </c>
      <c r="C846" s="80" t="s">
        <v>168</v>
      </c>
      <c r="D846" s="46" t="s">
        <v>112</v>
      </c>
    </row>
    <row r="847" spans="1:4" ht="13.5" hidden="1">
      <c r="A847" s="46">
        <v>849</v>
      </c>
      <c r="B847" s="46" t="s">
        <v>118</v>
      </c>
      <c r="C847" s="80" t="s">
        <v>168</v>
      </c>
      <c r="D847" s="46" t="s">
        <v>112</v>
      </c>
    </row>
    <row r="848" spans="1:4" ht="13.5" hidden="1">
      <c r="A848" s="46">
        <v>850</v>
      </c>
      <c r="B848" s="46" t="s">
        <v>124</v>
      </c>
      <c r="C848" s="80" t="s">
        <v>168</v>
      </c>
      <c r="D848" s="46" t="s">
        <v>112</v>
      </c>
    </row>
    <row r="849" spans="1:4" ht="13.5" hidden="1">
      <c r="A849" s="46">
        <v>851</v>
      </c>
      <c r="B849" s="46" t="s">
        <v>138</v>
      </c>
      <c r="C849" s="80" t="s">
        <v>168</v>
      </c>
      <c r="D849" s="46" t="s">
        <v>112</v>
      </c>
    </row>
    <row r="850" spans="1:4" ht="13.5" hidden="1">
      <c r="A850" s="46">
        <v>852</v>
      </c>
      <c r="B850" s="46" t="s">
        <v>110</v>
      </c>
      <c r="C850" s="80" t="s">
        <v>168</v>
      </c>
      <c r="D850" s="46" t="s">
        <v>112</v>
      </c>
    </row>
    <row r="851" spans="1:4" ht="13.5" hidden="1">
      <c r="A851" s="46">
        <v>853</v>
      </c>
      <c r="B851" s="46" t="s">
        <v>133</v>
      </c>
      <c r="C851" s="80" t="s">
        <v>168</v>
      </c>
      <c r="D851" s="46" t="s">
        <v>131</v>
      </c>
    </row>
    <row r="852" spans="1:4" ht="13.5" hidden="1">
      <c r="A852" s="46">
        <v>854</v>
      </c>
      <c r="B852" s="46" t="s">
        <v>117</v>
      </c>
      <c r="C852" s="80" t="s">
        <v>168</v>
      </c>
      <c r="D852" s="46" t="s">
        <v>112</v>
      </c>
    </row>
    <row r="853" spans="1:4" ht="13.5" hidden="1">
      <c r="A853" s="46">
        <v>855</v>
      </c>
      <c r="B853" s="46" t="s">
        <v>123</v>
      </c>
      <c r="C853" s="80" t="s">
        <v>168</v>
      </c>
      <c r="D853" s="46" t="s">
        <v>131</v>
      </c>
    </row>
    <row r="854" spans="1:4" ht="13.5" hidden="1">
      <c r="A854" s="46">
        <v>856</v>
      </c>
      <c r="B854" s="46" t="s">
        <v>110</v>
      </c>
      <c r="C854" s="80" t="s">
        <v>168</v>
      </c>
      <c r="D854" s="46" t="s">
        <v>131</v>
      </c>
    </row>
    <row r="855" spans="1:4" ht="13.5" hidden="1">
      <c r="A855" s="46">
        <v>857</v>
      </c>
      <c r="B855" s="46" t="s">
        <v>161</v>
      </c>
      <c r="C855" s="80" t="s">
        <v>168</v>
      </c>
      <c r="D855" s="46" t="s">
        <v>131</v>
      </c>
    </row>
    <row r="856" spans="1:4" ht="13.5" hidden="1">
      <c r="A856" s="46">
        <v>858</v>
      </c>
      <c r="B856" s="46" t="s">
        <v>125</v>
      </c>
      <c r="C856" s="80" t="s">
        <v>168</v>
      </c>
      <c r="D856" s="46" t="s">
        <v>131</v>
      </c>
    </row>
    <row r="857" spans="1:4" ht="13.5" hidden="1">
      <c r="A857" s="46">
        <v>859</v>
      </c>
      <c r="B857" s="46" t="s">
        <v>130</v>
      </c>
      <c r="C857" s="80" t="s">
        <v>168</v>
      </c>
      <c r="D857" s="46" t="s">
        <v>131</v>
      </c>
    </row>
    <row r="858" spans="1:4" ht="13.5" hidden="1">
      <c r="A858" s="46">
        <v>860</v>
      </c>
      <c r="B858" s="46" t="s">
        <v>127</v>
      </c>
      <c r="C858" s="80" t="s">
        <v>168</v>
      </c>
      <c r="D858" s="46" t="s">
        <v>139</v>
      </c>
    </row>
    <row r="859" spans="1:4" ht="13.5" hidden="1">
      <c r="A859" s="46">
        <v>861</v>
      </c>
      <c r="B859" s="46" t="s">
        <v>133</v>
      </c>
      <c r="C859" s="80" t="s">
        <v>168</v>
      </c>
      <c r="D859" s="46" t="s">
        <v>139</v>
      </c>
    </row>
    <row r="860" spans="1:4" ht="13.5" hidden="1">
      <c r="A860" s="46">
        <v>862</v>
      </c>
      <c r="B860" s="46" t="s">
        <v>116</v>
      </c>
      <c r="C860" s="80" t="s">
        <v>168</v>
      </c>
      <c r="D860" s="46" t="s">
        <v>139</v>
      </c>
    </row>
    <row r="861" spans="1:4" ht="13.5" hidden="1">
      <c r="A861" s="46">
        <v>863</v>
      </c>
      <c r="B861" s="46" t="s">
        <v>125</v>
      </c>
      <c r="C861" s="80" t="s">
        <v>168</v>
      </c>
      <c r="D861" s="46" t="s">
        <v>139</v>
      </c>
    </row>
    <row r="862" spans="1:4" ht="13.5" hidden="1">
      <c r="A862" s="46">
        <v>864</v>
      </c>
      <c r="B862" s="46" t="s">
        <v>110</v>
      </c>
      <c r="C862" s="80" t="s">
        <v>168</v>
      </c>
      <c r="D862" s="46" t="s">
        <v>139</v>
      </c>
    </row>
    <row r="863" spans="1:4" ht="13.5" hidden="1">
      <c r="A863" s="46">
        <v>865</v>
      </c>
      <c r="B863" s="46" t="s">
        <v>125</v>
      </c>
      <c r="C863" s="80" t="s">
        <v>168</v>
      </c>
      <c r="D863" s="46" t="s">
        <v>139</v>
      </c>
    </row>
    <row r="864" spans="1:4" ht="13.5" hidden="1">
      <c r="A864" s="46">
        <v>866</v>
      </c>
      <c r="B864" s="46" t="s">
        <v>118</v>
      </c>
      <c r="C864" s="80" t="s">
        <v>168</v>
      </c>
      <c r="D864" s="46" t="s">
        <v>139</v>
      </c>
    </row>
    <row r="865" spans="1:4" ht="13.5" hidden="1">
      <c r="A865" s="46">
        <v>867</v>
      </c>
      <c r="B865" s="46" t="s">
        <v>118</v>
      </c>
      <c r="C865" s="80" t="s">
        <v>169</v>
      </c>
      <c r="D865" s="46" t="s">
        <v>157</v>
      </c>
    </row>
    <row r="866" spans="1:4" ht="13.5" hidden="1">
      <c r="A866" s="46">
        <v>868</v>
      </c>
      <c r="B866" s="46" t="s">
        <v>115</v>
      </c>
      <c r="C866" s="80" t="s">
        <v>169</v>
      </c>
      <c r="D866" s="46" t="s">
        <v>146</v>
      </c>
    </row>
    <row r="867" spans="1:4" ht="13.5" hidden="1">
      <c r="A867" s="46">
        <v>869</v>
      </c>
      <c r="B867" s="46" t="s">
        <v>124</v>
      </c>
      <c r="C867" s="80" t="s">
        <v>169</v>
      </c>
      <c r="D867" s="46" t="s">
        <v>146</v>
      </c>
    </row>
    <row r="868" spans="1:4" ht="13.5" hidden="1">
      <c r="A868" s="46">
        <v>870</v>
      </c>
      <c r="B868" s="46" t="s">
        <v>113</v>
      </c>
      <c r="C868" s="80" t="s">
        <v>169</v>
      </c>
      <c r="D868" s="46" t="s">
        <v>112</v>
      </c>
    </row>
    <row r="869" spans="1:4" ht="13.5" hidden="1">
      <c r="A869" s="46">
        <v>871</v>
      </c>
      <c r="B869" s="46" t="s">
        <v>127</v>
      </c>
      <c r="C869" s="80" t="s">
        <v>169</v>
      </c>
      <c r="D869" s="46" t="s">
        <v>112</v>
      </c>
    </row>
    <row r="870" spans="1:4" ht="13.5" hidden="1">
      <c r="A870" s="46">
        <v>872</v>
      </c>
      <c r="B870" s="46" t="s">
        <v>132</v>
      </c>
      <c r="C870" s="80" t="s">
        <v>169</v>
      </c>
      <c r="D870" s="46" t="s">
        <v>112</v>
      </c>
    </row>
    <row r="871" spans="1:4" ht="13.5" hidden="1">
      <c r="A871" s="46">
        <v>873</v>
      </c>
      <c r="B871" s="46" t="s">
        <v>114</v>
      </c>
      <c r="C871" s="80" t="s">
        <v>169</v>
      </c>
      <c r="D871" s="46" t="s">
        <v>112</v>
      </c>
    </row>
    <row r="872" spans="1:4" ht="13.5" hidden="1">
      <c r="A872" s="46">
        <v>874</v>
      </c>
      <c r="B872" s="46" t="s">
        <v>114</v>
      </c>
      <c r="C872" s="80" t="s">
        <v>169</v>
      </c>
      <c r="D872" s="46" t="s">
        <v>112</v>
      </c>
    </row>
    <row r="873" spans="1:4" ht="13.5" hidden="1">
      <c r="A873" s="46">
        <v>875</v>
      </c>
      <c r="B873" s="46" t="s">
        <v>133</v>
      </c>
      <c r="C873" s="80" t="s">
        <v>169</v>
      </c>
      <c r="D873" s="46" t="s">
        <v>112</v>
      </c>
    </row>
    <row r="874" spans="1:4" ht="13.5" hidden="1">
      <c r="A874" s="46">
        <v>876</v>
      </c>
      <c r="B874" s="46" t="s">
        <v>125</v>
      </c>
      <c r="C874" s="80" t="s">
        <v>169</v>
      </c>
      <c r="D874" s="46" t="s">
        <v>112</v>
      </c>
    </row>
    <row r="875" spans="1:4" ht="13.5" hidden="1">
      <c r="A875" s="46">
        <v>877</v>
      </c>
      <c r="B875" s="46" t="s">
        <v>116</v>
      </c>
      <c r="C875" s="80" t="s">
        <v>169</v>
      </c>
      <c r="D875" s="46" t="s">
        <v>112</v>
      </c>
    </row>
    <row r="876" spans="1:4" ht="13.5" hidden="1">
      <c r="A876" s="46">
        <v>878</v>
      </c>
      <c r="B876" s="46" t="s">
        <v>129</v>
      </c>
      <c r="C876" s="80" t="s">
        <v>169</v>
      </c>
      <c r="D876" s="46" t="s">
        <v>112</v>
      </c>
    </row>
    <row r="877" spans="1:4" ht="13.5" hidden="1">
      <c r="A877" s="46">
        <v>879</v>
      </c>
      <c r="B877" s="46" t="s">
        <v>124</v>
      </c>
      <c r="C877" s="80" t="s">
        <v>169</v>
      </c>
      <c r="D877" s="46" t="s">
        <v>131</v>
      </c>
    </row>
    <row r="878" spans="1:4" ht="13.5" hidden="1">
      <c r="A878" s="46">
        <v>880</v>
      </c>
      <c r="B878" s="46" t="s">
        <v>121</v>
      </c>
      <c r="C878" s="80" t="s">
        <v>169</v>
      </c>
      <c r="D878" s="46" t="s">
        <v>131</v>
      </c>
    </row>
    <row r="879" spans="1:4" ht="13.5" hidden="1">
      <c r="A879" s="46">
        <v>881</v>
      </c>
      <c r="B879" s="46" t="s">
        <v>140</v>
      </c>
      <c r="C879" s="80" t="s">
        <v>169</v>
      </c>
      <c r="D879" s="46" t="s">
        <v>131</v>
      </c>
    </row>
    <row r="880" spans="1:4" ht="13.5" hidden="1">
      <c r="A880" s="46">
        <v>882</v>
      </c>
      <c r="B880" s="46" t="s">
        <v>126</v>
      </c>
      <c r="C880" s="80" t="s">
        <v>169</v>
      </c>
      <c r="D880" s="46" t="s">
        <v>131</v>
      </c>
    </row>
    <row r="881" spans="1:4" ht="13.5" hidden="1">
      <c r="A881" s="46">
        <v>883</v>
      </c>
      <c r="B881" s="46" t="s">
        <v>118</v>
      </c>
      <c r="C881" s="80" t="s">
        <v>169</v>
      </c>
      <c r="D881" s="46" t="s">
        <v>131</v>
      </c>
    </row>
    <row r="882" spans="1:4" ht="13.5" hidden="1">
      <c r="A882" s="46">
        <v>884</v>
      </c>
      <c r="B882" s="46" t="s">
        <v>122</v>
      </c>
      <c r="C882" s="80" t="s">
        <v>169</v>
      </c>
      <c r="D882" s="46" t="s">
        <v>131</v>
      </c>
    </row>
    <row r="883" spans="1:4" ht="13.5" hidden="1">
      <c r="A883" s="46">
        <v>885</v>
      </c>
      <c r="B883" s="46" t="s">
        <v>115</v>
      </c>
      <c r="C883" s="80" t="s">
        <v>169</v>
      </c>
      <c r="D883" s="46" t="s">
        <v>131</v>
      </c>
    </row>
    <row r="884" spans="1:4" ht="13.5" hidden="1">
      <c r="A884" s="46">
        <v>886</v>
      </c>
      <c r="B884" s="46" t="s">
        <v>118</v>
      </c>
      <c r="C884" s="80" t="s">
        <v>169</v>
      </c>
      <c r="D884" s="46" t="s">
        <v>131</v>
      </c>
    </row>
    <row r="885" spans="1:4" ht="13.5" hidden="1">
      <c r="A885" s="46">
        <v>887</v>
      </c>
      <c r="B885" s="46" t="s">
        <v>121</v>
      </c>
      <c r="C885" s="80" t="s">
        <v>169</v>
      </c>
      <c r="D885" s="46" t="s">
        <v>131</v>
      </c>
    </row>
    <row r="886" spans="1:4" ht="13.5" hidden="1">
      <c r="A886" s="46">
        <v>888</v>
      </c>
      <c r="B886" s="46" t="s">
        <v>114</v>
      </c>
      <c r="C886" s="80" t="s">
        <v>169</v>
      </c>
      <c r="D886" s="46" t="s">
        <v>131</v>
      </c>
    </row>
    <row r="887" spans="1:4" ht="13.5" hidden="1">
      <c r="A887" s="46">
        <v>889</v>
      </c>
      <c r="B887" s="46" t="s">
        <v>116</v>
      </c>
      <c r="C887" s="80" t="s">
        <v>169</v>
      </c>
      <c r="D887" s="46" t="s">
        <v>131</v>
      </c>
    </row>
    <row r="888" spans="1:4" ht="13.5" hidden="1">
      <c r="A888" s="46">
        <v>890</v>
      </c>
      <c r="B888" s="46" t="s">
        <v>133</v>
      </c>
      <c r="C888" s="80" t="s">
        <v>169</v>
      </c>
      <c r="D888" s="46" t="s">
        <v>131</v>
      </c>
    </row>
    <row r="889" spans="1:4" ht="13.5" hidden="1">
      <c r="A889" s="46">
        <v>891</v>
      </c>
      <c r="B889" s="46" t="s">
        <v>135</v>
      </c>
      <c r="C889" s="80" t="s">
        <v>169</v>
      </c>
      <c r="D889" s="46" t="s">
        <v>131</v>
      </c>
    </row>
    <row r="890" spans="1:4" ht="13.5" hidden="1">
      <c r="A890" s="46">
        <v>892</v>
      </c>
      <c r="B890" s="46" t="s">
        <v>115</v>
      </c>
      <c r="C890" s="80" t="s">
        <v>169</v>
      </c>
      <c r="D890" s="46" t="s">
        <v>139</v>
      </c>
    </row>
    <row r="891" spans="1:4" ht="13.5" hidden="1">
      <c r="A891" s="46">
        <v>893</v>
      </c>
      <c r="B891" s="46" t="s">
        <v>123</v>
      </c>
      <c r="C891" s="80" t="s">
        <v>169</v>
      </c>
      <c r="D891" s="46" t="s">
        <v>139</v>
      </c>
    </row>
    <row r="892" spans="1:4" ht="13.5" hidden="1">
      <c r="A892" s="46">
        <v>894</v>
      </c>
      <c r="B892" s="46" t="s">
        <v>122</v>
      </c>
      <c r="C892" s="80" t="s">
        <v>169</v>
      </c>
      <c r="D892" s="46" t="s">
        <v>139</v>
      </c>
    </row>
    <row r="893" spans="1:4" ht="13.5" hidden="1">
      <c r="A893" s="46">
        <v>895</v>
      </c>
      <c r="B893" s="46" t="s">
        <v>124</v>
      </c>
      <c r="C893" s="80" t="s">
        <v>169</v>
      </c>
      <c r="D893" s="46" t="s">
        <v>139</v>
      </c>
    </row>
    <row r="894" spans="1:4" ht="13.5" hidden="1">
      <c r="A894" s="46">
        <v>896</v>
      </c>
      <c r="B894" s="46" t="s">
        <v>153</v>
      </c>
      <c r="C894" s="80" t="s">
        <v>169</v>
      </c>
      <c r="D894" s="46" t="s">
        <v>139</v>
      </c>
    </row>
    <row r="895" spans="1:4" ht="13.5" hidden="1">
      <c r="A895" s="46">
        <v>897</v>
      </c>
      <c r="B895" s="46" t="s">
        <v>117</v>
      </c>
      <c r="C895" s="80" t="s">
        <v>169</v>
      </c>
      <c r="D895" s="46" t="s">
        <v>139</v>
      </c>
    </row>
    <row r="896" spans="1:4" ht="13.5" hidden="1">
      <c r="A896" s="46">
        <v>898</v>
      </c>
      <c r="B896" s="46" t="s">
        <v>115</v>
      </c>
      <c r="C896" s="80" t="s">
        <v>169</v>
      </c>
      <c r="D896" s="46" t="s">
        <v>139</v>
      </c>
    </row>
    <row r="897" spans="1:4" ht="13.5" hidden="1">
      <c r="A897" s="46">
        <v>899</v>
      </c>
      <c r="B897" s="46" t="s">
        <v>130</v>
      </c>
      <c r="C897" s="80" t="s">
        <v>169</v>
      </c>
      <c r="D897" s="46" t="s">
        <v>139</v>
      </c>
    </row>
    <row r="898" spans="1:4" ht="13.5" hidden="1">
      <c r="A898" s="46">
        <v>900</v>
      </c>
      <c r="B898" s="46" t="s">
        <v>126</v>
      </c>
      <c r="C898" s="80" t="s">
        <v>169</v>
      </c>
      <c r="D898" s="46" t="s">
        <v>139</v>
      </c>
    </row>
    <row r="899" spans="1:4" ht="13.5" hidden="1">
      <c r="A899" s="46">
        <v>901</v>
      </c>
      <c r="B899" s="46" t="s">
        <v>110</v>
      </c>
      <c r="C899" s="80" t="s">
        <v>169</v>
      </c>
      <c r="D899" s="46" t="s">
        <v>139</v>
      </c>
    </row>
    <row r="900" spans="1:4" ht="13.5" hidden="1">
      <c r="A900" s="46">
        <v>902</v>
      </c>
      <c r="B900" s="46" t="s">
        <v>129</v>
      </c>
      <c r="C900" s="80" t="s">
        <v>169</v>
      </c>
      <c r="D900" s="46" t="s">
        <v>139</v>
      </c>
    </row>
    <row r="901" spans="1:4" ht="13.5" hidden="1">
      <c r="A901" s="46">
        <v>903</v>
      </c>
      <c r="B901" s="46" t="s">
        <v>137</v>
      </c>
      <c r="C901" s="80" t="s">
        <v>169</v>
      </c>
      <c r="D901" s="46" t="s">
        <v>139</v>
      </c>
    </row>
    <row r="902" spans="1:4" ht="13.5" hidden="1">
      <c r="A902" s="46">
        <v>904</v>
      </c>
      <c r="B902" s="46" t="s">
        <v>110</v>
      </c>
      <c r="C902" s="80" t="s">
        <v>169</v>
      </c>
      <c r="D902" s="46" t="s">
        <v>139</v>
      </c>
    </row>
    <row r="903" spans="1:4" ht="13.5" hidden="1">
      <c r="A903" s="46">
        <v>905</v>
      </c>
      <c r="B903" s="46" t="s">
        <v>136</v>
      </c>
      <c r="C903" s="80" t="s">
        <v>169</v>
      </c>
      <c r="D903" s="46" t="s">
        <v>139</v>
      </c>
    </row>
    <row r="904" spans="1:4" ht="13.5" hidden="1">
      <c r="A904" s="46">
        <v>906</v>
      </c>
      <c r="B904" s="46" t="s">
        <v>122</v>
      </c>
      <c r="C904" s="80" t="s">
        <v>169</v>
      </c>
      <c r="D904" s="46" t="s">
        <v>139</v>
      </c>
    </row>
    <row r="905" spans="1:4" ht="13.5" hidden="1">
      <c r="A905" s="46">
        <v>907</v>
      </c>
      <c r="B905" s="46" t="s">
        <v>130</v>
      </c>
      <c r="C905" s="80" t="s">
        <v>169</v>
      </c>
      <c r="D905" s="46" t="s">
        <v>139</v>
      </c>
    </row>
    <row r="906" spans="1:4" ht="13.5" hidden="1">
      <c r="A906" s="46">
        <v>908</v>
      </c>
      <c r="B906" s="46" t="s">
        <v>118</v>
      </c>
      <c r="C906" s="80" t="s">
        <v>169</v>
      </c>
      <c r="D906" s="46" t="s">
        <v>139</v>
      </c>
    </row>
    <row r="907" spans="1:4" ht="13.5" hidden="1">
      <c r="A907" s="46">
        <v>909</v>
      </c>
      <c r="B907" s="46" t="s">
        <v>141</v>
      </c>
      <c r="C907" s="80" t="s">
        <v>169</v>
      </c>
      <c r="D907" s="46" t="s">
        <v>139</v>
      </c>
    </row>
    <row r="908" spans="1:4" ht="13.5" hidden="1">
      <c r="A908" s="46">
        <v>910</v>
      </c>
      <c r="B908" s="46" t="s">
        <v>114</v>
      </c>
      <c r="C908" s="80" t="s">
        <v>169</v>
      </c>
      <c r="D908" s="46" t="s">
        <v>139</v>
      </c>
    </row>
    <row r="909" spans="1:4" ht="13.5" hidden="1">
      <c r="A909" s="46">
        <v>911</v>
      </c>
      <c r="B909" s="46" t="s">
        <v>110</v>
      </c>
      <c r="C909" s="80" t="s">
        <v>169</v>
      </c>
      <c r="D909" s="46" t="s">
        <v>139</v>
      </c>
    </row>
    <row r="910" spans="1:4" ht="13.5" hidden="1">
      <c r="A910" s="46">
        <v>912</v>
      </c>
      <c r="B910" s="46" t="s">
        <v>130</v>
      </c>
      <c r="C910" s="80" t="s">
        <v>169</v>
      </c>
      <c r="D910" s="46" t="s">
        <v>139</v>
      </c>
    </row>
    <row r="911" spans="1:4" ht="13.5" hidden="1">
      <c r="A911" s="46">
        <v>913</v>
      </c>
      <c r="B911" s="46" t="s">
        <v>130</v>
      </c>
      <c r="C911" s="80" t="s">
        <v>169</v>
      </c>
      <c r="D911" s="46" t="s">
        <v>139</v>
      </c>
    </row>
    <row r="912" spans="1:4" ht="13.5" hidden="1">
      <c r="A912" s="46">
        <v>914</v>
      </c>
      <c r="B912" s="46" t="s">
        <v>119</v>
      </c>
      <c r="C912" s="80" t="s">
        <v>169</v>
      </c>
      <c r="D912" s="46" t="s">
        <v>139</v>
      </c>
    </row>
    <row r="913" spans="1:4" ht="13.5" hidden="1">
      <c r="A913" s="46">
        <v>915</v>
      </c>
      <c r="B913" s="46" t="s">
        <v>136</v>
      </c>
      <c r="C913" s="80" t="s">
        <v>169</v>
      </c>
      <c r="D913" s="46" t="s">
        <v>139</v>
      </c>
    </row>
    <row r="914" spans="1:4" ht="13.5" hidden="1">
      <c r="A914" s="46">
        <v>916</v>
      </c>
      <c r="B914" s="46" t="s">
        <v>124</v>
      </c>
      <c r="C914" s="80" t="s">
        <v>169</v>
      </c>
      <c r="D914" s="46" t="s">
        <v>139</v>
      </c>
    </row>
    <row r="915" spans="1:4" ht="13.5" hidden="1">
      <c r="A915" s="46">
        <v>917</v>
      </c>
      <c r="B915" s="46" t="s">
        <v>137</v>
      </c>
      <c r="C915" s="80" t="s">
        <v>169</v>
      </c>
      <c r="D915" s="46" t="s">
        <v>142</v>
      </c>
    </row>
    <row r="916" spans="1:4" ht="13.5" hidden="1">
      <c r="A916" s="46">
        <v>918</v>
      </c>
      <c r="B916" s="46" t="s">
        <v>119</v>
      </c>
      <c r="C916" s="80" t="s">
        <v>169</v>
      </c>
      <c r="D916" s="46" t="s">
        <v>142</v>
      </c>
    </row>
    <row r="917" spans="1:4" ht="13.5" hidden="1">
      <c r="A917" s="46">
        <v>919</v>
      </c>
      <c r="B917" s="46" t="s">
        <v>125</v>
      </c>
      <c r="C917" s="80" t="s">
        <v>169</v>
      </c>
      <c r="D917" s="46" t="s">
        <v>142</v>
      </c>
    </row>
    <row r="918" spans="1:4" ht="13.5" hidden="1">
      <c r="A918" s="46">
        <v>920</v>
      </c>
      <c r="B918" s="46" t="s">
        <v>114</v>
      </c>
      <c r="C918" s="80" t="s">
        <v>169</v>
      </c>
      <c r="D918" s="46" t="s">
        <v>142</v>
      </c>
    </row>
    <row r="919" spans="1:4" ht="13.5" hidden="1">
      <c r="A919" s="46">
        <v>921</v>
      </c>
      <c r="B919" s="46" t="s">
        <v>130</v>
      </c>
      <c r="C919" s="80" t="s">
        <v>169</v>
      </c>
      <c r="D919" s="46" t="s">
        <v>142</v>
      </c>
    </row>
    <row r="920" spans="1:4" ht="13.5" hidden="1">
      <c r="A920" s="46">
        <v>922</v>
      </c>
      <c r="B920" s="46" t="s">
        <v>132</v>
      </c>
      <c r="C920" s="80" t="s">
        <v>169</v>
      </c>
      <c r="D920" s="46" t="s">
        <v>142</v>
      </c>
    </row>
    <row r="921" spans="1:4" ht="13.5" hidden="1">
      <c r="A921" s="46">
        <v>923</v>
      </c>
      <c r="B921" s="46" t="s">
        <v>161</v>
      </c>
      <c r="C921" s="80" t="s">
        <v>169</v>
      </c>
      <c r="D921" s="46" t="s">
        <v>142</v>
      </c>
    </row>
    <row r="922" spans="1:4" ht="13.5" hidden="1">
      <c r="A922" s="46">
        <v>924</v>
      </c>
      <c r="B922" s="46" t="s">
        <v>117</v>
      </c>
      <c r="C922" s="80" t="s">
        <v>169</v>
      </c>
      <c r="D922" s="46" t="s">
        <v>142</v>
      </c>
    </row>
    <row r="923" spans="1:4" ht="13.5" hidden="1">
      <c r="A923" s="46">
        <v>925</v>
      </c>
      <c r="B923" s="46" t="s">
        <v>121</v>
      </c>
      <c r="C923" s="80" t="s">
        <v>169</v>
      </c>
      <c r="D923" s="46" t="s">
        <v>142</v>
      </c>
    </row>
    <row r="924" spans="1:4" ht="13.5" hidden="1">
      <c r="A924" s="46">
        <v>926</v>
      </c>
      <c r="B924" s="46" t="s">
        <v>130</v>
      </c>
      <c r="C924" s="80" t="s">
        <v>170</v>
      </c>
      <c r="D924" s="46" t="s">
        <v>145</v>
      </c>
    </row>
    <row r="925" spans="1:4" ht="13.5" hidden="1">
      <c r="A925" s="46">
        <v>927</v>
      </c>
      <c r="B925" s="46" t="s">
        <v>110</v>
      </c>
      <c r="C925" s="80" t="s">
        <v>170</v>
      </c>
      <c r="D925" s="46" t="s">
        <v>157</v>
      </c>
    </row>
    <row r="926" spans="1:4" ht="13.5" hidden="1">
      <c r="A926" s="46">
        <v>928</v>
      </c>
      <c r="B926" s="46" t="s">
        <v>138</v>
      </c>
      <c r="C926" s="80" t="s">
        <v>170</v>
      </c>
      <c r="D926" s="46" t="s">
        <v>157</v>
      </c>
    </row>
    <row r="927" spans="1:4" ht="13.5" hidden="1">
      <c r="A927" s="46">
        <v>929</v>
      </c>
      <c r="B927" s="46" t="s">
        <v>113</v>
      </c>
      <c r="C927" s="80" t="s">
        <v>170</v>
      </c>
      <c r="D927" s="46" t="s">
        <v>157</v>
      </c>
    </row>
    <row r="928" spans="1:4" ht="13.5" hidden="1">
      <c r="A928" s="46">
        <v>930</v>
      </c>
      <c r="B928" s="46" t="s">
        <v>124</v>
      </c>
      <c r="C928" s="80" t="s">
        <v>170</v>
      </c>
      <c r="D928" s="46" t="s">
        <v>157</v>
      </c>
    </row>
    <row r="929" spans="1:4" ht="13.5" hidden="1">
      <c r="A929" s="46">
        <v>931</v>
      </c>
      <c r="B929" s="46" t="s">
        <v>135</v>
      </c>
      <c r="C929" s="80" t="s">
        <v>170</v>
      </c>
      <c r="D929" s="46" t="s">
        <v>157</v>
      </c>
    </row>
    <row r="930" spans="1:4" ht="13.5" hidden="1">
      <c r="A930" s="46">
        <v>932</v>
      </c>
      <c r="B930" s="46" t="s">
        <v>122</v>
      </c>
      <c r="C930" s="80" t="s">
        <v>170</v>
      </c>
      <c r="D930" s="46" t="s">
        <v>157</v>
      </c>
    </row>
    <row r="931" spans="1:4" ht="13.5" hidden="1">
      <c r="A931" s="46">
        <v>933</v>
      </c>
      <c r="B931" s="46" t="s">
        <v>137</v>
      </c>
      <c r="C931" s="80" t="s">
        <v>170</v>
      </c>
      <c r="D931" s="46" t="s">
        <v>157</v>
      </c>
    </row>
    <row r="932" spans="1:4" ht="13.5" hidden="1">
      <c r="A932" s="46">
        <v>934</v>
      </c>
      <c r="B932" s="46" t="s">
        <v>122</v>
      </c>
      <c r="C932" s="80" t="s">
        <v>170</v>
      </c>
      <c r="D932" s="46" t="s">
        <v>157</v>
      </c>
    </row>
    <row r="933" spans="1:4" ht="13.5" hidden="1">
      <c r="A933" s="46">
        <v>935</v>
      </c>
      <c r="B933" s="46" t="s">
        <v>115</v>
      </c>
      <c r="C933" s="80" t="s">
        <v>170</v>
      </c>
      <c r="D933" s="46" t="s">
        <v>157</v>
      </c>
    </row>
    <row r="934" spans="1:4" ht="13.5" hidden="1">
      <c r="A934" s="46">
        <v>936</v>
      </c>
      <c r="B934" s="46" t="s">
        <v>125</v>
      </c>
      <c r="C934" s="80" t="s">
        <v>170</v>
      </c>
      <c r="D934" s="46" t="s">
        <v>157</v>
      </c>
    </row>
    <row r="935" spans="1:4" ht="13.5" hidden="1">
      <c r="A935" s="46">
        <v>937</v>
      </c>
      <c r="B935" s="46" t="s">
        <v>122</v>
      </c>
      <c r="C935" s="80" t="s">
        <v>170</v>
      </c>
      <c r="D935" s="46" t="s">
        <v>157</v>
      </c>
    </row>
    <row r="936" spans="1:4" ht="13.5" hidden="1">
      <c r="A936" s="46">
        <v>938</v>
      </c>
      <c r="B936" s="46" t="s">
        <v>124</v>
      </c>
      <c r="C936" s="80" t="s">
        <v>170</v>
      </c>
      <c r="D936" s="46" t="s">
        <v>157</v>
      </c>
    </row>
    <row r="937" spans="1:4" ht="13.5" hidden="1">
      <c r="A937" s="46">
        <v>939</v>
      </c>
      <c r="B937" s="46" t="s">
        <v>128</v>
      </c>
      <c r="C937" s="80" t="s">
        <v>170</v>
      </c>
      <c r="D937" s="46" t="s">
        <v>157</v>
      </c>
    </row>
    <row r="938" spans="1:4" ht="13.5" hidden="1">
      <c r="A938" s="46">
        <v>940</v>
      </c>
      <c r="B938" s="46" t="s">
        <v>132</v>
      </c>
      <c r="C938" s="80" t="s">
        <v>170</v>
      </c>
      <c r="D938" s="46" t="s">
        <v>157</v>
      </c>
    </row>
    <row r="939" spans="1:4" ht="13.5" hidden="1">
      <c r="A939" s="46">
        <v>941</v>
      </c>
      <c r="B939" s="46" t="s">
        <v>114</v>
      </c>
      <c r="C939" s="80" t="s">
        <v>170</v>
      </c>
      <c r="D939" s="46" t="s">
        <v>147</v>
      </c>
    </row>
    <row r="940" spans="1:4" ht="13.5" hidden="1">
      <c r="A940" s="46">
        <v>942</v>
      </c>
      <c r="B940" s="46" t="s">
        <v>122</v>
      </c>
      <c r="C940" s="80" t="s">
        <v>170</v>
      </c>
      <c r="D940" s="46" t="s">
        <v>146</v>
      </c>
    </row>
    <row r="941" spans="1:4" ht="13.5" hidden="1">
      <c r="A941" s="46">
        <v>943</v>
      </c>
      <c r="B941" s="46" t="s">
        <v>110</v>
      </c>
      <c r="C941" s="80" t="s">
        <v>170</v>
      </c>
      <c r="D941" s="46" t="s">
        <v>146</v>
      </c>
    </row>
    <row r="942" spans="1:4" ht="13.5" hidden="1">
      <c r="A942" s="46">
        <v>944</v>
      </c>
      <c r="B942" s="46" t="s">
        <v>132</v>
      </c>
      <c r="C942" s="80" t="s">
        <v>170</v>
      </c>
      <c r="D942" s="46" t="s">
        <v>146</v>
      </c>
    </row>
    <row r="943" spans="1:4" ht="13.5" hidden="1">
      <c r="A943" s="46">
        <v>945</v>
      </c>
      <c r="B943" s="46" t="s">
        <v>140</v>
      </c>
      <c r="C943" s="80" t="s">
        <v>170</v>
      </c>
      <c r="D943" s="46" t="s">
        <v>146</v>
      </c>
    </row>
    <row r="944" spans="1:4" ht="13.5" hidden="1">
      <c r="A944" s="46">
        <v>946</v>
      </c>
      <c r="B944" s="46" t="s">
        <v>140</v>
      </c>
      <c r="C944" s="80" t="s">
        <v>170</v>
      </c>
      <c r="D944" s="46" t="s">
        <v>146</v>
      </c>
    </row>
    <row r="945" spans="1:4" ht="13.5" hidden="1">
      <c r="A945" s="46">
        <v>947</v>
      </c>
      <c r="B945" s="46" t="s">
        <v>125</v>
      </c>
      <c r="C945" s="80" t="s">
        <v>170</v>
      </c>
      <c r="D945" s="46" t="s">
        <v>146</v>
      </c>
    </row>
    <row r="946" spans="1:4" ht="13.5" hidden="1">
      <c r="A946" s="46">
        <v>948</v>
      </c>
      <c r="B946" s="46" t="s">
        <v>122</v>
      </c>
      <c r="C946" s="80" t="s">
        <v>170</v>
      </c>
      <c r="D946" s="46" t="s">
        <v>147</v>
      </c>
    </row>
    <row r="947" spans="1:4" ht="13.5" hidden="1">
      <c r="A947" s="46">
        <v>949</v>
      </c>
      <c r="B947" s="46" t="s">
        <v>126</v>
      </c>
      <c r="C947" s="80" t="s">
        <v>170</v>
      </c>
      <c r="D947" s="46" t="s">
        <v>146</v>
      </c>
    </row>
    <row r="948" spans="1:4" ht="13.5" hidden="1">
      <c r="A948" s="46">
        <v>950</v>
      </c>
      <c r="B948" s="46" t="s">
        <v>114</v>
      </c>
      <c r="C948" s="80" t="s">
        <v>170</v>
      </c>
      <c r="D948" s="46" t="s">
        <v>146</v>
      </c>
    </row>
    <row r="949" spans="1:4" ht="13.5" hidden="1">
      <c r="A949" s="46">
        <v>951</v>
      </c>
      <c r="B949" s="46" t="s">
        <v>133</v>
      </c>
      <c r="C949" s="80" t="s">
        <v>170</v>
      </c>
      <c r="D949" s="46" t="s">
        <v>146</v>
      </c>
    </row>
    <row r="950" spans="1:4" ht="13.5" hidden="1">
      <c r="A950" s="46">
        <v>952</v>
      </c>
      <c r="B950" s="46" t="s">
        <v>140</v>
      </c>
      <c r="C950" s="80" t="s">
        <v>170</v>
      </c>
      <c r="D950" s="46" t="s">
        <v>146</v>
      </c>
    </row>
    <row r="951" spans="1:4" ht="13.5" hidden="1">
      <c r="A951" s="46">
        <v>953</v>
      </c>
      <c r="B951" s="46" t="s">
        <v>114</v>
      </c>
      <c r="C951" s="80" t="s">
        <v>170</v>
      </c>
      <c r="D951" s="46" t="s">
        <v>112</v>
      </c>
    </row>
    <row r="952" spans="1:4" ht="13.5" hidden="1">
      <c r="A952" s="46">
        <v>954</v>
      </c>
      <c r="B952" s="46" t="s">
        <v>132</v>
      </c>
      <c r="C952" s="80" t="s">
        <v>170</v>
      </c>
      <c r="D952" s="46" t="s">
        <v>112</v>
      </c>
    </row>
    <row r="953" spans="1:4" ht="13.5" hidden="1">
      <c r="A953" s="46">
        <v>955</v>
      </c>
      <c r="B953" s="46" t="s">
        <v>138</v>
      </c>
      <c r="C953" s="80" t="s">
        <v>170</v>
      </c>
      <c r="D953" s="46" t="s">
        <v>112</v>
      </c>
    </row>
    <row r="954" spans="1:4" ht="13.5" hidden="1">
      <c r="A954" s="46">
        <v>956</v>
      </c>
      <c r="B954" s="46" t="s">
        <v>130</v>
      </c>
      <c r="C954" s="80" t="s">
        <v>170</v>
      </c>
      <c r="D954" s="46" t="s">
        <v>112</v>
      </c>
    </row>
    <row r="955" spans="1:4" ht="13.5" hidden="1">
      <c r="A955" s="46">
        <v>957</v>
      </c>
      <c r="B955" s="46" t="s">
        <v>132</v>
      </c>
      <c r="C955" s="80" t="s">
        <v>170</v>
      </c>
      <c r="D955" s="46" t="s">
        <v>112</v>
      </c>
    </row>
    <row r="956" spans="1:4" ht="13.5" hidden="1">
      <c r="A956" s="46">
        <v>958</v>
      </c>
      <c r="B956" s="46" t="s">
        <v>130</v>
      </c>
      <c r="C956" s="80" t="s">
        <v>170</v>
      </c>
      <c r="D956" s="46" t="s">
        <v>112</v>
      </c>
    </row>
    <row r="957" spans="1:4" ht="13.5" hidden="1">
      <c r="A957" s="46">
        <v>959</v>
      </c>
      <c r="B957" s="46" t="s">
        <v>129</v>
      </c>
      <c r="C957" s="80" t="s">
        <v>170</v>
      </c>
      <c r="D957" s="46" t="s">
        <v>112</v>
      </c>
    </row>
    <row r="958" spans="1:4" ht="13.5" hidden="1">
      <c r="A958" s="46">
        <v>960</v>
      </c>
      <c r="B958" s="46" t="s">
        <v>127</v>
      </c>
      <c r="C958" s="80" t="s">
        <v>170</v>
      </c>
      <c r="D958" s="46" t="s">
        <v>112</v>
      </c>
    </row>
    <row r="959" spans="1:4" ht="13.5" hidden="1">
      <c r="A959" s="46">
        <v>961</v>
      </c>
      <c r="B959" s="46" t="s">
        <v>125</v>
      </c>
      <c r="C959" s="80" t="s">
        <v>170</v>
      </c>
      <c r="D959" s="46" t="s">
        <v>112</v>
      </c>
    </row>
    <row r="960" spans="1:4" ht="13.5" hidden="1">
      <c r="A960" s="46">
        <v>962</v>
      </c>
      <c r="B960" s="46" t="s">
        <v>135</v>
      </c>
      <c r="C960" s="80" t="s">
        <v>170</v>
      </c>
      <c r="D960" s="46" t="s">
        <v>112</v>
      </c>
    </row>
    <row r="961" spans="1:4" ht="13.5" hidden="1">
      <c r="A961" s="46">
        <v>963</v>
      </c>
      <c r="B961" s="46" t="s">
        <v>128</v>
      </c>
      <c r="C961" s="80" t="s">
        <v>170</v>
      </c>
      <c r="D961" s="46" t="s">
        <v>112</v>
      </c>
    </row>
    <row r="962" spans="1:4" ht="13.5" hidden="1">
      <c r="A962" s="46">
        <v>964</v>
      </c>
      <c r="B962" s="46" t="s">
        <v>125</v>
      </c>
      <c r="C962" s="80" t="s">
        <v>170</v>
      </c>
      <c r="D962" s="46" t="s">
        <v>112</v>
      </c>
    </row>
    <row r="963" spans="1:4" ht="13.5" hidden="1">
      <c r="A963" s="46">
        <v>965</v>
      </c>
      <c r="B963" s="46" t="s">
        <v>124</v>
      </c>
      <c r="C963" s="80" t="s">
        <v>170</v>
      </c>
      <c r="D963" s="46" t="s">
        <v>112</v>
      </c>
    </row>
    <row r="964" spans="1:4" ht="13.5" hidden="1">
      <c r="A964" s="46">
        <v>966</v>
      </c>
      <c r="B964" s="46" t="s">
        <v>114</v>
      </c>
      <c r="C964" s="80" t="s">
        <v>170</v>
      </c>
      <c r="D964" s="46" t="s">
        <v>112</v>
      </c>
    </row>
    <row r="965" spans="1:4" ht="13.5" hidden="1">
      <c r="A965" s="46">
        <v>967</v>
      </c>
      <c r="B965" s="46" t="s">
        <v>110</v>
      </c>
      <c r="C965" s="80" t="s">
        <v>170</v>
      </c>
      <c r="D965" s="46" t="s">
        <v>112</v>
      </c>
    </row>
    <row r="966" spans="1:4" ht="13.5" hidden="1">
      <c r="A966" s="46">
        <v>968</v>
      </c>
      <c r="B966" s="46" t="s">
        <v>124</v>
      </c>
      <c r="C966" s="80" t="s">
        <v>170</v>
      </c>
      <c r="D966" s="46" t="s">
        <v>131</v>
      </c>
    </row>
    <row r="967" spans="1:4" ht="13.5" hidden="1">
      <c r="A967" s="46">
        <v>969</v>
      </c>
      <c r="B967" s="46" t="s">
        <v>133</v>
      </c>
      <c r="C967" s="80" t="s">
        <v>170</v>
      </c>
      <c r="D967" s="46" t="s">
        <v>131</v>
      </c>
    </row>
    <row r="968" spans="1:4" ht="13.5" hidden="1">
      <c r="A968" s="46">
        <v>970</v>
      </c>
      <c r="B968" s="46" t="s">
        <v>114</v>
      </c>
      <c r="C968" s="80" t="s">
        <v>170</v>
      </c>
      <c r="D968" s="46" t="s">
        <v>131</v>
      </c>
    </row>
    <row r="969" spans="1:4" ht="13.5" hidden="1">
      <c r="A969" s="46">
        <v>971</v>
      </c>
      <c r="B969" s="46" t="s">
        <v>125</v>
      </c>
      <c r="C969" s="80" t="s">
        <v>170</v>
      </c>
      <c r="D969" s="46" t="s">
        <v>131</v>
      </c>
    </row>
    <row r="970" spans="1:4" ht="13.5" hidden="1">
      <c r="A970" s="46">
        <v>972</v>
      </c>
      <c r="B970" s="46" t="s">
        <v>118</v>
      </c>
      <c r="C970" s="80" t="s">
        <v>170</v>
      </c>
      <c r="D970" s="46" t="s">
        <v>131</v>
      </c>
    </row>
    <row r="971" spans="1:4" ht="13.5" hidden="1">
      <c r="A971" s="46">
        <v>973</v>
      </c>
      <c r="B971" s="46" t="s">
        <v>127</v>
      </c>
      <c r="C971" s="80" t="s">
        <v>170</v>
      </c>
      <c r="D971" s="46" t="s">
        <v>131</v>
      </c>
    </row>
    <row r="972" spans="1:4" ht="13.5" hidden="1">
      <c r="A972" s="46">
        <v>974</v>
      </c>
      <c r="B972" s="46" t="s">
        <v>120</v>
      </c>
      <c r="C972" s="80" t="s">
        <v>170</v>
      </c>
      <c r="D972" s="46" t="s">
        <v>131</v>
      </c>
    </row>
    <row r="973" spans="1:4" ht="13.5" hidden="1">
      <c r="A973" s="46">
        <v>975</v>
      </c>
      <c r="B973" s="46" t="s">
        <v>122</v>
      </c>
      <c r="C973" s="80" t="s">
        <v>170</v>
      </c>
      <c r="D973" s="46" t="s">
        <v>131</v>
      </c>
    </row>
    <row r="974" spans="1:4" ht="13.5" hidden="1">
      <c r="A974" s="46">
        <v>976</v>
      </c>
      <c r="B974" s="46" t="s">
        <v>132</v>
      </c>
      <c r="C974" s="80" t="s">
        <v>170</v>
      </c>
      <c r="D974" s="46" t="s">
        <v>131</v>
      </c>
    </row>
    <row r="975" spans="1:4" ht="13.5" hidden="1">
      <c r="A975" s="46">
        <v>977</v>
      </c>
      <c r="B975" s="46" t="s">
        <v>127</v>
      </c>
      <c r="C975" s="80" t="s">
        <v>170</v>
      </c>
      <c r="D975" s="46" t="s">
        <v>131</v>
      </c>
    </row>
    <row r="976" spans="1:4" ht="13.5" hidden="1">
      <c r="A976" s="46">
        <v>978</v>
      </c>
      <c r="B976" s="46" t="s">
        <v>137</v>
      </c>
      <c r="C976" s="80" t="s">
        <v>170</v>
      </c>
      <c r="D976" s="46" t="s">
        <v>131</v>
      </c>
    </row>
    <row r="977" spans="1:4" ht="13.5" hidden="1">
      <c r="A977" s="46">
        <v>979</v>
      </c>
      <c r="B977" s="46" t="s">
        <v>132</v>
      </c>
      <c r="C977" s="80" t="s">
        <v>170</v>
      </c>
      <c r="D977" s="46" t="s">
        <v>131</v>
      </c>
    </row>
    <row r="978" spans="1:4" ht="13.5" hidden="1">
      <c r="A978" s="46">
        <v>980</v>
      </c>
      <c r="B978" s="46" t="s">
        <v>124</v>
      </c>
      <c r="C978" s="80" t="s">
        <v>170</v>
      </c>
      <c r="D978" s="46" t="s">
        <v>131</v>
      </c>
    </row>
    <row r="979" spans="1:4" ht="13.5" hidden="1">
      <c r="A979" s="46">
        <v>981</v>
      </c>
      <c r="B979" s="46" t="s">
        <v>122</v>
      </c>
      <c r="C979" s="80" t="s">
        <v>170</v>
      </c>
      <c r="D979" s="46" t="s">
        <v>131</v>
      </c>
    </row>
    <row r="980" spans="1:4" ht="13.5" hidden="1">
      <c r="A980" s="46">
        <v>982</v>
      </c>
      <c r="B980" s="46" t="s">
        <v>118</v>
      </c>
      <c r="C980" s="80" t="s">
        <v>170</v>
      </c>
      <c r="D980" s="46" t="s">
        <v>131</v>
      </c>
    </row>
    <row r="981" spans="1:4" ht="13.5" hidden="1">
      <c r="A981" s="46">
        <v>983</v>
      </c>
      <c r="B981" s="46" t="s">
        <v>137</v>
      </c>
      <c r="C981" s="80" t="s">
        <v>170</v>
      </c>
      <c r="D981" s="46" t="s">
        <v>131</v>
      </c>
    </row>
    <row r="982" spans="1:4" ht="13.5" hidden="1">
      <c r="A982" s="46">
        <v>984</v>
      </c>
      <c r="B982" s="46" t="s">
        <v>118</v>
      </c>
      <c r="C982" s="80" t="s">
        <v>170</v>
      </c>
      <c r="D982" s="46" t="s">
        <v>131</v>
      </c>
    </row>
    <row r="983" spans="1:4" ht="13.5" hidden="1">
      <c r="A983" s="46">
        <v>985</v>
      </c>
      <c r="B983" s="46" t="s">
        <v>127</v>
      </c>
      <c r="C983" s="80" t="s">
        <v>170</v>
      </c>
      <c r="D983" s="46" t="s">
        <v>131</v>
      </c>
    </row>
    <row r="984" spans="1:4" ht="13.5" hidden="1">
      <c r="A984" s="46">
        <v>986</v>
      </c>
      <c r="B984" s="46" t="s">
        <v>126</v>
      </c>
      <c r="C984" s="80" t="s">
        <v>170</v>
      </c>
      <c r="D984" s="46" t="s">
        <v>131</v>
      </c>
    </row>
    <row r="985" spans="1:4" ht="13.5" hidden="1">
      <c r="A985" s="46">
        <v>987</v>
      </c>
      <c r="B985" s="46" t="s">
        <v>122</v>
      </c>
      <c r="C985" s="80" t="s">
        <v>170</v>
      </c>
      <c r="D985" s="46" t="s">
        <v>131</v>
      </c>
    </row>
    <row r="986" spans="1:4" ht="13.5" hidden="1">
      <c r="A986" s="46">
        <v>988</v>
      </c>
      <c r="B986" s="46" t="s">
        <v>121</v>
      </c>
      <c r="C986" s="80" t="s">
        <v>170</v>
      </c>
      <c r="D986" s="46" t="s">
        <v>131</v>
      </c>
    </row>
    <row r="987" spans="1:4" ht="13.5" hidden="1">
      <c r="A987" s="46">
        <v>989</v>
      </c>
      <c r="B987" s="46" t="s">
        <v>119</v>
      </c>
      <c r="C987" s="80" t="s">
        <v>170</v>
      </c>
      <c r="D987" s="46" t="s">
        <v>131</v>
      </c>
    </row>
    <row r="988" spans="1:4" ht="13.5" hidden="1">
      <c r="A988" s="46">
        <v>990</v>
      </c>
      <c r="B988" s="46" t="s">
        <v>119</v>
      </c>
      <c r="C988" s="80" t="s">
        <v>170</v>
      </c>
      <c r="D988" s="46" t="s">
        <v>131</v>
      </c>
    </row>
    <row r="989" spans="1:4" ht="13.5" hidden="1">
      <c r="A989" s="46">
        <v>991</v>
      </c>
      <c r="B989" s="46" t="s">
        <v>124</v>
      </c>
      <c r="C989" s="80" t="s">
        <v>170</v>
      </c>
      <c r="D989" s="46" t="s">
        <v>131</v>
      </c>
    </row>
    <row r="990" spans="1:4" ht="13.5" hidden="1">
      <c r="A990" s="46">
        <v>992</v>
      </c>
      <c r="B990" s="46" t="s">
        <v>126</v>
      </c>
      <c r="C990" s="80" t="s">
        <v>170</v>
      </c>
      <c r="D990" s="46" t="s">
        <v>131</v>
      </c>
    </row>
    <row r="991" spans="1:4" ht="13.5" hidden="1">
      <c r="A991" s="46">
        <v>993</v>
      </c>
      <c r="B991" s="46" t="s">
        <v>121</v>
      </c>
      <c r="C991" s="80" t="s">
        <v>170</v>
      </c>
      <c r="D991" s="46" t="s">
        <v>131</v>
      </c>
    </row>
    <row r="992" spans="1:4" ht="13.5" hidden="1">
      <c r="A992" s="46">
        <v>994</v>
      </c>
      <c r="B992" s="46" t="s">
        <v>128</v>
      </c>
      <c r="C992" s="80" t="s">
        <v>170</v>
      </c>
      <c r="D992" s="46" t="s">
        <v>139</v>
      </c>
    </row>
    <row r="993" spans="1:4" ht="13.5" hidden="1">
      <c r="A993" s="46">
        <v>995</v>
      </c>
      <c r="B993" s="46" t="s">
        <v>138</v>
      </c>
      <c r="C993" s="80" t="s">
        <v>170</v>
      </c>
      <c r="D993" s="46" t="s">
        <v>139</v>
      </c>
    </row>
    <row r="994" spans="1:4" ht="13.5" hidden="1">
      <c r="A994" s="46">
        <v>996</v>
      </c>
      <c r="B994" s="46" t="s">
        <v>126</v>
      </c>
      <c r="C994" s="80" t="s">
        <v>170</v>
      </c>
      <c r="D994" s="46" t="s">
        <v>139</v>
      </c>
    </row>
    <row r="995" spans="1:4" ht="13.5" hidden="1">
      <c r="A995" s="46">
        <v>997</v>
      </c>
      <c r="B995" s="46" t="s">
        <v>119</v>
      </c>
      <c r="C995" s="80" t="s">
        <v>170</v>
      </c>
      <c r="D995" s="46" t="s">
        <v>139</v>
      </c>
    </row>
    <row r="996" spans="1:4" ht="13.5" hidden="1">
      <c r="A996" s="46">
        <v>998</v>
      </c>
      <c r="B996" s="46" t="s">
        <v>127</v>
      </c>
      <c r="C996" s="80" t="s">
        <v>170</v>
      </c>
      <c r="D996" s="46" t="s">
        <v>139</v>
      </c>
    </row>
    <row r="997" spans="1:4" ht="13.5" hidden="1">
      <c r="A997" s="46">
        <v>999</v>
      </c>
      <c r="B997" s="46" t="s">
        <v>135</v>
      </c>
      <c r="C997" s="80" t="s">
        <v>170</v>
      </c>
      <c r="D997" s="46" t="s">
        <v>139</v>
      </c>
    </row>
    <row r="998" spans="1:4" ht="13.5" hidden="1">
      <c r="A998" s="46">
        <v>1000</v>
      </c>
      <c r="B998" s="46" t="s">
        <v>127</v>
      </c>
      <c r="C998" s="80" t="s">
        <v>170</v>
      </c>
      <c r="D998" s="46" t="s">
        <v>139</v>
      </c>
    </row>
    <row r="999" spans="1:4" ht="13.5" hidden="1">
      <c r="A999" s="46">
        <v>1001</v>
      </c>
      <c r="B999" s="46" t="s">
        <v>161</v>
      </c>
      <c r="C999" s="80" t="s">
        <v>170</v>
      </c>
      <c r="D999" s="46" t="s">
        <v>139</v>
      </c>
    </row>
    <row r="1000" spans="1:4" ht="13.5" hidden="1">
      <c r="A1000" s="46">
        <v>1002</v>
      </c>
      <c r="B1000" s="46" t="s">
        <v>121</v>
      </c>
      <c r="C1000" s="80" t="s">
        <v>170</v>
      </c>
      <c r="D1000" s="46" t="s">
        <v>139</v>
      </c>
    </row>
    <row r="1001" spans="1:4" ht="13.5" hidden="1">
      <c r="A1001" s="46">
        <v>1003</v>
      </c>
      <c r="B1001" s="46" t="s">
        <v>113</v>
      </c>
      <c r="C1001" s="80" t="s">
        <v>170</v>
      </c>
      <c r="D1001" s="46" t="s">
        <v>139</v>
      </c>
    </row>
    <row r="1002" spans="1:4" ht="13.5" hidden="1">
      <c r="A1002" s="46">
        <v>1004</v>
      </c>
      <c r="B1002" s="46" t="s">
        <v>114</v>
      </c>
      <c r="C1002" s="80" t="s">
        <v>170</v>
      </c>
      <c r="D1002" s="46" t="s">
        <v>131</v>
      </c>
    </row>
    <row r="1003" spans="1:4" ht="13.5" hidden="1">
      <c r="A1003" s="46">
        <v>1005</v>
      </c>
      <c r="B1003" s="46" t="s">
        <v>140</v>
      </c>
      <c r="C1003" s="80" t="s">
        <v>170</v>
      </c>
      <c r="D1003" s="46" t="s">
        <v>139</v>
      </c>
    </row>
    <row r="1004" spans="1:4" ht="13.5" hidden="1">
      <c r="A1004" s="46">
        <v>1006</v>
      </c>
      <c r="B1004" s="46" t="s">
        <v>124</v>
      </c>
      <c r="C1004" s="80" t="s">
        <v>170</v>
      </c>
      <c r="D1004" s="46" t="s">
        <v>139</v>
      </c>
    </row>
    <row r="1005" spans="1:4" ht="13.5" hidden="1">
      <c r="A1005" s="46">
        <v>1007</v>
      </c>
      <c r="B1005" s="46" t="s">
        <v>117</v>
      </c>
      <c r="C1005" s="80" t="s">
        <v>170</v>
      </c>
      <c r="D1005" s="46" t="s">
        <v>139</v>
      </c>
    </row>
    <row r="1006" spans="1:4" ht="13.5" hidden="1">
      <c r="A1006" s="46">
        <v>1008</v>
      </c>
      <c r="B1006" s="46" t="s">
        <v>124</v>
      </c>
      <c r="C1006" s="80" t="s">
        <v>170</v>
      </c>
      <c r="D1006" s="46" t="s">
        <v>139</v>
      </c>
    </row>
    <row r="1007" spans="1:4" ht="13.5" hidden="1">
      <c r="A1007" s="46">
        <v>1009</v>
      </c>
      <c r="B1007" s="46" t="s">
        <v>153</v>
      </c>
      <c r="C1007" s="80" t="s">
        <v>170</v>
      </c>
      <c r="D1007" s="46" t="s">
        <v>139</v>
      </c>
    </row>
    <row r="1008" spans="1:4" ht="13.5" hidden="1">
      <c r="A1008" s="46">
        <v>1010</v>
      </c>
      <c r="B1008" s="46" t="s">
        <v>127</v>
      </c>
      <c r="C1008" s="80" t="s">
        <v>170</v>
      </c>
      <c r="D1008" s="46" t="s">
        <v>139</v>
      </c>
    </row>
    <row r="1009" spans="1:4" ht="13.5" hidden="1">
      <c r="A1009" s="46">
        <v>1011</v>
      </c>
      <c r="B1009" s="46" t="s">
        <v>125</v>
      </c>
      <c r="C1009" s="80" t="s">
        <v>170</v>
      </c>
      <c r="D1009" s="46" t="s">
        <v>139</v>
      </c>
    </row>
    <row r="1010" spans="1:4" ht="13.5" hidden="1">
      <c r="A1010" s="46">
        <v>1012</v>
      </c>
      <c r="B1010" s="46" t="s">
        <v>122</v>
      </c>
      <c r="C1010" s="80" t="s">
        <v>170</v>
      </c>
      <c r="D1010" s="46" t="s">
        <v>139</v>
      </c>
    </row>
    <row r="1011" spans="1:4" ht="13.5" hidden="1">
      <c r="A1011" s="46">
        <v>1013</v>
      </c>
      <c r="B1011" s="46" t="s">
        <v>123</v>
      </c>
      <c r="C1011" s="80" t="s">
        <v>170</v>
      </c>
      <c r="D1011" s="46" t="s">
        <v>139</v>
      </c>
    </row>
    <row r="1012" spans="1:4" ht="13.5" hidden="1">
      <c r="A1012" s="46">
        <v>1014</v>
      </c>
      <c r="B1012" s="46" t="s">
        <v>133</v>
      </c>
      <c r="C1012" s="80" t="s">
        <v>170</v>
      </c>
      <c r="D1012" s="46" t="s">
        <v>139</v>
      </c>
    </row>
    <row r="1013" spans="1:4" ht="13.5" hidden="1">
      <c r="A1013" s="46">
        <v>1015</v>
      </c>
      <c r="B1013" s="46" t="s">
        <v>133</v>
      </c>
      <c r="C1013" s="80" t="s">
        <v>170</v>
      </c>
      <c r="D1013" s="46" t="s">
        <v>139</v>
      </c>
    </row>
    <row r="1014" spans="1:4" ht="13.5" hidden="1">
      <c r="A1014" s="46">
        <v>1016</v>
      </c>
      <c r="B1014" s="46" t="s">
        <v>120</v>
      </c>
      <c r="C1014" s="80" t="s">
        <v>170</v>
      </c>
      <c r="D1014" s="46" t="s">
        <v>139</v>
      </c>
    </row>
    <row r="1015" spans="1:4" ht="13.5" hidden="1">
      <c r="A1015" s="46">
        <v>1017</v>
      </c>
      <c r="B1015" s="46" t="s">
        <v>116</v>
      </c>
      <c r="C1015" s="80" t="s">
        <v>170</v>
      </c>
      <c r="D1015" s="46" t="s">
        <v>139</v>
      </c>
    </row>
    <row r="1016" spans="1:4" ht="13.5" hidden="1">
      <c r="A1016" s="46">
        <v>1018</v>
      </c>
      <c r="B1016" s="46" t="s">
        <v>124</v>
      </c>
      <c r="C1016" s="80" t="s">
        <v>170</v>
      </c>
      <c r="D1016" s="46" t="s">
        <v>139</v>
      </c>
    </row>
    <row r="1017" spans="1:4" ht="13.5" hidden="1">
      <c r="A1017" s="46">
        <v>1019</v>
      </c>
      <c r="B1017" s="46" t="s">
        <v>124</v>
      </c>
      <c r="C1017" s="80" t="s">
        <v>170</v>
      </c>
      <c r="D1017" s="46" t="s">
        <v>139</v>
      </c>
    </row>
    <row r="1018" spans="1:4" ht="13.5" hidden="1">
      <c r="A1018" s="46">
        <v>1020</v>
      </c>
      <c r="B1018" s="46" t="s">
        <v>110</v>
      </c>
      <c r="C1018" s="80" t="s">
        <v>170</v>
      </c>
      <c r="D1018" s="46" t="s">
        <v>139</v>
      </c>
    </row>
    <row r="1019" spans="1:4" ht="13.5" hidden="1">
      <c r="A1019" s="46">
        <v>1021</v>
      </c>
      <c r="B1019" s="46" t="s">
        <v>127</v>
      </c>
      <c r="C1019" s="80" t="s">
        <v>170</v>
      </c>
      <c r="D1019" s="46" t="s">
        <v>139</v>
      </c>
    </row>
    <row r="1020" spans="1:4" ht="13.5" hidden="1">
      <c r="A1020" s="46">
        <v>1022</v>
      </c>
      <c r="B1020" s="46" t="s">
        <v>125</v>
      </c>
      <c r="C1020" s="80" t="s">
        <v>170</v>
      </c>
      <c r="D1020" s="46" t="s">
        <v>139</v>
      </c>
    </row>
    <row r="1021" spans="1:4" ht="13.5" hidden="1">
      <c r="A1021" s="46">
        <v>1023</v>
      </c>
      <c r="B1021" s="46" t="s">
        <v>127</v>
      </c>
      <c r="C1021" s="80" t="s">
        <v>170</v>
      </c>
      <c r="D1021" s="46" t="s">
        <v>147</v>
      </c>
    </row>
    <row r="1022" spans="1:4" ht="13.5" hidden="1">
      <c r="A1022" s="46">
        <v>1024</v>
      </c>
      <c r="B1022" s="46" t="s">
        <v>114</v>
      </c>
      <c r="C1022" s="80" t="s">
        <v>170</v>
      </c>
      <c r="D1022" s="46" t="s">
        <v>139</v>
      </c>
    </row>
    <row r="1023" spans="1:4" ht="13.5" hidden="1">
      <c r="A1023" s="46">
        <v>1025</v>
      </c>
      <c r="B1023" s="46" t="s">
        <v>116</v>
      </c>
      <c r="C1023" s="80" t="s">
        <v>170</v>
      </c>
      <c r="D1023" s="46" t="s">
        <v>139</v>
      </c>
    </row>
    <row r="1024" spans="1:4" ht="13.5" hidden="1">
      <c r="A1024" s="46">
        <v>1026</v>
      </c>
      <c r="B1024" s="46" t="s">
        <v>125</v>
      </c>
      <c r="C1024" s="80" t="s">
        <v>170</v>
      </c>
      <c r="D1024" s="46" t="s">
        <v>139</v>
      </c>
    </row>
    <row r="1025" spans="1:4" ht="13.5" hidden="1">
      <c r="A1025" s="46">
        <v>1027</v>
      </c>
      <c r="B1025" s="46" t="s">
        <v>127</v>
      </c>
      <c r="C1025" s="80" t="s">
        <v>170</v>
      </c>
      <c r="D1025" s="46" t="s">
        <v>131</v>
      </c>
    </row>
    <row r="1026" spans="1:4" ht="13.5" hidden="1">
      <c r="A1026" s="46">
        <v>1028</v>
      </c>
      <c r="B1026" s="46" t="s">
        <v>117</v>
      </c>
      <c r="C1026" s="80" t="s">
        <v>170</v>
      </c>
      <c r="D1026" s="46" t="s">
        <v>139</v>
      </c>
    </row>
    <row r="1027" spans="1:4" ht="13.5" hidden="1">
      <c r="A1027" s="46">
        <v>1029</v>
      </c>
      <c r="B1027" s="46" t="s">
        <v>130</v>
      </c>
      <c r="C1027" s="80" t="s">
        <v>170</v>
      </c>
      <c r="D1027" s="46" t="s">
        <v>139</v>
      </c>
    </row>
    <row r="1028" spans="1:4" ht="13.5" hidden="1">
      <c r="A1028" s="46">
        <v>1030</v>
      </c>
      <c r="B1028" s="46" t="s">
        <v>119</v>
      </c>
      <c r="C1028" s="80" t="s">
        <v>171</v>
      </c>
      <c r="D1028" s="46" t="s">
        <v>147</v>
      </c>
    </row>
    <row r="1029" spans="1:4" ht="13.5" hidden="1">
      <c r="A1029" s="46">
        <v>1031</v>
      </c>
      <c r="B1029" s="46" t="s">
        <v>114</v>
      </c>
      <c r="C1029" s="80" t="s">
        <v>170</v>
      </c>
      <c r="D1029" s="46" t="s">
        <v>112</v>
      </c>
    </row>
    <row r="1030" spans="1:4" ht="13.5" hidden="1">
      <c r="A1030" s="46">
        <v>1034</v>
      </c>
      <c r="B1030" s="46" t="s">
        <v>127</v>
      </c>
      <c r="C1030" s="80" t="s">
        <v>172</v>
      </c>
      <c r="D1030" s="46" t="s">
        <v>139</v>
      </c>
    </row>
    <row r="1031" spans="1:4" ht="13.5" hidden="1">
      <c r="A1031" s="46">
        <v>1035</v>
      </c>
      <c r="B1031" s="46" t="s">
        <v>120</v>
      </c>
      <c r="C1031" s="80" t="s">
        <v>172</v>
      </c>
      <c r="D1031" s="46" t="s">
        <v>139</v>
      </c>
    </row>
    <row r="1032" spans="1:4" ht="13.5" hidden="1">
      <c r="A1032" s="46">
        <v>1036</v>
      </c>
      <c r="B1032" s="46" t="s">
        <v>133</v>
      </c>
      <c r="C1032" s="80" t="s">
        <v>172</v>
      </c>
      <c r="D1032" s="46" t="s">
        <v>139</v>
      </c>
    </row>
    <row r="1033" spans="1:4" ht="13.5" hidden="1">
      <c r="A1033" s="46">
        <v>1037</v>
      </c>
      <c r="B1033" s="46" t="s">
        <v>114</v>
      </c>
      <c r="C1033" s="80" t="s">
        <v>172</v>
      </c>
      <c r="D1033" s="46" t="s">
        <v>139</v>
      </c>
    </row>
    <row r="1034" spans="1:4" ht="13.5" hidden="1">
      <c r="A1034" s="46">
        <v>1038</v>
      </c>
      <c r="B1034" s="46" t="s">
        <v>140</v>
      </c>
      <c r="C1034" s="80" t="s">
        <v>172</v>
      </c>
      <c r="D1034" s="46" t="s">
        <v>139</v>
      </c>
    </row>
    <row r="1035" spans="1:4" ht="13.5" hidden="1">
      <c r="A1035" s="46">
        <v>1039</v>
      </c>
      <c r="B1035" s="46" t="s">
        <v>127</v>
      </c>
      <c r="C1035" s="80" t="s">
        <v>173</v>
      </c>
      <c r="D1035" s="46" t="s">
        <v>112</v>
      </c>
    </row>
    <row r="1036" spans="1:4" ht="13.5" hidden="1">
      <c r="A1036" s="46">
        <v>1040</v>
      </c>
      <c r="B1036" s="46" t="s">
        <v>123</v>
      </c>
      <c r="C1036" s="80" t="s">
        <v>173</v>
      </c>
      <c r="D1036" s="46" t="s">
        <v>131</v>
      </c>
    </row>
    <row r="1037" spans="1:4" ht="13.5" hidden="1">
      <c r="A1037" s="46">
        <v>1041</v>
      </c>
      <c r="B1037" s="46" t="s">
        <v>130</v>
      </c>
      <c r="C1037" s="80" t="s">
        <v>173</v>
      </c>
      <c r="D1037" s="46" t="s">
        <v>139</v>
      </c>
    </row>
    <row r="1038" spans="1:4" ht="13.5" hidden="1">
      <c r="A1038" s="46">
        <v>1042</v>
      </c>
      <c r="B1038" s="46" t="s">
        <v>125</v>
      </c>
      <c r="C1038" s="80" t="s">
        <v>174</v>
      </c>
      <c r="D1038" s="46" t="s">
        <v>112</v>
      </c>
    </row>
    <row r="1039" spans="1:4" ht="13.5" hidden="1">
      <c r="A1039" s="46">
        <v>1043</v>
      </c>
      <c r="B1039" s="46" t="s">
        <v>130</v>
      </c>
      <c r="C1039" s="80" t="s">
        <v>174</v>
      </c>
      <c r="D1039" s="46" t="s">
        <v>112</v>
      </c>
    </row>
    <row r="1040" spans="1:4" ht="13.5" hidden="1">
      <c r="A1040" s="46">
        <v>1044</v>
      </c>
      <c r="B1040" s="46" t="s">
        <v>127</v>
      </c>
      <c r="C1040" s="80" t="s">
        <v>174</v>
      </c>
      <c r="D1040" s="46" t="s">
        <v>112</v>
      </c>
    </row>
    <row r="1041" spans="1:4" ht="13.5" hidden="1">
      <c r="A1041" s="46">
        <v>1045</v>
      </c>
      <c r="B1041" s="46" t="s">
        <v>114</v>
      </c>
      <c r="C1041" s="80" t="s">
        <v>174</v>
      </c>
      <c r="D1041" s="46" t="s">
        <v>131</v>
      </c>
    </row>
    <row r="1042" spans="1:4" ht="13.5" hidden="1">
      <c r="A1042" s="46">
        <v>1046</v>
      </c>
      <c r="B1042" s="46" t="s">
        <v>118</v>
      </c>
      <c r="C1042" s="80" t="s">
        <v>174</v>
      </c>
      <c r="D1042" s="46" t="s">
        <v>131</v>
      </c>
    </row>
    <row r="1043" spans="1:4" ht="13.5" hidden="1">
      <c r="A1043" s="46">
        <v>1047</v>
      </c>
      <c r="B1043" s="46" t="s">
        <v>136</v>
      </c>
      <c r="C1043" s="80" t="s">
        <v>174</v>
      </c>
      <c r="D1043" s="46" t="s">
        <v>131</v>
      </c>
    </row>
    <row r="1044" spans="1:4" ht="13.5" hidden="1">
      <c r="A1044" s="46">
        <v>1048</v>
      </c>
      <c r="B1044" s="46" t="s">
        <v>114</v>
      </c>
      <c r="C1044" s="80" t="s">
        <v>174</v>
      </c>
      <c r="D1044" s="46" t="s">
        <v>131</v>
      </c>
    </row>
    <row r="1045" spans="1:4" ht="13.5" hidden="1">
      <c r="A1045" s="46">
        <v>1049</v>
      </c>
      <c r="B1045" s="46" t="s">
        <v>140</v>
      </c>
      <c r="C1045" s="80" t="s">
        <v>174</v>
      </c>
      <c r="D1045" s="46" t="s">
        <v>131</v>
      </c>
    </row>
    <row r="1046" spans="1:4" ht="13.5" hidden="1">
      <c r="A1046" s="46">
        <v>1050</v>
      </c>
      <c r="B1046" s="46" t="s">
        <v>119</v>
      </c>
      <c r="C1046" s="80" t="s">
        <v>174</v>
      </c>
      <c r="D1046" s="46" t="s">
        <v>139</v>
      </c>
    </row>
    <row r="1047" spans="1:4" ht="13.5" hidden="1">
      <c r="A1047" s="46">
        <v>1051</v>
      </c>
      <c r="B1047" s="46" t="s">
        <v>125</v>
      </c>
      <c r="C1047" s="80" t="s">
        <v>174</v>
      </c>
      <c r="D1047" s="46" t="s">
        <v>139</v>
      </c>
    </row>
    <row r="1048" spans="1:4" ht="13.5" hidden="1">
      <c r="A1048" s="46">
        <v>1052</v>
      </c>
      <c r="B1048" s="46" t="s">
        <v>110</v>
      </c>
      <c r="C1048" s="80" t="s">
        <v>175</v>
      </c>
      <c r="D1048" s="46" t="s">
        <v>157</v>
      </c>
    </row>
    <row r="1049" spans="1:4" ht="13.5" hidden="1">
      <c r="A1049" s="46">
        <v>1053</v>
      </c>
      <c r="B1049" s="46" t="s">
        <v>132</v>
      </c>
      <c r="C1049" s="80" t="s">
        <v>175</v>
      </c>
      <c r="D1049" s="46" t="s">
        <v>157</v>
      </c>
    </row>
    <row r="1050" spans="1:4" ht="13.5" hidden="1">
      <c r="A1050" s="46">
        <v>1054</v>
      </c>
      <c r="B1050" s="46" t="s">
        <v>130</v>
      </c>
      <c r="C1050" s="80" t="s">
        <v>175</v>
      </c>
      <c r="D1050" s="46" t="s">
        <v>157</v>
      </c>
    </row>
    <row r="1051" spans="1:4" ht="13.5" hidden="1">
      <c r="A1051" s="46">
        <v>1055</v>
      </c>
      <c r="B1051" s="46" t="s">
        <v>113</v>
      </c>
      <c r="C1051" s="80" t="s">
        <v>175</v>
      </c>
      <c r="D1051" s="46" t="s">
        <v>146</v>
      </c>
    </row>
    <row r="1052" spans="1:4" ht="13.5" hidden="1">
      <c r="A1052" s="46">
        <v>1056</v>
      </c>
      <c r="B1052" s="46" t="s">
        <v>117</v>
      </c>
      <c r="C1052" s="80" t="s">
        <v>175</v>
      </c>
      <c r="D1052" s="46" t="s">
        <v>146</v>
      </c>
    </row>
    <row r="1053" spans="1:4" ht="13.5" hidden="1">
      <c r="A1053" s="46">
        <v>1057</v>
      </c>
      <c r="B1053" s="46" t="s">
        <v>118</v>
      </c>
      <c r="C1053" s="80" t="s">
        <v>175</v>
      </c>
      <c r="D1053" s="46" t="s">
        <v>146</v>
      </c>
    </row>
    <row r="1054" spans="1:4" ht="13.5" hidden="1">
      <c r="A1054" s="46">
        <v>1058</v>
      </c>
      <c r="B1054" s="46" t="s">
        <v>110</v>
      </c>
      <c r="C1054" s="80" t="s">
        <v>175</v>
      </c>
      <c r="D1054" s="46" t="s">
        <v>112</v>
      </c>
    </row>
    <row r="1055" spans="1:4" ht="13.5" hidden="1">
      <c r="A1055" s="46">
        <v>1059</v>
      </c>
      <c r="B1055" s="46" t="s">
        <v>113</v>
      </c>
      <c r="C1055" s="80" t="s">
        <v>175</v>
      </c>
      <c r="D1055" s="46" t="s">
        <v>112</v>
      </c>
    </row>
    <row r="1056" spans="1:4" ht="13.5" hidden="1">
      <c r="A1056" s="46">
        <v>1060</v>
      </c>
      <c r="B1056" s="46" t="s">
        <v>121</v>
      </c>
      <c r="C1056" s="80" t="s">
        <v>175</v>
      </c>
      <c r="D1056" s="46" t="s">
        <v>112</v>
      </c>
    </row>
    <row r="1057" spans="1:4" ht="13.5" hidden="1">
      <c r="A1057" s="46">
        <v>1061</v>
      </c>
      <c r="B1057" s="46" t="s">
        <v>125</v>
      </c>
      <c r="C1057" s="80" t="s">
        <v>175</v>
      </c>
      <c r="D1057" s="46" t="s">
        <v>112</v>
      </c>
    </row>
    <row r="1058" spans="1:4" ht="13.5" hidden="1">
      <c r="A1058" s="46">
        <v>1062</v>
      </c>
      <c r="B1058" s="46" t="s">
        <v>121</v>
      </c>
      <c r="C1058" s="80" t="s">
        <v>175</v>
      </c>
      <c r="D1058" s="46" t="s">
        <v>112</v>
      </c>
    </row>
    <row r="1059" spans="1:4" ht="13.5" hidden="1">
      <c r="A1059" s="46">
        <v>1063</v>
      </c>
      <c r="B1059" s="46" t="s">
        <v>122</v>
      </c>
      <c r="C1059" s="80" t="s">
        <v>175</v>
      </c>
      <c r="D1059" s="46" t="s">
        <v>112</v>
      </c>
    </row>
    <row r="1060" spans="1:4" ht="13.5" hidden="1">
      <c r="A1060" s="46">
        <v>1064</v>
      </c>
      <c r="B1060" s="46" t="s">
        <v>149</v>
      </c>
      <c r="C1060" s="80" t="s">
        <v>175</v>
      </c>
      <c r="D1060" s="46" t="s">
        <v>112</v>
      </c>
    </row>
    <row r="1061" spans="1:4" ht="13.5" hidden="1">
      <c r="A1061" s="46">
        <v>1065</v>
      </c>
      <c r="B1061" s="46" t="s">
        <v>110</v>
      </c>
      <c r="C1061" s="80" t="s">
        <v>175</v>
      </c>
      <c r="D1061" s="46" t="s">
        <v>112</v>
      </c>
    </row>
    <row r="1062" spans="1:4" ht="13.5" hidden="1">
      <c r="A1062" s="46">
        <v>1066</v>
      </c>
      <c r="B1062" s="46" t="s">
        <v>125</v>
      </c>
      <c r="C1062" s="80" t="s">
        <v>175</v>
      </c>
      <c r="D1062" s="46" t="s">
        <v>112</v>
      </c>
    </row>
    <row r="1063" spans="1:4" ht="13.5" hidden="1">
      <c r="A1063" s="46">
        <v>1067</v>
      </c>
      <c r="B1063" s="46" t="s">
        <v>130</v>
      </c>
      <c r="C1063" s="80" t="s">
        <v>175</v>
      </c>
      <c r="D1063" s="46" t="s">
        <v>112</v>
      </c>
    </row>
    <row r="1064" spans="1:4" ht="13.5" hidden="1">
      <c r="A1064" s="46">
        <v>1068</v>
      </c>
      <c r="B1064" s="46" t="s">
        <v>124</v>
      </c>
      <c r="C1064" s="80" t="s">
        <v>175</v>
      </c>
      <c r="D1064" s="46" t="s">
        <v>112</v>
      </c>
    </row>
    <row r="1065" spans="1:4" ht="13.5" hidden="1">
      <c r="A1065" s="46">
        <v>1069</v>
      </c>
      <c r="B1065" s="46" t="s">
        <v>115</v>
      </c>
      <c r="C1065" s="80" t="s">
        <v>175</v>
      </c>
      <c r="D1065" s="46" t="s">
        <v>112</v>
      </c>
    </row>
    <row r="1066" spans="1:4" ht="13.5" hidden="1">
      <c r="A1066" s="46">
        <v>1070</v>
      </c>
      <c r="B1066" s="46" t="s">
        <v>140</v>
      </c>
      <c r="C1066" s="80" t="s">
        <v>175</v>
      </c>
      <c r="D1066" s="46" t="s">
        <v>112</v>
      </c>
    </row>
    <row r="1067" spans="1:4" ht="13.5" hidden="1">
      <c r="A1067" s="46">
        <v>1071</v>
      </c>
      <c r="B1067" s="46" t="s">
        <v>122</v>
      </c>
      <c r="C1067" s="80" t="s">
        <v>175</v>
      </c>
      <c r="D1067" s="46" t="s">
        <v>112</v>
      </c>
    </row>
    <row r="1068" spans="1:4" ht="13.5" hidden="1">
      <c r="A1068" s="46">
        <v>1072</v>
      </c>
      <c r="B1068" s="46" t="s">
        <v>119</v>
      </c>
      <c r="C1068" s="80" t="s">
        <v>175</v>
      </c>
      <c r="D1068" s="46" t="s">
        <v>112</v>
      </c>
    </row>
    <row r="1069" spans="1:4" ht="13.5" hidden="1">
      <c r="A1069" s="46">
        <v>1073</v>
      </c>
      <c r="B1069" s="46" t="s">
        <v>123</v>
      </c>
      <c r="C1069" s="80" t="s">
        <v>175</v>
      </c>
      <c r="D1069" s="46" t="s">
        <v>112</v>
      </c>
    </row>
    <row r="1070" spans="1:4" ht="13.5" hidden="1">
      <c r="A1070" s="46">
        <v>1074</v>
      </c>
      <c r="B1070" s="46" t="s">
        <v>119</v>
      </c>
      <c r="C1070" s="80" t="s">
        <v>175</v>
      </c>
      <c r="D1070" s="46" t="s">
        <v>112</v>
      </c>
    </row>
    <row r="1071" spans="1:4" ht="13.5" hidden="1">
      <c r="A1071" s="46">
        <v>1075</v>
      </c>
      <c r="B1071" s="46" t="s">
        <v>126</v>
      </c>
      <c r="C1071" s="80" t="s">
        <v>175</v>
      </c>
      <c r="D1071" s="46" t="s">
        <v>112</v>
      </c>
    </row>
    <row r="1072" spans="1:4" ht="13.5" hidden="1">
      <c r="A1072" s="46">
        <v>1076</v>
      </c>
      <c r="B1072" s="46" t="s">
        <v>130</v>
      </c>
      <c r="C1072" s="80" t="s">
        <v>175</v>
      </c>
      <c r="D1072" s="46" t="s">
        <v>112</v>
      </c>
    </row>
    <row r="1073" spans="1:4" ht="13.5" hidden="1">
      <c r="A1073" s="46">
        <v>1077</v>
      </c>
      <c r="B1073" s="46" t="s">
        <v>127</v>
      </c>
      <c r="C1073" s="80" t="s">
        <v>175</v>
      </c>
      <c r="D1073" s="46" t="s">
        <v>112</v>
      </c>
    </row>
    <row r="1074" spans="1:4" ht="13.5" hidden="1">
      <c r="A1074" s="46">
        <v>1078</v>
      </c>
      <c r="B1074" s="46" t="s">
        <v>124</v>
      </c>
      <c r="C1074" s="80" t="s">
        <v>175</v>
      </c>
      <c r="D1074" s="46" t="s">
        <v>112</v>
      </c>
    </row>
    <row r="1075" spans="1:4" ht="13.5" hidden="1">
      <c r="A1075" s="46">
        <v>1079</v>
      </c>
      <c r="B1075" s="46" t="s">
        <v>130</v>
      </c>
      <c r="C1075" s="80" t="s">
        <v>175</v>
      </c>
      <c r="D1075" s="46" t="s">
        <v>112</v>
      </c>
    </row>
    <row r="1076" spans="1:4" ht="13.5" hidden="1">
      <c r="A1076" s="46">
        <v>1080</v>
      </c>
      <c r="B1076" s="46" t="s">
        <v>110</v>
      </c>
      <c r="C1076" s="80" t="s">
        <v>175</v>
      </c>
      <c r="D1076" s="46" t="s">
        <v>112</v>
      </c>
    </row>
    <row r="1077" spans="1:4" ht="13.5" hidden="1">
      <c r="A1077" s="46">
        <v>1081</v>
      </c>
      <c r="B1077" s="46" t="s">
        <v>114</v>
      </c>
      <c r="C1077" s="80" t="s">
        <v>175</v>
      </c>
      <c r="D1077" s="46" t="s">
        <v>131</v>
      </c>
    </row>
    <row r="1078" spans="1:4" ht="13.5" hidden="1">
      <c r="A1078" s="46">
        <v>1082</v>
      </c>
      <c r="B1078" s="46" t="s">
        <v>110</v>
      </c>
      <c r="C1078" s="80" t="s">
        <v>175</v>
      </c>
      <c r="D1078" s="46" t="s">
        <v>131</v>
      </c>
    </row>
    <row r="1079" spans="1:4" ht="13.5" hidden="1">
      <c r="A1079" s="46">
        <v>1083</v>
      </c>
      <c r="B1079" s="46" t="s">
        <v>133</v>
      </c>
      <c r="C1079" s="80" t="s">
        <v>175</v>
      </c>
      <c r="D1079" s="46" t="s">
        <v>131</v>
      </c>
    </row>
    <row r="1080" spans="1:4" ht="13.5" hidden="1">
      <c r="A1080" s="46">
        <v>1084</v>
      </c>
      <c r="B1080" s="46" t="s">
        <v>125</v>
      </c>
      <c r="C1080" s="80" t="s">
        <v>175</v>
      </c>
      <c r="D1080" s="46" t="s">
        <v>131</v>
      </c>
    </row>
    <row r="1081" spans="1:4" ht="13.5" hidden="1">
      <c r="A1081" s="46">
        <v>1085</v>
      </c>
      <c r="B1081" s="46" t="s">
        <v>124</v>
      </c>
      <c r="C1081" s="80" t="s">
        <v>175</v>
      </c>
      <c r="D1081" s="46" t="s">
        <v>131</v>
      </c>
    </row>
    <row r="1082" spans="1:4" ht="13.5" hidden="1">
      <c r="A1082" s="46">
        <v>1086</v>
      </c>
      <c r="B1082" s="46" t="s">
        <v>114</v>
      </c>
      <c r="C1082" s="80" t="s">
        <v>175</v>
      </c>
      <c r="D1082" s="46" t="s">
        <v>131</v>
      </c>
    </row>
    <row r="1083" spans="1:4" ht="13.5" hidden="1">
      <c r="A1083" s="46">
        <v>1087</v>
      </c>
      <c r="B1083" s="46" t="s">
        <v>127</v>
      </c>
      <c r="C1083" s="80" t="s">
        <v>175</v>
      </c>
      <c r="D1083" s="46" t="s">
        <v>131</v>
      </c>
    </row>
    <row r="1084" spans="1:4" ht="13.5" hidden="1">
      <c r="A1084" s="46">
        <v>1088</v>
      </c>
      <c r="B1084" s="46" t="s">
        <v>127</v>
      </c>
      <c r="C1084" s="80" t="s">
        <v>175</v>
      </c>
      <c r="D1084" s="46" t="s">
        <v>131</v>
      </c>
    </row>
    <row r="1085" spans="1:4" ht="13.5" hidden="1">
      <c r="A1085" s="46">
        <v>1089</v>
      </c>
      <c r="B1085" s="46" t="s">
        <v>124</v>
      </c>
      <c r="C1085" s="80" t="s">
        <v>175</v>
      </c>
      <c r="D1085" s="46" t="s">
        <v>131</v>
      </c>
    </row>
    <row r="1086" spans="1:4" ht="13.5" hidden="1">
      <c r="A1086" s="46">
        <v>1090</v>
      </c>
      <c r="B1086" s="46" t="s">
        <v>129</v>
      </c>
      <c r="C1086" s="80" t="s">
        <v>175</v>
      </c>
      <c r="D1086" s="46" t="s">
        <v>131</v>
      </c>
    </row>
    <row r="1087" spans="1:4" ht="13.5" hidden="1">
      <c r="A1087" s="46">
        <v>1091</v>
      </c>
      <c r="B1087" s="46" t="s">
        <v>120</v>
      </c>
      <c r="C1087" s="80" t="s">
        <v>175</v>
      </c>
      <c r="D1087" s="46" t="s">
        <v>131</v>
      </c>
    </row>
    <row r="1088" spans="1:4" ht="13.5" hidden="1">
      <c r="A1088" s="46">
        <v>1092</v>
      </c>
      <c r="B1088" s="46" t="s">
        <v>110</v>
      </c>
      <c r="C1088" s="80" t="s">
        <v>175</v>
      </c>
      <c r="D1088" s="46" t="s">
        <v>131</v>
      </c>
    </row>
    <row r="1089" spans="1:4" ht="13.5" hidden="1">
      <c r="A1089" s="46">
        <v>1093</v>
      </c>
      <c r="B1089" s="46" t="s">
        <v>138</v>
      </c>
      <c r="C1089" s="80" t="s">
        <v>175</v>
      </c>
      <c r="D1089" s="46" t="s">
        <v>131</v>
      </c>
    </row>
    <row r="1090" spans="1:4" ht="13.5" hidden="1">
      <c r="A1090" s="46">
        <v>1094</v>
      </c>
      <c r="B1090" s="46" t="s">
        <v>115</v>
      </c>
      <c r="C1090" s="80" t="s">
        <v>175</v>
      </c>
      <c r="D1090" s="46" t="s">
        <v>131</v>
      </c>
    </row>
    <row r="1091" spans="1:4" ht="13.5" hidden="1">
      <c r="A1091" s="46">
        <v>1095</v>
      </c>
      <c r="B1091" s="46" t="s">
        <v>121</v>
      </c>
      <c r="C1091" s="80" t="s">
        <v>175</v>
      </c>
      <c r="D1091" s="46" t="s">
        <v>131</v>
      </c>
    </row>
    <row r="1092" spans="1:4" ht="13.5" hidden="1">
      <c r="A1092" s="46">
        <v>1096</v>
      </c>
      <c r="B1092" s="46" t="s">
        <v>124</v>
      </c>
      <c r="C1092" s="80" t="s">
        <v>175</v>
      </c>
      <c r="D1092" s="46" t="s">
        <v>139</v>
      </c>
    </row>
    <row r="1093" spans="1:4" ht="13.5" hidden="1">
      <c r="A1093" s="46">
        <v>1097</v>
      </c>
      <c r="B1093" s="46" t="s">
        <v>121</v>
      </c>
      <c r="C1093" s="80" t="s">
        <v>175</v>
      </c>
      <c r="D1093" s="46" t="s">
        <v>139</v>
      </c>
    </row>
    <row r="1094" spans="1:4" ht="13.5" hidden="1">
      <c r="A1094" s="46">
        <v>1098</v>
      </c>
      <c r="B1094" s="46" t="s">
        <v>133</v>
      </c>
      <c r="C1094" s="80" t="s">
        <v>175</v>
      </c>
      <c r="D1094" s="46" t="s">
        <v>139</v>
      </c>
    </row>
    <row r="1095" spans="1:4" ht="13.5" hidden="1">
      <c r="A1095" s="46">
        <v>1099</v>
      </c>
      <c r="B1095" s="46" t="s">
        <v>130</v>
      </c>
      <c r="C1095" s="80" t="s">
        <v>175</v>
      </c>
      <c r="D1095" s="46" t="s">
        <v>139</v>
      </c>
    </row>
    <row r="1096" spans="1:4" ht="13.5" hidden="1">
      <c r="A1096" s="46">
        <v>1100</v>
      </c>
      <c r="B1096" s="46" t="s">
        <v>133</v>
      </c>
      <c r="C1096" s="80" t="s">
        <v>175</v>
      </c>
      <c r="D1096" s="46" t="s">
        <v>139</v>
      </c>
    </row>
    <row r="1097" spans="1:4" ht="13.5" hidden="1">
      <c r="A1097" s="46">
        <v>1101</v>
      </c>
      <c r="B1097" s="46" t="s">
        <v>127</v>
      </c>
      <c r="C1097" s="80" t="s">
        <v>175</v>
      </c>
      <c r="D1097" s="46" t="s">
        <v>139</v>
      </c>
    </row>
    <row r="1098" spans="1:4" ht="13.5" hidden="1">
      <c r="A1098" s="46">
        <v>1102</v>
      </c>
      <c r="B1098" s="46" t="s">
        <v>110</v>
      </c>
      <c r="C1098" s="80" t="s">
        <v>175</v>
      </c>
      <c r="D1098" s="46" t="s">
        <v>139</v>
      </c>
    </row>
    <row r="1099" spans="1:4" ht="13.5" hidden="1">
      <c r="A1099" s="46">
        <v>1103</v>
      </c>
      <c r="B1099" s="46" t="s">
        <v>124</v>
      </c>
      <c r="C1099" s="80" t="s">
        <v>175</v>
      </c>
      <c r="D1099" s="46" t="s">
        <v>139</v>
      </c>
    </row>
    <row r="1100" spans="1:4" ht="13.5" hidden="1">
      <c r="A1100" s="46">
        <v>1104</v>
      </c>
      <c r="B1100" s="46" t="s">
        <v>118</v>
      </c>
      <c r="C1100" s="80" t="s">
        <v>175</v>
      </c>
      <c r="D1100" s="46" t="s">
        <v>139</v>
      </c>
    </row>
    <row r="1101" spans="1:4" ht="13.5" hidden="1">
      <c r="A1101" s="46">
        <v>1105</v>
      </c>
      <c r="B1101" s="46" t="s">
        <v>159</v>
      </c>
      <c r="C1101" s="80" t="s">
        <v>175</v>
      </c>
      <c r="D1101" s="46" t="s">
        <v>139</v>
      </c>
    </row>
    <row r="1102" spans="1:4" ht="13.5" hidden="1">
      <c r="A1102" s="46">
        <v>1106</v>
      </c>
      <c r="B1102" s="46" t="s">
        <v>135</v>
      </c>
      <c r="C1102" s="80" t="s">
        <v>175</v>
      </c>
      <c r="D1102" s="46" t="s">
        <v>139</v>
      </c>
    </row>
    <row r="1103" spans="1:4" ht="13.5" hidden="1">
      <c r="A1103" s="46">
        <v>1107</v>
      </c>
      <c r="B1103" s="46" t="s">
        <v>117</v>
      </c>
      <c r="C1103" s="80" t="s">
        <v>175</v>
      </c>
      <c r="D1103" s="46" t="s">
        <v>139</v>
      </c>
    </row>
    <row r="1104" spans="1:4" ht="13.5" hidden="1">
      <c r="A1104" s="46">
        <v>1108</v>
      </c>
      <c r="B1104" s="46" t="s">
        <v>133</v>
      </c>
      <c r="C1104" s="80" t="s">
        <v>175</v>
      </c>
      <c r="D1104" s="46" t="s">
        <v>139</v>
      </c>
    </row>
    <row r="1105" spans="1:4" ht="13.5" hidden="1">
      <c r="A1105" s="46">
        <v>1109</v>
      </c>
      <c r="B1105" s="46" t="s">
        <v>130</v>
      </c>
      <c r="C1105" s="80" t="s">
        <v>175</v>
      </c>
      <c r="D1105" s="46" t="s">
        <v>139</v>
      </c>
    </row>
    <row r="1106" spans="1:4" ht="13.5" hidden="1">
      <c r="A1106" s="46">
        <v>1110</v>
      </c>
      <c r="B1106" s="46" t="s">
        <v>125</v>
      </c>
      <c r="C1106" s="80" t="s">
        <v>175</v>
      </c>
      <c r="D1106" s="46" t="s">
        <v>139</v>
      </c>
    </row>
    <row r="1107" spans="1:4" ht="13.5" hidden="1">
      <c r="A1107" s="46">
        <v>1111</v>
      </c>
      <c r="B1107" s="46" t="s">
        <v>115</v>
      </c>
      <c r="C1107" s="80" t="s">
        <v>175</v>
      </c>
      <c r="D1107" s="46" t="s">
        <v>139</v>
      </c>
    </row>
    <row r="1108" spans="1:4" ht="13.5" hidden="1">
      <c r="A1108" s="46">
        <v>1112</v>
      </c>
      <c r="B1108" s="46" t="s">
        <v>122</v>
      </c>
      <c r="C1108" s="80" t="s">
        <v>175</v>
      </c>
      <c r="D1108" s="46" t="s">
        <v>139</v>
      </c>
    </row>
    <row r="1109" spans="1:4" ht="13.5" hidden="1">
      <c r="A1109" s="46">
        <v>1113</v>
      </c>
      <c r="B1109" s="46" t="s">
        <v>138</v>
      </c>
      <c r="C1109" s="80" t="s">
        <v>175</v>
      </c>
      <c r="D1109" s="46" t="s">
        <v>139</v>
      </c>
    </row>
    <row r="1110" spans="1:4" ht="13.5" hidden="1">
      <c r="A1110" s="46">
        <v>1114</v>
      </c>
      <c r="B1110" s="46" t="s">
        <v>114</v>
      </c>
      <c r="C1110" s="80" t="s">
        <v>175</v>
      </c>
      <c r="D1110" s="46" t="s">
        <v>139</v>
      </c>
    </row>
    <row r="1111" spans="1:4" ht="13.5" hidden="1">
      <c r="A1111" s="46">
        <v>1115</v>
      </c>
      <c r="B1111" s="46" t="s">
        <v>117</v>
      </c>
      <c r="C1111" s="80" t="s">
        <v>175</v>
      </c>
      <c r="D1111" s="46" t="s">
        <v>139</v>
      </c>
    </row>
    <row r="1112" spans="1:4" ht="13.5" hidden="1">
      <c r="A1112" s="46">
        <v>1116</v>
      </c>
      <c r="B1112" s="46" t="s">
        <v>137</v>
      </c>
      <c r="C1112" s="80" t="s">
        <v>175</v>
      </c>
      <c r="D1112" s="46" t="s">
        <v>139</v>
      </c>
    </row>
    <row r="1113" spans="1:4" ht="13.5" hidden="1">
      <c r="A1113" s="46">
        <v>1117</v>
      </c>
      <c r="B1113" s="46" t="s">
        <v>118</v>
      </c>
      <c r="C1113" s="80" t="s">
        <v>175</v>
      </c>
      <c r="D1113" s="46" t="s">
        <v>139</v>
      </c>
    </row>
    <row r="1114" spans="1:4" ht="13.5" hidden="1">
      <c r="A1114" s="46">
        <v>1118</v>
      </c>
      <c r="B1114" s="46" t="s">
        <v>121</v>
      </c>
      <c r="C1114" s="80" t="s">
        <v>175</v>
      </c>
      <c r="D1114" s="46" t="s">
        <v>131</v>
      </c>
    </row>
    <row r="1115" spans="1:4" ht="13.5" hidden="1">
      <c r="A1115" s="46">
        <v>1119</v>
      </c>
      <c r="B1115" s="46" t="s">
        <v>133</v>
      </c>
      <c r="C1115" s="80" t="s">
        <v>175</v>
      </c>
      <c r="D1115" s="46" t="s">
        <v>131</v>
      </c>
    </row>
    <row r="1116" spans="1:4" ht="13.5" hidden="1">
      <c r="A1116" s="46">
        <v>1120</v>
      </c>
      <c r="B1116" s="46" t="s">
        <v>127</v>
      </c>
      <c r="C1116" s="80" t="s">
        <v>175</v>
      </c>
      <c r="D1116" s="46" t="s">
        <v>139</v>
      </c>
    </row>
    <row r="1117" spans="1:4" ht="13.5" hidden="1">
      <c r="A1117" s="46">
        <v>1121</v>
      </c>
      <c r="B1117" s="46" t="s">
        <v>126</v>
      </c>
      <c r="C1117" s="80" t="s">
        <v>175</v>
      </c>
      <c r="D1117" s="46" t="s">
        <v>139</v>
      </c>
    </row>
    <row r="1118" spans="1:4" ht="13.5" hidden="1">
      <c r="A1118" s="46">
        <v>1126</v>
      </c>
      <c r="B1118" s="46" t="s">
        <v>133</v>
      </c>
      <c r="C1118" s="80" t="s">
        <v>176</v>
      </c>
      <c r="D1118" s="46" t="s">
        <v>112</v>
      </c>
    </row>
    <row r="1119" spans="1:4" ht="13.5" hidden="1">
      <c r="A1119" s="46">
        <v>1127</v>
      </c>
      <c r="B1119" s="46" t="s">
        <v>124</v>
      </c>
      <c r="C1119" s="80" t="s">
        <v>176</v>
      </c>
      <c r="D1119" s="46" t="s">
        <v>112</v>
      </c>
    </row>
    <row r="1120" spans="1:4" ht="13.5" hidden="1">
      <c r="A1120" s="46">
        <v>1129</v>
      </c>
      <c r="B1120" s="46" t="s">
        <v>140</v>
      </c>
      <c r="C1120" s="80" t="s">
        <v>176</v>
      </c>
      <c r="D1120" s="46" t="s">
        <v>131</v>
      </c>
    </row>
    <row r="1121" spans="1:4" ht="13.5" hidden="1">
      <c r="A1121" s="46">
        <v>1130</v>
      </c>
      <c r="B1121" s="46" t="s">
        <v>119</v>
      </c>
      <c r="C1121" s="80" t="s">
        <v>176</v>
      </c>
      <c r="D1121" s="46" t="s">
        <v>131</v>
      </c>
    </row>
    <row r="1122" spans="1:4" ht="13.5" hidden="1">
      <c r="A1122" s="46">
        <v>1131</v>
      </c>
      <c r="B1122" s="46" t="s">
        <v>125</v>
      </c>
      <c r="C1122" s="80" t="s">
        <v>176</v>
      </c>
      <c r="D1122" s="46" t="s">
        <v>131</v>
      </c>
    </row>
    <row r="1123" spans="1:4" ht="13.5" hidden="1">
      <c r="A1123" s="46">
        <v>1133</v>
      </c>
      <c r="B1123" s="46" t="s">
        <v>119</v>
      </c>
      <c r="C1123" s="80" t="s">
        <v>176</v>
      </c>
      <c r="D1123" s="46" t="s">
        <v>131</v>
      </c>
    </row>
    <row r="1124" spans="1:4" ht="13.5" hidden="1">
      <c r="A1124" s="46">
        <v>1134</v>
      </c>
      <c r="B1124" s="46" t="s">
        <v>125</v>
      </c>
      <c r="C1124" s="80" t="s">
        <v>176</v>
      </c>
      <c r="D1124" s="46" t="s">
        <v>131</v>
      </c>
    </row>
    <row r="1125" spans="1:4" ht="13.5" hidden="1">
      <c r="A1125" s="46">
        <v>1135</v>
      </c>
      <c r="B1125" s="46" t="s">
        <v>110</v>
      </c>
      <c r="C1125" s="80" t="s">
        <v>176</v>
      </c>
      <c r="D1125" s="46" t="s">
        <v>131</v>
      </c>
    </row>
    <row r="1126" spans="1:4" ht="13.5" hidden="1">
      <c r="A1126" s="46">
        <v>1136</v>
      </c>
      <c r="B1126" s="46" t="s">
        <v>110</v>
      </c>
      <c r="C1126" s="80" t="s">
        <v>176</v>
      </c>
      <c r="D1126" s="46" t="s">
        <v>131</v>
      </c>
    </row>
    <row r="1127" spans="1:4" ht="13.5" hidden="1">
      <c r="A1127" s="46">
        <v>1137</v>
      </c>
      <c r="B1127" s="46" t="s">
        <v>129</v>
      </c>
      <c r="C1127" s="80" t="s">
        <v>176</v>
      </c>
      <c r="D1127" s="46" t="s">
        <v>131</v>
      </c>
    </row>
    <row r="1128" spans="1:4" ht="13.5" hidden="1">
      <c r="A1128" s="46">
        <v>1139</v>
      </c>
      <c r="B1128" s="46" t="s">
        <v>133</v>
      </c>
      <c r="C1128" s="80" t="s">
        <v>176</v>
      </c>
      <c r="D1128" s="46" t="s">
        <v>112</v>
      </c>
    </row>
    <row r="1129" spans="1:4" ht="13.5" hidden="1">
      <c r="A1129" s="46">
        <v>1140</v>
      </c>
      <c r="B1129" s="46" t="s">
        <v>124</v>
      </c>
      <c r="C1129" s="80" t="s">
        <v>176</v>
      </c>
      <c r="D1129" s="46" t="s">
        <v>139</v>
      </c>
    </row>
    <row r="1130" spans="1:4" ht="13.5" hidden="1">
      <c r="A1130" s="46">
        <v>1142</v>
      </c>
      <c r="B1130" s="46" t="s">
        <v>119</v>
      </c>
      <c r="C1130" s="80" t="s">
        <v>176</v>
      </c>
      <c r="D1130" s="46" t="s">
        <v>139</v>
      </c>
    </row>
    <row r="1131" spans="1:4" ht="13.5" hidden="1">
      <c r="A1131" s="46">
        <v>1144</v>
      </c>
      <c r="B1131" s="46" t="s">
        <v>128</v>
      </c>
      <c r="C1131" s="80" t="s">
        <v>176</v>
      </c>
      <c r="D1131" s="46" t="s">
        <v>139</v>
      </c>
    </row>
    <row r="1132" spans="1:4" ht="13.5" hidden="1">
      <c r="A1132" s="46">
        <v>1147</v>
      </c>
      <c r="B1132" s="46" t="s">
        <v>113</v>
      </c>
      <c r="C1132" s="80" t="s">
        <v>176</v>
      </c>
      <c r="D1132" s="46" t="s">
        <v>139</v>
      </c>
    </row>
    <row r="1133" spans="1:4" ht="13.5" hidden="1">
      <c r="A1133" s="46">
        <v>1148</v>
      </c>
      <c r="B1133" s="46" t="s">
        <v>117</v>
      </c>
      <c r="C1133" s="80" t="s">
        <v>176</v>
      </c>
      <c r="D1133" s="46" t="s">
        <v>139</v>
      </c>
    </row>
    <row r="1134" spans="1:4" ht="13.5" hidden="1">
      <c r="A1134" s="46">
        <v>1150</v>
      </c>
      <c r="B1134" s="46" t="s">
        <v>133</v>
      </c>
      <c r="C1134" s="80" t="s">
        <v>176</v>
      </c>
      <c r="D1134" s="46" t="s">
        <v>139</v>
      </c>
    </row>
    <row r="1135" spans="1:4" ht="13.5" hidden="1">
      <c r="A1135" s="46">
        <v>1152</v>
      </c>
      <c r="B1135" s="46" t="s">
        <v>122</v>
      </c>
      <c r="C1135" s="80" t="s">
        <v>176</v>
      </c>
      <c r="D1135" s="46" t="s">
        <v>139</v>
      </c>
    </row>
    <row r="1136" spans="1:4" ht="13.5" hidden="1">
      <c r="A1136" s="46">
        <v>1156</v>
      </c>
      <c r="B1136" s="46" t="s">
        <v>118</v>
      </c>
      <c r="C1136" s="80" t="s">
        <v>176</v>
      </c>
      <c r="D1136" s="46" t="s">
        <v>139</v>
      </c>
    </row>
    <row r="1137" spans="1:4" ht="13.5" hidden="1">
      <c r="A1137" s="46">
        <v>1159</v>
      </c>
      <c r="B1137" s="46" t="s">
        <v>127</v>
      </c>
      <c r="C1137" s="80" t="s">
        <v>177</v>
      </c>
      <c r="D1137" s="46" t="s">
        <v>112</v>
      </c>
    </row>
    <row r="1138" spans="1:4" ht="13.5" hidden="1">
      <c r="A1138" s="46">
        <v>1160</v>
      </c>
      <c r="B1138" s="46" t="s">
        <v>124</v>
      </c>
      <c r="C1138" s="80" t="s">
        <v>177</v>
      </c>
      <c r="D1138" s="46" t="s">
        <v>112</v>
      </c>
    </row>
    <row r="1139" spans="1:4" ht="13.5" hidden="1">
      <c r="A1139" s="46">
        <v>1161</v>
      </c>
      <c r="B1139" s="46" t="s">
        <v>115</v>
      </c>
      <c r="C1139" s="80" t="s">
        <v>177</v>
      </c>
      <c r="D1139" s="46" t="s">
        <v>112</v>
      </c>
    </row>
    <row r="1140" spans="1:4" ht="13.5" hidden="1">
      <c r="A1140" s="46">
        <v>1162</v>
      </c>
      <c r="B1140" s="46" t="s">
        <v>126</v>
      </c>
      <c r="C1140" s="80" t="s">
        <v>177</v>
      </c>
      <c r="D1140" s="46" t="s">
        <v>112</v>
      </c>
    </row>
    <row r="1141" spans="1:4" ht="13.5" hidden="1">
      <c r="A1141" s="46">
        <v>1163</v>
      </c>
      <c r="B1141" s="46" t="s">
        <v>133</v>
      </c>
      <c r="C1141" s="80" t="s">
        <v>177</v>
      </c>
      <c r="D1141" s="46" t="s">
        <v>112</v>
      </c>
    </row>
    <row r="1142" spans="1:4" ht="13.5" hidden="1">
      <c r="A1142" s="46">
        <v>1164</v>
      </c>
      <c r="B1142" s="46" t="s">
        <v>141</v>
      </c>
      <c r="C1142" s="80" t="s">
        <v>177</v>
      </c>
      <c r="D1142" s="46" t="s">
        <v>112</v>
      </c>
    </row>
    <row r="1143" spans="1:4" ht="13.5" hidden="1">
      <c r="A1143" s="46">
        <v>1165</v>
      </c>
      <c r="B1143" s="46" t="s">
        <v>154</v>
      </c>
      <c r="C1143" s="80" t="s">
        <v>177</v>
      </c>
      <c r="D1143" s="46" t="s">
        <v>112</v>
      </c>
    </row>
    <row r="1144" spans="1:4" ht="13.5" hidden="1">
      <c r="A1144" s="46">
        <v>1166</v>
      </c>
      <c r="B1144" s="46" t="s">
        <v>133</v>
      </c>
      <c r="C1144" s="80" t="s">
        <v>177</v>
      </c>
      <c r="D1144" s="46" t="s">
        <v>112</v>
      </c>
    </row>
    <row r="1145" spans="1:4" ht="13.5" hidden="1">
      <c r="A1145" s="46">
        <v>1167</v>
      </c>
      <c r="B1145" s="46" t="s">
        <v>144</v>
      </c>
      <c r="C1145" s="80" t="s">
        <v>177</v>
      </c>
      <c r="D1145" s="46" t="s">
        <v>131</v>
      </c>
    </row>
    <row r="1146" spans="1:4" ht="13.5" hidden="1">
      <c r="A1146" s="46">
        <v>1168</v>
      </c>
      <c r="B1146" s="46" t="s">
        <v>130</v>
      </c>
      <c r="C1146" s="80" t="s">
        <v>177</v>
      </c>
      <c r="D1146" s="46" t="s">
        <v>139</v>
      </c>
    </row>
    <row r="1147" spans="1:4" ht="13.5" hidden="1">
      <c r="A1147" s="46">
        <v>1169</v>
      </c>
      <c r="B1147" s="46" t="s">
        <v>125</v>
      </c>
      <c r="C1147" s="80" t="s">
        <v>177</v>
      </c>
      <c r="D1147" s="46" t="s">
        <v>139</v>
      </c>
    </row>
    <row r="1148" spans="1:4" ht="13.5" hidden="1">
      <c r="A1148" s="46">
        <v>1170</v>
      </c>
      <c r="B1148" s="46" t="s">
        <v>117</v>
      </c>
      <c r="C1148" s="80" t="s">
        <v>177</v>
      </c>
      <c r="D1148" s="46" t="s">
        <v>142</v>
      </c>
    </row>
    <row r="1149" spans="1:4" ht="13.5" hidden="1">
      <c r="A1149" s="46">
        <v>1171</v>
      </c>
      <c r="B1149" s="46" t="s">
        <v>125</v>
      </c>
      <c r="C1149" s="80" t="s">
        <v>177</v>
      </c>
      <c r="D1149" s="46" t="s">
        <v>142</v>
      </c>
    </row>
    <row r="1150" spans="1:4" ht="13.5" hidden="1">
      <c r="A1150" s="46">
        <v>1172</v>
      </c>
      <c r="B1150" s="46" t="s">
        <v>124</v>
      </c>
      <c r="C1150" s="80" t="s">
        <v>177</v>
      </c>
      <c r="D1150" s="46" t="s">
        <v>131</v>
      </c>
    </row>
    <row r="1151" spans="1:4" ht="13.5" hidden="1">
      <c r="A1151" s="46">
        <v>1173</v>
      </c>
      <c r="B1151" s="46" t="s">
        <v>124</v>
      </c>
      <c r="C1151" s="80" t="s">
        <v>178</v>
      </c>
      <c r="D1151" s="46" t="s">
        <v>157</v>
      </c>
    </row>
    <row r="1152" spans="1:4" ht="13.5" hidden="1">
      <c r="A1152" s="46">
        <v>1174</v>
      </c>
      <c r="B1152" s="46" t="s">
        <v>118</v>
      </c>
      <c r="C1152" s="80" t="s">
        <v>178</v>
      </c>
      <c r="D1152" s="46" t="s">
        <v>112</v>
      </c>
    </row>
    <row r="1153" spans="1:4" ht="13.5" hidden="1">
      <c r="A1153" s="46">
        <v>1175</v>
      </c>
      <c r="B1153" s="46" t="s">
        <v>118</v>
      </c>
      <c r="C1153" s="80" t="s">
        <v>178</v>
      </c>
      <c r="D1153" s="46" t="s">
        <v>112</v>
      </c>
    </row>
    <row r="1154" spans="1:4" ht="13.5" hidden="1">
      <c r="A1154" s="46">
        <v>1176</v>
      </c>
      <c r="B1154" s="46" t="s">
        <v>119</v>
      </c>
      <c r="C1154" s="80" t="s">
        <v>178</v>
      </c>
      <c r="D1154" s="46" t="s">
        <v>112</v>
      </c>
    </row>
    <row r="1155" spans="1:4" ht="13.5" hidden="1">
      <c r="A1155" s="46">
        <v>1177</v>
      </c>
      <c r="B1155" s="46" t="s">
        <v>122</v>
      </c>
      <c r="C1155" s="80" t="s">
        <v>178</v>
      </c>
      <c r="D1155" s="46" t="s">
        <v>112</v>
      </c>
    </row>
    <row r="1156" spans="1:4" ht="13.5" hidden="1">
      <c r="A1156" s="46">
        <v>1178</v>
      </c>
      <c r="B1156" s="46" t="s">
        <v>128</v>
      </c>
      <c r="C1156" s="80" t="s">
        <v>178</v>
      </c>
      <c r="D1156" s="46" t="s">
        <v>112</v>
      </c>
    </row>
    <row r="1157" spans="1:4" ht="13.5" hidden="1">
      <c r="A1157" s="46">
        <v>1179</v>
      </c>
      <c r="B1157" s="46" t="s">
        <v>134</v>
      </c>
      <c r="C1157" s="80" t="s">
        <v>178</v>
      </c>
      <c r="D1157" s="46" t="s">
        <v>112</v>
      </c>
    </row>
    <row r="1158" spans="1:4" ht="13.5" hidden="1">
      <c r="A1158" s="46">
        <v>1180</v>
      </c>
      <c r="B1158" s="46" t="s">
        <v>123</v>
      </c>
      <c r="C1158" s="80" t="s">
        <v>178</v>
      </c>
      <c r="D1158" s="46" t="s">
        <v>112</v>
      </c>
    </row>
    <row r="1159" spans="1:4" ht="13.5" hidden="1">
      <c r="A1159" s="46">
        <v>1181</v>
      </c>
      <c r="B1159" s="46" t="s">
        <v>115</v>
      </c>
      <c r="C1159" s="80" t="s">
        <v>178</v>
      </c>
      <c r="D1159" s="46" t="s">
        <v>131</v>
      </c>
    </row>
    <row r="1160" spans="1:4" ht="13.5" hidden="1">
      <c r="A1160" s="46">
        <v>1182</v>
      </c>
      <c r="B1160" s="46" t="s">
        <v>114</v>
      </c>
      <c r="C1160" s="80" t="s">
        <v>178</v>
      </c>
      <c r="D1160" s="46" t="s">
        <v>131</v>
      </c>
    </row>
    <row r="1161" spans="1:4" ht="13.5" hidden="1">
      <c r="A1161" s="46">
        <v>1183</v>
      </c>
      <c r="B1161" s="46" t="s">
        <v>124</v>
      </c>
      <c r="C1161" s="80" t="s">
        <v>178</v>
      </c>
      <c r="D1161" s="46" t="s">
        <v>131</v>
      </c>
    </row>
    <row r="1162" spans="1:4" ht="13.5" hidden="1">
      <c r="A1162" s="46">
        <v>1184</v>
      </c>
      <c r="B1162" s="46" t="s">
        <v>140</v>
      </c>
      <c r="C1162" s="80" t="s">
        <v>178</v>
      </c>
      <c r="D1162" s="46" t="s">
        <v>131</v>
      </c>
    </row>
    <row r="1163" spans="1:4" ht="13.5" hidden="1">
      <c r="A1163" s="46">
        <v>1185</v>
      </c>
      <c r="B1163" s="46" t="s">
        <v>140</v>
      </c>
      <c r="C1163" s="80" t="s">
        <v>178</v>
      </c>
      <c r="D1163" s="46" t="s">
        <v>131</v>
      </c>
    </row>
    <row r="1164" spans="1:4" ht="13.5" hidden="1">
      <c r="A1164" s="46">
        <v>1186</v>
      </c>
      <c r="B1164" s="46" t="s">
        <v>133</v>
      </c>
      <c r="C1164" s="80" t="s">
        <v>178</v>
      </c>
      <c r="D1164" s="46" t="s">
        <v>131</v>
      </c>
    </row>
    <row r="1165" spans="1:4" ht="13.5" hidden="1">
      <c r="A1165" s="46">
        <v>1187</v>
      </c>
      <c r="B1165" s="46" t="s">
        <v>130</v>
      </c>
      <c r="C1165" s="80" t="s">
        <v>178</v>
      </c>
      <c r="D1165" s="46" t="s">
        <v>131</v>
      </c>
    </row>
    <row r="1166" spans="1:4" ht="13.5" hidden="1">
      <c r="A1166" s="46">
        <v>1188</v>
      </c>
      <c r="B1166" s="46" t="s">
        <v>125</v>
      </c>
      <c r="C1166" s="80" t="s">
        <v>178</v>
      </c>
      <c r="D1166" s="46" t="s">
        <v>131</v>
      </c>
    </row>
    <row r="1167" spans="1:4" ht="13.5" hidden="1">
      <c r="A1167" s="46">
        <v>1189</v>
      </c>
      <c r="B1167" s="46" t="s">
        <v>136</v>
      </c>
      <c r="C1167" s="80" t="s">
        <v>178</v>
      </c>
      <c r="D1167" s="46" t="s">
        <v>131</v>
      </c>
    </row>
    <row r="1168" spans="1:4" ht="13.5" hidden="1">
      <c r="A1168" s="46">
        <v>1190</v>
      </c>
      <c r="B1168" s="46" t="s">
        <v>118</v>
      </c>
      <c r="C1168" s="80" t="s">
        <v>178</v>
      </c>
      <c r="D1168" s="46" t="s">
        <v>131</v>
      </c>
    </row>
    <row r="1169" spans="1:4" ht="13.5" hidden="1">
      <c r="A1169" s="46">
        <v>1191</v>
      </c>
      <c r="B1169" s="46" t="s">
        <v>153</v>
      </c>
      <c r="C1169" s="80" t="s">
        <v>178</v>
      </c>
      <c r="D1169" s="46" t="s">
        <v>131</v>
      </c>
    </row>
    <row r="1170" spans="1:4" ht="13.5" hidden="1">
      <c r="A1170" s="46">
        <v>1192</v>
      </c>
      <c r="B1170" s="46" t="s">
        <v>117</v>
      </c>
      <c r="C1170" s="80" t="s">
        <v>178</v>
      </c>
      <c r="D1170" s="46" t="s">
        <v>131</v>
      </c>
    </row>
    <row r="1171" spans="1:4" ht="13.5" hidden="1">
      <c r="A1171" s="46">
        <v>1193</v>
      </c>
      <c r="B1171" s="46" t="s">
        <v>115</v>
      </c>
      <c r="C1171" s="80" t="s">
        <v>178</v>
      </c>
      <c r="D1171" s="46" t="s">
        <v>131</v>
      </c>
    </row>
    <row r="1172" spans="1:4" ht="13.5" hidden="1">
      <c r="A1172" s="46">
        <v>1194</v>
      </c>
      <c r="B1172" s="46" t="s">
        <v>137</v>
      </c>
      <c r="C1172" s="80" t="s">
        <v>178</v>
      </c>
      <c r="D1172" s="46" t="s">
        <v>139</v>
      </c>
    </row>
    <row r="1173" spans="1:4" ht="13.5" hidden="1">
      <c r="A1173" s="46">
        <v>1195</v>
      </c>
      <c r="B1173" s="46" t="s">
        <v>130</v>
      </c>
      <c r="C1173" s="80" t="s">
        <v>178</v>
      </c>
      <c r="D1173" s="46" t="s">
        <v>139</v>
      </c>
    </row>
    <row r="1174" spans="1:4" ht="13.5" hidden="1">
      <c r="A1174" s="46">
        <v>1196</v>
      </c>
      <c r="B1174" s="46" t="s">
        <v>116</v>
      </c>
      <c r="C1174" s="80" t="s">
        <v>178</v>
      </c>
      <c r="D1174" s="46" t="s">
        <v>139</v>
      </c>
    </row>
    <row r="1175" spans="1:4" ht="13.5" hidden="1">
      <c r="A1175" s="46">
        <v>1197</v>
      </c>
      <c r="B1175" s="46" t="s">
        <v>118</v>
      </c>
      <c r="C1175" s="80" t="s">
        <v>178</v>
      </c>
      <c r="D1175" s="46" t="s">
        <v>139</v>
      </c>
    </row>
    <row r="1176" spans="1:4" ht="13.5" hidden="1">
      <c r="A1176" s="46">
        <v>1198</v>
      </c>
      <c r="B1176" s="46" t="s">
        <v>129</v>
      </c>
      <c r="C1176" s="80" t="s">
        <v>178</v>
      </c>
      <c r="D1176" s="46" t="s">
        <v>139</v>
      </c>
    </row>
    <row r="1177" spans="1:4" ht="13.5" hidden="1">
      <c r="A1177" s="46">
        <v>1199</v>
      </c>
      <c r="B1177" s="46" t="s">
        <v>117</v>
      </c>
      <c r="C1177" s="80" t="s">
        <v>178</v>
      </c>
      <c r="D1177" s="46" t="s">
        <v>139</v>
      </c>
    </row>
    <row r="1178" spans="1:4" ht="13.5" hidden="1">
      <c r="A1178" s="46">
        <v>1200</v>
      </c>
      <c r="B1178" s="46" t="s">
        <v>115</v>
      </c>
      <c r="C1178" s="80" t="s">
        <v>178</v>
      </c>
      <c r="D1178" s="46" t="s">
        <v>139</v>
      </c>
    </row>
    <row r="1179" spans="1:4" ht="13.5" hidden="1">
      <c r="A1179" s="46">
        <v>1201</v>
      </c>
      <c r="B1179" s="46" t="s">
        <v>122</v>
      </c>
      <c r="C1179" s="80" t="s">
        <v>178</v>
      </c>
      <c r="D1179" s="46" t="s">
        <v>139</v>
      </c>
    </row>
    <row r="1180" spans="1:4" ht="13.5" hidden="1">
      <c r="A1180" s="46">
        <v>1202</v>
      </c>
      <c r="B1180" s="46" t="s">
        <v>127</v>
      </c>
      <c r="C1180" s="80" t="s">
        <v>179</v>
      </c>
      <c r="D1180" s="46" t="s">
        <v>112</v>
      </c>
    </row>
    <row r="1181" spans="1:4" ht="13.5" hidden="1">
      <c r="A1181" s="46">
        <v>1203</v>
      </c>
      <c r="B1181" s="46" t="s">
        <v>122</v>
      </c>
      <c r="C1181" s="80" t="s">
        <v>179</v>
      </c>
      <c r="D1181" s="46" t="s">
        <v>142</v>
      </c>
    </row>
    <row r="1182" spans="1:4" ht="13.5" hidden="1">
      <c r="A1182" s="46">
        <v>1204</v>
      </c>
      <c r="B1182" s="46" t="s">
        <v>124</v>
      </c>
      <c r="C1182" s="80" t="s">
        <v>179</v>
      </c>
      <c r="D1182" s="46" t="s">
        <v>112</v>
      </c>
    </row>
    <row r="1183" spans="1:4" ht="13.5" hidden="1">
      <c r="A1183" s="46">
        <v>1205</v>
      </c>
      <c r="B1183" s="46" t="s">
        <v>122</v>
      </c>
      <c r="C1183" s="80" t="s">
        <v>180</v>
      </c>
      <c r="D1183" s="46" t="s">
        <v>131</v>
      </c>
    </row>
    <row r="1184" spans="1:3" ht="13.5" hidden="1">
      <c r="A1184" s="46">
        <v>1206</v>
      </c>
      <c r="B1184" s="46" t="s">
        <v>116</v>
      </c>
      <c r="C1184" s="80" t="s">
        <v>180</v>
      </c>
    </row>
    <row r="1185" spans="1:4" ht="13.5" hidden="1">
      <c r="A1185" s="46">
        <v>1207</v>
      </c>
      <c r="B1185" s="46" t="s">
        <v>129</v>
      </c>
      <c r="C1185" s="80" t="s">
        <v>181</v>
      </c>
      <c r="D1185" s="46" t="s">
        <v>157</v>
      </c>
    </row>
    <row r="1186" spans="1:4" ht="13.5" hidden="1">
      <c r="A1186" s="46">
        <v>1208</v>
      </c>
      <c r="B1186" s="46" t="s">
        <v>114</v>
      </c>
      <c r="C1186" s="80" t="s">
        <v>181</v>
      </c>
      <c r="D1186" s="46" t="s">
        <v>112</v>
      </c>
    </row>
    <row r="1187" spans="1:4" ht="13.5" hidden="1">
      <c r="A1187" s="46">
        <v>1209</v>
      </c>
      <c r="B1187" s="46" t="s">
        <v>125</v>
      </c>
      <c r="C1187" s="80" t="s">
        <v>181</v>
      </c>
      <c r="D1187" s="46" t="s">
        <v>112</v>
      </c>
    </row>
    <row r="1188" spans="1:4" ht="13.5" hidden="1">
      <c r="A1188" s="46">
        <v>1210</v>
      </c>
      <c r="B1188" s="46" t="s">
        <v>133</v>
      </c>
      <c r="C1188" s="80" t="s">
        <v>181</v>
      </c>
      <c r="D1188" s="46" t="s">
        <v>112</v>
      </c>
    </row>
    <row r="1189" spans="1:4" ht="13.5" hidden="1">
      <c r="A1189" s="46">
        <v>1211</v>
      </c>
      <c r="B1189" s="46" t="s">
        <v>114</v>
      </c>
      <c r="C1189" s="80" t="s">
        <v>181</v>
      </c>
      <c r="D1189" s="46" t="s">
        <v>139</v>
      </c>
    </row>
    <row r="1190" spans="1:4" ht="13.5" hidden="1">
      <c r="A1190" s="46">
        <v>1212</v>
      </c>
      <c r="B1190" s="46" t="s">
        <v>121</v>
      </c>
      <c r="C1190" s="80" t="s">
        <v>181</v>
      </c>
      <c r="D1190" s="46" t="s">
        <v>139</v>
      </c>
    </row>
    <row r="1191" spans="1:4" ht="13.5" hidden="1">
      <c r="A1191" s="46">
        <v>1213</v>
      </c>
      <c r="B1191" s="46" t="s">
        <v>119</v>
      </c>
      <c r="C1191" s="80" t="s">
        <v>181</v>
      </c>
      <c r="D1191" s="46" t="s">
        <v>139</v>
      </c>
    </row>
    <row r="1192" spans="1:4" ht="13.5" hidden="1">
      <c r="A1192" s="46">
        <v>1214</v>
      </c>
      <c r="B1192" s="46" t="s">
        <v>110</v>
      </c>
      <c r="C1192" s="80" t="s">
        <v>111</v>
      </c>
      <c r="D1192" s="46" t="s">
        <v>142</v>
      </c>
    </row>
    <row r="1193" spans="1:4" ht="13.5" hidden="1">
      <c r="A1193" s="46">
        <v>1215</v>
      </c>
      <c r="B1193" s="46" t="s">
        <v>118</v>
      </c>
      <c r="C1193" s="80" t="s">
        <v>111</v>
      </c>
      <c r="D1193" s="46" t="s">
        <v>142</v>
      </c>
    </row>
    <row r="1194" spans="1:4" ht="13.5" hidden="1">
      <c r="A1194" s="46">
        <v>1216</v>
      </c>
      <c r="B1194" s="46" t="s">
        <v>124</v>
      </c>
      <c r="C1194" s="80" t="s">
        <v>182</v>
      </c>
      <c r="D1194" s="46" t="s">
        <v>112</v>
      </c>
    </row>
    <row r="1195" spans="1:4" ht="13.5" hidden="1">
      <c r="A1195" s="46">
        <v>1217</v>
      </c>
      <c r="B1195" s="46" t="s">
        <v>115</v>
      </c>
      <c r="C1195" s="80" t="s">
        <v>182</v>
      </c>
      <c r="D1195" s="46" t="s">
        <v>112</v>
      </c>
    </row>
    <row r="1196" spans="1:4" ht="13.5" hidden="1">
      <c r="A1196" s="46">
        <v>1218</v>
      </c>
      <c r="B1196" s="46" t="s">
        <v>135</v>
      </c>
      <c r="C1196" s="80" t="s">
        <v>182</v>
      </c>
      <c r="D1196" s="46" t="s">
        <v>112</v>
      </c>
    </row>
    <row r="1197" spans="1:4" ht="13.5" hidden="1">
      <c r="A1197" s="46">
        <v>1219</v>
      </c>
      <c r="B1197" s="46" t="s">
        <v>118</v>
      </c>
      <c r="C1197" s="80" t="s">
        <v>182</v>
      </c>
      <c r="D1197" s="46" t="s">
        <v>112</v>
      </c>
    </row>
    <row r="1198" spans="1:4" ht="13.5" hidden="1">
      <c r="A1198" s="46">
        <v>1220</v>
      </c>
      <c r="B1198" s="46" t="s">
        <v>127</v>
      </c>
      <c r="C1198" s="80" t="s">
        <v>182</v>
      </c>
      <c r="D1198" s="46" t="s">
        <v>112</v>
      </c>
    </row>
    <row r="1199" spans="1:4" ht="13.5" hidden="1">
      <c r="A1199" s="46">
        <v>1221</v>
      </c>
      <c r="B1199" s="46" t="s">
        <v>140</v>
      </c>
      <c r="C1199" s="80" t="s">
        <v>182</v>
      </c>
      <c r="D1199" s="46" t="s">
        <v>112</v>
      </c>
    </row>
    <row r="1200" spans="1:4" ht="13.5" hidden="1">
      <c r="A1200" s="46">
        <v>1222</v>
      </c>
      <c r="B1200" s="46" t="s">
        <v>133</v>
      </c>
      <c r="C1200" s="80" t="s">
        <v>182</v>
      </c>
      <c r="D1200" s="46" t="s">
        <v>112</v>
      </c>
    </row>
    <row r="1201" spans="1:4" ht="13.5" hidden="1">
      <c r="A1201" s="46">
        <v>1223</v>
      </c>
      <c r="B1201" s="46" t="s">
        <v>125</v>
      </c>
      <c r="C1201" s="80" t="s">
        <v>182</v>
      </c>
      <c r="D1201" s="46" t="s">
        <v>112</v>
      </c>
    </row>
    <row r="1202" spans="1:4" ht="13.5" hidden="1">
      <c r="A1202" s="46">
        <v>1224</v>
      </c>
      <c r="B1202" s="46" t="s">
        <v>135</v>
      </c>
      <c r="C1202" s="80" t="s">
        <v>182</v>
      </c>
      <c r="D1202" s="46" t="s">
        <v>112</v>
      </c>
    </row>
    <row r="1203" spans="1:4" ht="13.5" hidden="1">
      <c r="A1203" s="46">
        <v>1225</v>
      </c>
      <c r="B1203" s="46" t="s">
        <v>114</v>
      </c>
      <c r="C1203" s="80" t="s">
        <v>182</v>
      </c>
      <c r="D1203" s="46" t="s">
        <v>112</v>
      </c>
    </row>
    <row r="1204" spans="1:4" ht="13.5" hidden="1">
      <c r="A1204" s="46">
        <v>1226</v>
      </c>
      <c r="B1204" s="46" t="s">
        <v>127</v>
      </c>
      <c r="C1204" s="80" t="s">
        <v>182</v>
      </c>
      <c r="D1204" s="46" t="s">
        <v>131</v>
      </c>
    </row>
    <row r="1205" spans="1:4" ht="13.5" hidden="1">
      <c r="A1205" s="46">
        <v>1227</v>
      </c>
      <c r="B1205" s="46" t="s">
        <v>119</v>
      </c>
      <c r="C1205" s="80" t="s">
        <v>182</v>
      </c>
      <c r="D1205" s="46" t="s">
        <v>131</v>
      </c>
    </row>
    <row r="1206" spans="1:4" ht="13.5" hidden="1">
      <c r="A1206" s="46">
        <v>1228</v>
      </c>
      <c r="B1206" s="46" t="s">
        <v>149</v>
      </c>
      <c r="C1206" s="80" t="s">
        <v>182</v>
      </c>
      <c r="D1206" s="46" t="s">
        <v>131</v>
      </c>
    </row>
    <row r="1207" spans="1:4" ht="13.5" hidden="1">
      <c r="A1207" s="46">
        <v>1229</v>
      </c>
      <c r="B1207" s="46" t="s">
        <v>115</v>
      </c>
      <c r="C1207" s="80" t="s">
        <v>182</v>
      </c>
      <c r="D1207" s="46" t="s">
        <v>131</v>
      </c>
    </row>
    <row r="1208" spans="1:4" ht="13.5" hidden="1">
      <c r="A1208" s="46">
        <v>1230</v>
      </c>
      <c r="B1208" s="46" t="s">
        <v>114</v>
      </c>
      <c r="C1208" s="80" t="s">
        <v>182</v>
      </c>
      <c r="D1208" s="46" t="s">
        <v>131</v>
      </c>
    </row>
    <row r="1209" spans="1:4" ht="13.5" hidden="1">
      <c r="A1209" s="46">
        <v>1231</v>
      </c>
      <c r="B1209" s="46" t="s">
        <v>125</v>
      </c>
      <c r="C1209" s="80" t="s">
        <v>182</v>
      </c>
      <c r="D1209" s="46" t="s">
        <v>131</v>
      </c>
    </row>
    <row r="1210" spans="1:4" ht="13.5" hidden="1">
      <c r="A1210" s="46">
        <v>1232</v>
      </c>
      <c r="B1210" s="46" t="s">
        <v>120</v>
      </c>
      <c r="C1210" s="80" t="s">
        <v>182</v>
      </c>
      <c r="D1210" s="46" t="s">
        <v>131</v>
      </c>
    </row>
    <row r="1211" spans="1:4" ht="13.5" hidden="1">
      <c r="A1211" s="46">
        <v>1233</v>
      </c>
      <c r="B1211" s="46" t="s">
        <v>117</v>
      </c>
      <c r="C1211" s="80" t="s">
        <v>182</v>
      </c>
      <c r="D1211" s="46" t="s">
        <v>131</v>
      </c>
    </row>
    <row r="1212" spans="1:4" ht="13.5" hidden="1">
      <c r="A1212" s="46">
        <v>1234</v>
      </c>
      <c r="B1212" s="46" t="s">
        <v>125</v>
      </c>
      <c r="C1212" s="80" t="s">
        <v>182</v>
      </c>
      <c r="D1212" s="46" t="s">
        <v>112</v>
      </c>
    </row>
    <row r="1213" spans="1:4" ht="13.5" hidden="1">
      <c r="A1213" s="46">
        <v>1235</v>
      </c>
      <c r="B1213" s="46" t="s">
        <v>133</v>
      </c>
      <c r="C1213" s="80" t="s">
        <v>182</v>
      </c>
      <c r="D1213" s="46" t="s">
        <v>131</v>
      </c>
    </row>
    <row r="1214" spans="1:4" ht="13.5" hidden="1">
      <c r="A1214" s="46">
        <v>1236</v>
      </c>
      <c r="B1214" s="46" t="s">
        <v>144</v>
      </c>
      <c r="C1214" s="80" t="s">
        <v>182</v>
      </c>
      <c r="D1214" s="46" t="s">
        <v>139</v>
      </c>
    </row>
    <row r="1215" spans="1:4" ht="13.5" hidden="1">
      <c r="A1215" s="46">
        <v>1237</v>
      </c>
      <c r="B1215" s="46" t="s">
        <v>120</v>
      </c>
      <c r="C1215" s="80" t="s">
        <v>182</v>
      </c>
      <c r="D1215" s="46" t="s">
        <v>139</v>
      </c>
    </row>
    <row r="1216" spans="1:4" ht="13.5" hidden="1">
      <c r="A1216" s="46">
        <v>1238</v>
      </c>
      <c r="B1216" s="46" t="s">
        <v>122</v>
      </c>
      <c r="C1216" s="80" t="s">
        <v>182</v>
      </c>
      <c r="D1216" s="46" t="s">
        <v>139</v>
      </c>
    </row>
    <row r="1217" spans="1:4" ht="13.5" hidden="1">
      <c r="A1217" s="46">
        <v>1239</v>
      </c>
      <c r="B1217" s="46" t="s">
        <v>115</v>
      </c>
      <c r="C1217" s="80" t="s">
        <v>182</v>
      </c>
      <c r="D1217" s="46" t="s">
        <v>139</v>
      </c>
    </row>
    <row r="1218" spans="1:4" ht="13.5" hidden="1">
      <c r="A1218" s="46">
        <v>1240</v>
      </c>
      <c r="B1218" s="46" t="s">
        <v>135</v>
      </c>
      <c r="C1218" s="80" t="s">
        <v>182</v>
      </c>
      <c r="D1218" s="46" t="s">
        <v>139</v>
      </c>
    </row>
    <row r="1219" spans="1:4" ht="13.5" hidden="1">
      <c r="A1219" s="46">
        <v>1241</v>
      </c>
      <c r="B1219" s="46" t="s">
        <v>125</v>
      </c>
      <c r="C1219" s="80" t="s">
        <v>182</v>
      </c>
      <c r="D1219" s="46" t="s">
        <v>139</v>
      </c>
    </row>
    <row r="1220" spans="1:4" ht="13.5" hidden="1">
      <c r="A1220" s="46">
        <v>1242</v>
      </c>
      <c r="B1220" s="46" t="s">
        <v>115</v>
      </c>
      <c r="C1220" s="80" t="s">
        <v>182</v>
      </c>
      <c r="D1220" s="46" t="s">
        <v>139</v>
      </c>
    </row>
    <row r="1221" spans="1:4" ht="13.5" hidden="1">
      <c r="A1221" s="46">
        <v>1243</v>
      </c>
      <c r="B1221" s="46" t="s">
        <v>125</v>
      </c>
      <c r="C1221" s="80" t="s">
        <v>182</v>
      </c>
      <c r="D1221" s="46" t="s">
        <v>139</v>
      </c>
    </row>
    <row r="1222" spans="1:4" ht="13.5" hidden="1">
      <c r="A1222" s="46">
        <v>1244</v>
      </c>
      <c r="B1222" s="46" t="s">
        <v>135</v>
      </c>
      <c r="C1222" s="80" t="s">
        <v>182</v>
      </c>
      <c r="D1222" s="46" t="s">
        <v>139</v>
      </c>
    </row>
    <row r="1223" spans="1:4" ht="13.5" hidden="1">
      <c r="A1223" s="46">
        <v>1245</v>
      </c>
      <c r="B1223" s="46" t="s">
        <v>121</v>
      </c>
      <c r="C1223" s="80" t="s">
        <v>182</v>
      </c>
      <c r="D1223" s="46" t="s">
        <v>139</v>
      </c>
    </row>
    <row r="1224" spans="1:4" ht="13.5" hidden="1">
      <c r="A1224" s="46">
        <v>1246</v>
      </c>
      <c r="B1224" s="46" t="s">
        <v>126</v>
      </c>
      <c r="C1224" s="80" t="s">
        <v>182</v>
      </c>
      <c r="D1224" s="46" t="s">
        <v>139</v>
      </c>
    </row>
    <row r="1225" spans="1:4" ht="13.5" hidden="1">
      <c r="A1225" s="46">
        <v>1247</v>
      </c>
      <c r="B1225" s="46" t="s">
        <v>130</v>
      </c>
      <c r="C1225" s="80" t="s">
        <v>182</v>
      </c>
      <c r="D1225" s="46" t="s">
        <v>139</v>
      </c>
    </row>
    <row r="1226" spans="1:4" ht="13.5" hidden="1">
      <c r="A1226" s="46">
        <v>1248</v>
      </c>
      <c r="B1226" s="46" t="s">
        <v>135</v>
      </c>
      <c r="C1226" s="80" t="s">
        <v>182</v>
      </c>
      <c r="D1226" s="46" t="s">
        <v>139</v>
      </c>
    </row>
    <row r="1227" spans="1:4" ht="13.5" hidden="1">
      <c r="A1227" s="46">
        <v>1249</v>
      </c>
      <c r="B1227" s="46" t="s">
        <v>122</v>
      </c>
      <c r="C1227" s="80" t="s">
        <v>182</v>
      </c>
      <c r="D1227" s="46" t="s">
        <v>139</v>
      </c>
    </row>
    <row r="1228" spans="1:4" ht="13.5" hidden="1">
      <c r="A1228" s="46">
        <v>1250</v>
      </c>
      <c r="B1228" s="46" t="s">
        <v>141</v>
      </c>
      <c r="C1228" s="80" t="s">
        <v>182</v>
      </c>
      <c r="D1228" s="46" t="s">
        <v>142</v>
      </c>
    </row>
    <row r="1229" spans="1:4" ht="13.5" hidden="1">
      <c r="A1229" s="46">
        <v>1251</v>
      </c>
      <c r="B1229" s="46" t="s">
        <v>115</v>
      </c>
      <c r="C1229" s="80" t="s">
        <v>182</v>
      </c>
      <c r="D1229" s="46" t="s">
        <v>142</v>
      </c>
    </row>
    <row r="1230" spans="1:4" ht="13.5" hidden="1">
      <c r="A1230" s="46">
        <v>1252</v>
      </c>
      <c r="B1230" s="46" t="s">
        <v>133</v>
      </c>
      <c r="C1230" s="80" t="s">
        <v>182</v>
      </c>
      <c r="D1230" s="46" t="s">
        <v>142</v>
      </c>
    </row>
    <row r="1231" spans="1:4" ht="13.5" hidden="1">
      <c r="A1231" s="46">
        <v>1253</v>
      </c>
      <c r="B1231" s="46" t="s">
        <v>126</v>
      </c>
      <c r="C1231" s="80" t="s">
        <v>182</v>
      </c>
      <c r="D1231" s="46" t="s">
        <v>142</v>
      </c>
    </row>
    <row r="1232" spans="1:4" ht="13.5" hidden="1">
      <c r="A1232" s="46">
        <v>1254</v>
      </c>
      <c r="B1232" s="46" t="s">
        <v>119</v>
      </c>
      <c r="C1232" s="80" t="s">
        <v>182</v>
      </c>
      <c r="D1232" s="46" t="s">
        <v>142</v>
      </c>
    </row>
    <row r="1233" spans="1:4" ht="13.5" hidden="1">
      <c r="A1233" s="46">
        <v>1255</v>
      </c>
      <c r="B1233" s="46" t="s">
        <v>128</v>
      </c>
      <c r="C1233" s="80" t="s">
        <v>182</v>
      </c>
      <c r="D1233" s="46" t="s">
        <v>142</v>
      </c>
    </row>
    <row r="1234" spans="1:4" ht="13.5" hidden="1">
      <c r="A1234" s="46">
        <v>1256</v>
      </c>
      <c r="B1234" s="46" t="s">
        <v>123</v>
      </c>
      <c r="C1234" s="80" t="s">
        <v>182</v>
      </c>
      <c r="D1234" s="46" t="s">
        <v>142</v>
      </c>
    </row>
    <row r="1235" spans="1:4" ht="13.5" hidden="1">
      <c r="A1235" s="46">
        <v>1257</v>
      </c>
      <c r="B1235" s="46" t="s">
        <v>114</v>
      </c>
      <c r="C1235" s="80" t="s">
        <v>183</v>
      </c>
      <c r="D1235" s="46" t="s">
        <v>112</v>
      </c>
    </row>
    <row r="1236" spans="1:4" ht="13.5" hidden="1">
      <c r="A1236" s="46">
        <v>1258</v>
      </c>
      <c r="B1236" s="46" t="s">
        <v>141</v>
      </c>
      <c r="C1236" s="80" t="s">
        <v>183</v>
      </c>
      <c r="D1236" s="46" t="s">
        <v>112</v>
      </c>
    </row>
    <row r="1237" spans="1:4" ht="13.5" hidden="1">
      <c r="A1237" s="46">
        <v>1259</v>
      </c>
      <c r="B1237" s="46" t="s">
        <v>110</v>
      </c>
      <c r="C1237" s="80" t="s">
        <v>183</v>
      </c>
      <c r="D1237" s="46" t="s">
        <v>112</v>
      </c>
    </row>
    <row r="1238" spans="1:4" ht="13.5" hidden="1">
      <c r="A1238" s="46">
        <v>1260</v>
      </c>
      <c r="B1238" s="46" t="s">
        <v>137</v>
      </c>
      <c r="C1238" s="80" t="s">
        <v>183</v>
      </c>
      <c r="D1238" s="46" t="s">
        <v>131</v>
      </c>
    </row>
    <row r="1239" spans="1:4" ht="13.5" hidden="1">
      <c r="A1239" s="46">
        <v>1261</v>
      </c>
      <c r="B1239" s="46" t="s">
        <v>127</v>
      </c>
      <c r="C1239" s="80" t="s">
        <v>183</v>
      </c>
      <c r="D1239" s="46" t="s">
        <v>131</v>
      </c>
    </row>
    <row r="1240" spans="1:4" ht="13.5" hidden="1">
      <c r="A1240" s="46">
        <v>1262</v>
      </c>
      <c r="B1240" s="46" t="s">
        <v>117</v>
      </c>
      <c r="C1240" s="80" t="s">
        <v>183</v>
      </c>
      <c r="D1240" s="46" t="s">
        <v>131</v>
      </c>
    </row>
    <row r="1241" spans="1:4" ht="13.5" hidden="1">
      <c r="A1241" s="46">
        <v>1263</v>
      </c>
      <c r="B1241" s="46" t="s">
        <v>122</v>
      </c>
      <c r="C1241" s="80" t="s">
        <v>183</v>
      </c>
      <c r="D1241" s="46" t="s">
        <v>139</v>
      </c>
    </row>
    <row r="1242" spans="1:4" ht="13.5" hidden="1">
      <c r="A1242" s="46">
        <v>1264</v>
      </c>
      <c r="B1242" s="46" t="s">
        <v>114</v>
      </c>
      <c r="C1242" s="80" t="s">
        <v>183</v>
      </c>
      <c r="D1242" s="46" t="s">
        <v>139</v>
      </c>
    </row>
    <row r="1243" spans="1:4" ht="13.5" hidden="1">
      <c r="A1243" s="46">
        <v>1265</v>
      </c>
      <c r="B1243" s="46" t="s">
        <v>127</v>
      </c>
      <c r="C1243" s="80" t="s">
        <v>183</v>
      </c>
      <c r="D1243" s="46" t="s">
        <v>139</v>
      </c>
    </row>
    <row r="1244" spans="1:4" ht="13.5" hidden="1">
      <c r="A1244" s="46">
        <v>1266</v>
      </c>
      <c r="B1244" s="46" t="s">
        <v>130</v>
      </c>
      <c r="C1244" s="80" t="s">
        <v>183</v>
      </c>
      <c r="D1244" s="46" t="s">
        <v>139</v>
      </c>
    </row>
    <row r="1245" spans="1:4" ht="13.5" hidden="1">
      <c r="A1245" s="46">
        <v>1267</v>
      </c>
      <c r="B1245" s="46" t="s">
        <v>126</v>
      </c>
      <c r="C1245" s="80" t="s">
        <v>183</v>
      </c>
      <c r="D1245" s="46" t="s">
        <v>139</v>
      </c>
    </row>
    <row r="1246" spans="1:4" ht="13.5" hidden="1">
      <c r="A1246" s="46">
        <v>1268</v>
      </c>
      <c r="B1246" s="46" t="s">
        <v>141</v>
      </c>
      <c r="C1246" s="80" t="s">
        <v>183</v>
      </c>
      <c r="D1246" s="46" t="s">
        <v>139</v>
      </c>
    </row>
    <row r="1247" spans="1:4" ht="13.5" hidden="1">
      <c r="A1247" s="46">
        <v>1269</v>
      </c>
      <c r="B1247" s="46" t="s">
        <v>122</v>
      </c>
      <c r="C1247" s="80" t="s">
        <v>183</v>
      </c>
      <c r="D1247" s="46" t="s">
        <v>139</v>
      </c>
    </row>
    <row r="1248" spans="1:4" ht="13.5" hidden="1">
      <c r="A1248" s="46">
        <v>1270</v>
      </c>
      <c r="B1248" s="46" t="s">
        <v>117</v>
      </c>
      <c r="C1248" s="80" t="s">
        <v>183</v>
      </c>
      <c r="D1248" s="46" t="s">
        <v>139</v>
      </c>
    </row>
    <row r="1249" spans="1:4" ht="13.5" hidden="1">
      <c r="A1249" s="46">
        <v>1271</v>
      </c>
      <c r="B1249" s="46" t="s">
        <v>115</v>
      </c>
      <c r="C1249" s="80" t="s">
        <v>183</v>
      </c>
      <c r="D1249" s="46" t="s">
        <v>139</v>
      </c>
    </row>
    <row r="1250" spans="1:4" ht="13.5" hidden="1">
      <c r="A1250" s="46">
        <v>1272</v>
      </c>
      <c r="B1250" s="46" t="s">
        <v>115</v>
      </c>
      <c r="C1250" s="80" t="s">
        <v>183</v>
      </c>
      <c r="D1250" s="46" t="s">
        <v>139</v>
      </c>
    </row>
    <row r="1251" spans="1:4" ht="13.5" hidden="1">
      <c r="A1251" s="46">
        <v>1273</v>
      </c>
      <c r="B1251" s="46" t="s">
        <v>137</v>
      </c>
      <c r="C1251" s="80" t="s">
        <v>183</v>
      </c>
      <c r="D1251" s="46" t="s">
        <v>142</v>
      </c>
    </row>
    <row r="1252" spans="1:4" ht="13.5" hidden="1">
      <c r="A1252" s="46">
        <v>1274</v>
      </c>
      <c r="B1252" s="46" t="s">
        <v>118</v>
      </c>
      <c r="C1252" s="80" t="s">
        <v>183</v>
      </c>
      <c r="D1252" s="46" t="s">
        <v>142</v>
      </c>
    </row>
    <row r="1253" spans="1:4" ht="13.5" hidden="1">
      <c r="A1253" s="46">
        <v>1275</v>
      </c>
      <c r="B1253" s="46" t="s">
        <v>117</v>
      </c>
      <c r="C1253" s="80" t="s">
        <v>183</v>
      </c>
      <c r="D1253" s="46" t="s">
        <v>142</v>
      </c>
    </row>
    <row r="1254" spans="1:4" ht="13.5" hidden="1">
      <c r="A1254" s="46">
        <v>1276</v>
      </c>
      <c r="B1254" s="46" t="s">
        <v>114</v>
      </c>
      <c r="C1254" s="80" t="s">
        <v>183</v>
      </c>
      <c r="D1254" s="46" t="s">
        <v>142</v>
      </c>
    </row>
    <row r="1255" spans="1:4" ht="13.5" hidden="1">
      <c r="A1255" s="46">
        <v>1277</v>
      </c>
      <c r="B1255" s="46" t="s">
        <v>114</v>
      </c>
      <c r="C1255" s="80" t="s">
        <v>183</v>
      </c>
      <c r="D1255" s="46" t="s">
        <v>142</v>
      </c>
    </row>
    <row r="1256" spans="1:4" ht="13.5" hidden="1">
      <c r="A1256" s="46">
        <v>1278</v>
      </c>
      <c r="B1256" s="46" t="s">
        <v>133</v>
      </c>
      <c r="C1256" s="80" t="s">
        <v>183</v>
      </c>
      <c r="D1256" s="46" t="s">
        <v>142</v>
      </c>
    </row>
    <row r="1257" spans="1:4" ht="13.5" hidden="1">
      <c r="A1257" s="46">
        <v>1279</v>
      </c>
      <c r="B1257" s="46" t="s">
        <v>133</v>
      </c>
      <c r="C1257" s="80" t="s">
        <v>183</v>
      </c>
      <c r="D1257" s="46" t="s">
        <v>142</v>
      </c>
    </row>
    <row r="1258" spans="1:4" ht="13.5" hidden="1">
      <c r="A1258" s="46">
        <v>1280</v>
      </c>
      <c r="B1258" s="46" t="s">
        <v>126</v>
      </c>
      <c r="C1258" s="80" t="s">
        <v>183</v>
      </c>
      <c r="D1258" s="46" t="s">
        <v>142</v>
      </c>
    </row>
    <row r="1259" spans="1:4" ht="13.5" hidden="1">
      <c r="A1259" s="46">
        <v>1281</v>
      </c>
      <c r="B1259" s="46" t="s">
        <v>136</v>
      </c>
      <c r="C1259" s="80" t="s">
        <v>183</v>
      </c>
      <c r="D1259" s="46" t="s">
        <v>142</v>
      </c>
    </row>
    <row r="1260" spans="1:4" ht="13.5" hidden="1">
      <c r="A1260" s="46">
        <v>1282</v>
      </c>
      <c r="B1260" s="46" t="s">
        <v>119</v>
      </c>
      <c r="C1260" s="80" t="s">
        <v>183</v>
      </c>
      <c r="D1260" s="46" t="s">
        <v>142</v>
      </c>
    </row>
    <row r="1261" spans="1:4" ht="13.5" hidden="1">
      <c r="A1261" s="46">
        <v>1283</v>
      </c>
      <c r="B1261" s="46" t="s">
        <v>119</v>
      </c>
      <c r="C1261" s="80" t="s">
        <v>183</v>
      </c>
      <c r="D1261" s="46" t="s">
        <v>142</v>
      </c>
    </row>
    <row r="1262" spans="1:4" ht="13.5" hidden="1">
      <c r="A1262" s="46">
        <v>1284</v>
      </c>
      <c r="B1262" s="46" t="s">
        <v>122</v>
      </c>
      <c r="C1262" s="80" t="s">
        <v>183</v>
      </c>
      <c r="D1262" s="46" t="s">
        <v>142</v>
      </c>
    </row>
    <row r="1263" spans="1:4" ht="13.5" hidden="1">
      <c r="A1263" s="46">
        <v>1285</v>
      </c>
      <c r="B1263" s="46" t="s">
        <v>122</v>
      </c>
      <c r="C1263" s="80" t="s">
        <v>183</v>
      </c>
      <c r="D1263" s="46" t="s">
        <v>142</v>
      </c>
    </row>
    <row r="1264" spans="1:4" ht="13.5" hidden="1">
      <c r="A1264" s="46">
        <v>1286</v>
      </c>
      <c r="B1264" s="46" t="s">
        <v>148</v>
      </c>
      <c r="C1264" s="80" t="s">
        <v>183</v>
      </c>
      <c r="D1264" s="46" t="s">
        <v>142</v>
      </c>
    </row>
    <row r="1265" spans="1:4" ht="13.5" hidden="1">
      <c r="A1265" s="46">
        <v>1287</v>
      </c>
      <c r="B1265" s="46" t="s">
        <v>138</v>
      </c>
      <c r="C1265" s="80" t="s">
        <v>184</v>
      </c>
      <c r="D1265" s="46" t="s">
        <v>157</v>
      </c>
    </row>
    <row r="1266" spans="1:4" ht="13.5" hidden="1">
      <c r="A1266" s="46">
        <v>1288</v>
      </c>
      <c r="B1266" s="46" t="s">
        <v>118</v>
      </c>
      <c r="C1266" s="80" t="s">
        <v>184</v>
      </c>
      <c r="D1266" s="46" t="s">
        <v>146</v>
      </c>
    </row>
    <row r="1267" spans="1:4" ht="13.5" hidden="1">
      <c r="A1267" s="46">
        <v>1289</v>
      </c>
      <c r="B1267" s="46" t="s">
        <v>122</v>
      </c>
      <c r="C1267" s="80" t="s">
        <v>184</v>
      </c>
      <c r="D1267" s="46" t="s">
        <v>112</v>
      </c>
    </row>
    <row r="1268" spans="1:4" ht="13.5" hidden="1">
      <c r="A1268" s="46">
        <v>1290</v>
      </c>
      <c r="B1268" s="46" t="s">
        <v>137</v>
      </c>
      <c r="C1268" s="80" t="s">
        <v>184</v>
      </c>
      <c r="D1268" s="46" t="s">
        <v>112</v>
      </c>
    </row>
    <row r="1269" spans="1:4" ht="13.5" hidden="1">
      <c r="A1269" s="46">
        <v>1291</v>
      </c>
      <c r="B1269" s="46" t="s">
        <v>118</v>
      </c>
      <c r="C1269" s="80" t="s">
        <v>184</v>
      </c>
      <c r="D1269" s="46" t="s">
        <v>112</v>
      </c>
    </row>
    <row r="1270" spans="1:4" ht="13.5" hidden="1">
      <c r="A1270" s="46">
        <v>1292</v>
      </c>
      <c r="B1270" s="46" t="s">
        <v>116</v>
      </c>
      <c r="C1270" s="80" t="s">
        <v>184</v>
      </c>
      <c r="D1270" s="46" t="s">
        <v>112</v>
      </c>
    </row>
    <row r="1271" spans="1:4" ht="13.5" hidden="1">
      <c r="A1271" s="46">
        <v>1293</v>
      </c>
      <c r="B1271" s="46" t="s">
        <v>122</v>
      </c>
      <c r="C1271" s="80" t="s">
        <v>184</v>
      </c>
      <c r="D1271" s="46" t="s">
        <v>131</v>
      </c>
    </row>
    <row r="1272" spans="1:4" ht="13.5" hidden="1">
      <c r="A1272" s="46">
        <v>1294</v>
      </c>
      <c r="B1272" s="46" t="s">
        <v>125</v>
      </c>
      <c r="C1272" s="80" t="s">
        <v>184</v>
      </c>
      <c r="D1272" s="46" t="s">
        <v>131</v>
      </c>
    </row>
    <row r="1273" spans="1:4" ht="13.5" hidden="1">
      <c r="A1273" s="46">
        <v>1295</v>
      </c>
      <c r="B1273" s="46" t="s">
        <v>110</v>
      </c>
      <c r="C1273" s="80" t="s">
        <v>184</v>
      </c>
      <c r="D1273" s="46" t="s">
        <v>131</v>
      </c>
    </row>
    <row r="1274" spans="1:4" ht="13.5" hidden="1">
      <c r="A1274" s="46">
        <v>1296</v>
      </c>
      <c r="B1274" s="46" t="s">
        <v>136</v>
      </c>
      <c r="C1274" s="80" t="s">
        <v>184</v>
      </c>
      <c r="D1274" s="46" t="s">
        <v>139</v>
      </c>
    </row>
    <row r="1275" spans="1:4" ht="13.5" hidden="1">
      <c r="A1275" s="46">
        <v>1297</v>
      </c>
      <c r="B1275" s="46" t="s">
        <v>121</v>
      </c>
      <c r="C1275" s="80" t="s">
        <v>184</v>
      </c>
      <c r="D1275" s="46" t="s">
        <v>139</v>
      </c>
    </row>
    <row r="1276" spans="1:4" ht="13.5" hidden="1">
      <c r="A1276" s="46">
        <v>1298</v>
      </c>
      <c r="B1276" s="46" t="s">
        <v>130</v>
      </c>
      <c r="C1276" s="80" t="s">
        <v>184</v>
      </c>
      <c r="D1276" s="46" t="s">
        <v>139</v>
      </c>
    </row>
    <row r="1277" spans="1:4" ht="13.5" hidden="1">
      <c r="A1277" s="46">
        <v>1299</v>
      </c>
      <c r="B1277" s="46" t="s">
        <v>118</v>
      </c>
      <c r="C1277" s="80" t="s">
        <v>184</v>
      </c>
      <c r="D1277" s="46" t="s">
        <v>139</v>
      </c>
    </row>
    <row r="1278" spans="1:4" ht="13.5" hidden="1">
      <c r="A1278" s="46">
        <v>1300</v>
      </c>
      <c r="B1278" s="46" t="s">
        <v>126</v>
      </c>
      <c r="C1278" s="80" t="s">
        <v>184</v>
      </c>
      <c r="D1278" s="46" t="s">
        <v>139</v>
      </c>
    </row>
    <row r="1279" spans="1:4" ht="13.5" hidden="1">
      <c r="A1279" s="46">
        <v>1301</v>
      </c>
      <c r="B1279" s="46" t="s">
        <v>137</v>
      </c>
      <c r="C1279" s="80" t="s">
        <v>184</v>
      </c>
      <c r="D1279" s="46" t="s">
        <v>139</v>
      </c>
    </row>
    <row r="1280" spans="1:4" ht="13.5" hidden="1">
      <c r="A1280" s="46">
        <v>1302</v>
      </c>
      <c r="B1280" s="46" t="s">
        <v>115</v>
      </c>
      <c r="C1280" s="80" t="s">
        <v>184</v>
      </c>
      <c r="D1280" s="46" t="s">
        <v>139</v>
      </c>
    </row>
    <row r="1281" spans="1:4" ht="13.5" hidden="1">
      <c r="A1281" s="46">
        <v>1303</v>
      </c>
      <c r="B1281" s="46" t="s">
        <v>137</v>
      </c>
      <c r="C1281" s="80" t="s">
        <v>185</v>
      </c>
      <c r="D1281" s="46" t="s">
        <v>112</v>
      </c>
    </row>
    <row r="1282" spans="1:4" ht="13.5" hidden="1">
      <c r="A1282" s="46">
        <v>1304</v>
      </c>
      <c r="B1282" s="46" t="s">
        <v>114</v>
      </c>
      <c r="C1282" s="80" t="s">
        <v>185</v>
      </c>
      <c r="D1282" s="46" t="s">
        <v>112</v>
      </c>
    </row>
    <row r="1283" spans="1:4" ht="13.5" hidden="1">
      <c r="A1283" s="46">
        <v>1305</v>
      </c>
      <c r="B1283" s="46" t="s">
        <v>114</v>
      </c>
      <c r="C1283" s="80" t="s">
        <v>185</v>
      </c>
      <c r="D1283" s="46" t="s">
        <v>112</v>
      </c>
    </row>
    <row r="1284" spans="1:4" ht="13.5" hidden="1">
      <c r="A1284" s="46">
        <v>1306</v>
      </c>
      <c r="B1284" s="46" t="s">
        <v>114</v>
      </c>
      <c r="C1284" s="80" t="s">
        <v>185</v>
      </c>
      <c r="D1284" s="46" t="s">
        <v>112</v>
      </c>
    </row>
    <row r="1285" spans="1:4" ht="13.5" hidden="1">
      <c r="A1285" s="46">
        <v>1307</v>
      </c>
      <c r="B1285" s="46" t="s">
        <v>127</v>
      </c>
      <c r="C1285" s="80" t="s">
        <v>185</v>
      </c>
      <c r="D1285" s="46" t="s">
        <v>112</v>
      </c>
    </row>
    <row r="1286" spans="1:4" ht="13.5" hidden="1">
      <c r="A1286" s="46">
        <v>1308</v>
      </c>
      <c r="B1286" s="46" t="s">
        <v>127</v>
      </c>
      <c r="C1286" s="80" t="s">
        <v>185</v>
      </c>
      <c r="D1286" s="46" t="s">
        <v>112</v>
      </c>
    </row>
    <row r="1287" spans="1:4" ht="13.5" hidden="1">
      <c r="A1287" s="46">
        <v>1309</v>
      </c>
      <c r="B1287" s="46" t="s">
        <v>127</v>
      </c>
      <c r="C1287" s="80" t="s">
        <v>185</v>
      </c>
      <c r="D1287" s="46" t="s">
        <v>112</v>
      </c>
    </row>
    <row r="1288" spans="1:4" ht="13.5" hidden="1">
      <c r="A1288" s="46">
        <v>1310</v>
      </c>
      <c r="B1288" s="46" t="s">
        <v>124</v>
      </c>
      <c r="C1288" s="80" t="s">
        <v>185</v>
      </c>
      <c r="D1288" s="46" t="s">
        <v>112</v>
      </c>
    </row>
    <row r="1289" spans="1:4" ht="13.5" hidden="1">
      <c r="A1289" s="46">
        <v>1311</v>
      </c>
      <c r="B1289" s="46" t="s">
        <v>124</v>
      </c>
      <c r="C1289" s="80" t="s">
        <v>185</v>
      </c>
      <c r="D1289" s="46" t="s">
        <v>112</v>
      </c>
    </row>
    <row r="1290" spans="1:4" ht="13.5" hidden="1">
      <c r="A1290" s="46">
        <v>1312</v>
      </c>
      <c r="B1290" s="46" t="s">
        <v>124</v>
      </c>
      <c r="C1290" s="80" t="s">
        <v>185</v>
      </c>
      <c r="D1290" s="46" t="s">
        <v>112</v>
      </c>
    </row>
    <row r="1291" spans="1:4" ht="13.5" hidden="1">
      <c r="A1291" s="46">
        <v>1313</v>
      </c>
      <c r="B1291" s="46" t="s">
        <v>140</v>
      </c>
      <c r="C1291" s="80" t="s">
        <v>185</v>
      </c>
      <c r="D1291" s="46" t="s">
        <v>112</v>
      </c>
    </row>
    <row r="1292" spans="1:4" ht="13.5" hidden="1">
      <c r="A1292" s="46">
        <v>1314</v>
      </c>
      <c r="B1292" s="46" t="s">
        <v>133</v>
      </c>
      <c r="C1292" s="80" t="s">
        <v>185</v>
      </c>
      <c r="D1292" s="46" t="s">
        <v>112</v>
      </c>
    </row>
    <row r="1293" spans="1:4" ht="13.5" hidden="1">
      <c r="A1293" s="46">
        <v>1315</v>
      </c>
      <c r="B1293" s="46" t="s">
        <v>133</v>
      </c>
      <c r="C1293" s="80" t="s">
        <v>185</v>
      </c>
      <c r="D1293" s="46" t="s">
        <v>112</v>
      </c>
    </row>
    <row r="1294" spans="1:4" ht="13.5" hidden="1">
      <c r="A1294" s="46">
        <v>1316</v>
      </c>
      <c r="B1294" s="46" t="s">
        <v>126</v>
      </c>
      <c r="C1294" s="80" t="s">
        <v>185</v>
      </c>
      <c r="D1294" s="46" t="s">
        <v>112</v>
      </c>
    </row>
    <row r="1295" spans="1:4" ht="13.5" hidden="1">
      <c r="A1295" s="46">
        <v>1317</v>
      </c>
      <c r="B1295" s="46" t="s">
        <v>125</v>
      </c>
      <c r="C1295" s="80" t="s">
        <v>185</v>
      </c>
      <c r="D1295" s="46" t="s">
        <v>112</v>
      </c>
    </row>
    <row r="1296" spans="1:4" ht="13.5" hidden="1">
      <c r="A1296" s="46">
        <v>1318</v>
      </c>
      <c r="B1296" s="46" t="s">
        <v>141</v>
      </c>
      <c r="C1296" s="80" t="s">
        <v>185</v>
      </c>
      <c r="D1296" s="46" t="s">
        <v>112</v>
      </c>
    </row>
    <row r="1297" spans="1:4" ht="13.5" hidden="1">
      <c r="A1297" s="46">
        <v>1319</v>
      </c>
      <c r="B1297" s="46" t="s">
        <v>153</v>
      </c>
      <c r="C1297" s="80" t="s">
        <v>185</v>
      </c>
      <c r="D1297" s="46" t="s">
        <v>112</v>
      </c>
    </row>
    <row r="1298" spans="1:4" ht="13.5" hidden="1">
      <c r="A1298" s="46">
        <v>1320</v>
      </c>
      <c r="B1298" s="46" t="s">
        <v>120</v>
      </c>
      <c r="C1298" s="80" t="s">
        <v>185</v>
      </c>
      <c r="D1298" s="46" t="s">
        <v>112</v>
      </c>
    </row>
    <row r="1299" spans="1:4" ht="13.5" hidden="1">
      <c r="A1299" s="46">
        <v>1321</v>
      </c>
      <c r="B1299" s="46" t="s">
        <v>122</v>
      </c>
      <c r="C1299" s="80" t="s">
        <v>185</v>
      </c>
      <c r="D1299" s="46" t="s">
        <v>112</v>
      </c>
    </row>
    <row r="1300" spans="1:4" ht="13.5" hidden="1">
      <c r="A1300" s="46">
        <v>1322</v>
      </c>
      <c r="B1300" s="46" t="s">
        <v>110</v>
      </c>
      <c r="C1300" s="80" t="s">
        <v>185</v>
      </c>
      <c r="D1300" s="46" t="s">
        <v>112</v>
      </c>
    </row>
    <row r="1301" spans="1:4" ht="13.5" hidden="1">
      <c r="A1301" s="46">
        <v>1323</v>
      </c>
      <c r="B1301" s="46" t="s">
        <v>110</v>
      </c>
      <c r="C1301" s="80" t="s">
        <v>185</v>
      </c>
      <c r="D1301" s="46" t="s">
        <v>112</v>
      </c>
    </row>
    <row r="1302" spans="1:4" ht="13.5" hidden="1">
      <c r="A1302" s="46">
        <v>1324</v>
      </c>
      <c r="B1302" s="46" t="s">
        <v>138</v>
      </c>
      <c r="C1302" s="80" t="s">
        <v>185</v>
      </c>
      <c r="D1302" s="46" t="s">
        <v>112</v>
      </c>
    </row>
    <row r="1303" spans="1:4" ht="13.5" hidden="1">
      <c r="A1303" s="46">
        <v>1325</v>
      </c>
      <c r="B1303" s="46" t="s">
        <v>113</v>
      </c>
      <c r="C1303" s="80" t="s">
        <v>185</v>
      </c>
      <c r="D1303" s="46" t="s">
        <v>131</v>
      </c>
    </row>
    <row r="1304" spans="1:4" ht="13.5" hidden="1">
      <c r="A1304" s="46">
        <v>1326</v>
      </c>
      <c r="B1304" s="46" t="s">
        <v>113</v>
      </c>
      <c r="C1304" s="80" t="s">
        <v>185</v>
      </c>
      <c r="D1304" s="46" t="s">
        <v>131</v>
      </c>
    </row>
    <row r="1305" spans="1:4" ht="13.5" hidden="1">
      <c r="A1305" s="46">
        <v>1327</v>
      </c>
      <c r="B1305" s="46" t="s">
        <v>127</v>
      </c>
      <c r="C1305" s="80" t="s">
        <v>185</v>
      </c>
      <c r="D1305" s="46" t="s">
        <v>131</v>
      </c>
    </row>
    <row r="1306" spans="1:4" ht="13.5" hidden="1">
      <c r="A1306" s="46">
        <v>1328</v>
      </c>
      <c r="B1306" s="46" t="s">
        <v>127</v>
      </c>
      <c r="C1306" s="80" t="s">
        <v>185</v>
      </c>
      <c r="D1306" s="46" t="s">
        <v>131</v>
      </c>
    </row>
    <row r="1307" spans="1:4" ht="13.5" hidden="1">
      <c r="A1307" s="46">
        <v>1329</v>
      </c>
      <c r="B1307" s="46" t="s">
        <v>124</v>
      </c>
      <c r="C1307" s="80" t="s">
        <v>185</v>
      </c>
      <c r="D1307" s="46" t="s">
        <v>131</v>
      </c>
    </row>
    <row r="1308" spans="1:4" ht="13.5" hidden="1">
      <c r="A1308" s="46">
        <v>1330</v>
      </c>
      <c r="B1308" s="46" t="s">
        <v>124</v>
      </c>
      <c r="C1308" s="80" t="s">
        <v>185</v>
      </c>
      <c r="D1308" s="46" t="s">
        <v>131</v>
      </c>
    </row>
    <row r="1309" spans="1:4" ht="13.5" hidden="1">
      <c r="A1309" s="46">
        <v>1331</v>
      </c>
      <c r="B1309" s="46" t="s">
        <v>121</v>
      </c>
      <c r="C1309" s="80" t="s">
        <v>185</v>
      </c>
      <c r="D1309" s="46" t="s">
        <v>131</v>
      </c>
    </row>
    <row r="1310" spans="1:4" ht="13.5" hidden="1">
      <c r="A1310" s="46">
        <v>1332</v>
      </c>
      <c r="B1310" s="46" t="s">
        <v>133</v>
      </c>
      <c r="C1310" s="80" t="s">
        <v>185</v>
      </c>
      <c r="D1310" s="46" t="s">
        <v>131</v>
      </c>
    </row>
    <row r="1311" spans="1:4" ht="13.5" hidden="1">
      <c r="A1311" s="46">
        <v>1333</v>
      </c>
      <c r="B1311" s="46" t="s">
        <v>133</v>
      </c>
      <c r="C1311" s="80" t="s">
        <v>185</v>
      </c>
      <c r="D1311" s="46" t="s">
        <v>131</v>
      </c>
    </row>
    <row r="1312" spans="1:4" ht="13.5" hidden="1">
      <c r="A1312" s="46">
        <v>1334</v>
      </c>
      <c r="B1312" s="46" t="s">
        <v>126</v>
      </c>
      <c r="C1312" s="80" t="s">
        <v>185</v>
      </c>
      <c r="D1312" s="46" t="s">
        <v>131</v>
      </c>
    </row>
    <row r="1313" spans="1:4" ht="13.5" hidden="1">
      <c r="A1313" s="46">
        <v>1335</v>
      </c>
      <c r="B1313" s="46" t="s">
        <v>125</v>
      </c>
      <c r="C1313" s="80" t="s">
        <v>185</v>
      </c>
      <c r="D1313" s="46" t="s">
        <v>131</v>
      </c>
    </row>
    <row r="1314" spans="1:4" ht="13.5" hidden="1">
      <c r="A1314" s="46">
        <v>1336</v>
      </c>
      <c r="B1314" s="46" t="s">
        <v>118</v>
      </c>
      <c r="C1314" s="80" t="s">
        <v>185</v>
      </c>
      <c r="D1314" s="46" t="s">
        <v>131</v>
      </c>
    </row>
    <row r="1315" spans="1:4" ht="13.5" hidden="1">
      <c r="A1315" s="46">
        <v>1337</v>
      </c>
      <c r="B1315" s="46" t="s">
        <v>118</v>
      </c>
      <c r="C1315" s="80" t="s">
        <v>185</v>
      </c>
      <c r="D1315" s="46" t="s">
        <v>131</v>
      </c>
    </row>
    <row r="1316" spans="1:4" ht="13.5" hidden="1">
      <c r="A1316" s="46">
        <v>1338</v>
      </c>
      <c r="B1316" s="46" t="s">
        <v>129</v>
      </c>
      <c r="C1316" s="80" t="s">
        <v>185</v>
      </c>
      <c r="D1316" s="46" t="s">
        <v>131</v>
      </c>
    </row>
    <row r="1317" spans="1:4" ht="13.5" hidden="1">
      <c r="A1317" s="46">
        <v>1339</v>
      </c>
      <c r="B1317" s="46" t="s">
        <v>158</v>
      </c>
      <c r="C1317" s="80" t="s">
        <v>185</v>
      </c>
      <c r="D1317" s="46" t="s">
        <v>131</v>
      </c>
    </row>
    <row r="1318" spans="1:4" ht="13.5" hidden="1">
      <c r="A1318" s="46">
        <v>1340</v>
      </c>
      <c r="B1318" s="46" t="s">
        <v>135</v>
      </c>
      <c r="C1318" s="80" t="s">
        <v>185</v>
      </c>
      <c r="D1318" s="46" t="s">
        <v>131</v>
      </c>
    </row>
    <row r="1319" spans="1:4" ht="13.5" hidden="1">
      <c r="A1319" s="46">
        <v>1341</v>
      </c>
      <c r="B1319" s="46" t="s">
        <v>115</v>
      </c>
      <c r="C1319" s="80" t="s">
        <v>185</v>
      </c>
      <c r="D1319" s="46" t="s">
        <v>131</v>
      </c>
    </row>
    <row r="1320" spans="1:4" ht="13.5" hidden="1">
      <c r="A1320" s="46">
        <v>1342</v>
      </c>
      <c r="B1320" s="46" t="s">
        <v>115</v>
      </c>
      <c r="C1320" s="80" t="s">
        <v>185</v>
      </c>
      <c r="D1320" s="46" t="s">
        <v>131</v>
      </c>
    </row>
    <row r="1321" spans="1:4" ht="13.5" hidden="1">
      <c r="A1321" s="46">
        <v>1343</v>
      </c>
      <c r="B1321" s="46" t="s">
        <v>110</v>
      </c>
      <c r="C1321" s="80" t="s">
        <v>185</v>
      </c>
      <c r="D1321" s="46" t="s">
        <v>131</v>
      </c>
    </row>
    <row r="1322" spans="1:4" ht="13.5" hidden="1">
      <c r="A1322" s="46">
        <v>1344</v>
      </c>
      <c r="B1322" s="46" t="s">
        <v>110</v>
      </c>
      <c r="C1322" s="80" t="s">
        <v>185</v>
      </c>
      <c r="D1322" s="46" t="s">
        <v>131</v>
      </c>
    </row>
    <row r="1323" spans="1:4" ht="13.5" hidden="1">
      <c r="A1323" s="46">
        <v>1345</v>
      </c>
      <c r="B1323" s="46" t="s">
        <v>124</v>
      </c>
      <c r="C1323" s="80" t="s">
        <v>185</v>
      </c>
      <c r="D1323" s="46" t="s">
        <v>139</v>
      </c>
    </row>
    <row r="1324" spans="1:4" ht="13.5" hidden="1">
      <c r="A1324" s="46">
        <v>1346</v>
      </c>
      <c r="B1324" s="46" t="s">
        <v>124</v>
      </c>
      <c r="C1324" s="80" t="s">
        <v>185</v>
      </c>
      <c r="D1324" s="46" t="s">
        <v>139</v>
      </c>
    </row>
    <row r="1325" spans="1:4" ht="13.5" hidden="1">
      <c r="A1325" s="46">
        <v>1347</v>
      </c>
      <c r="B1325" s="46" t="s">
        <v>121</v>
      </c>
      <c r="C1325" s="80" t="s">
        <v>185</v>
      </c>
      <c r="D1325" s="46" t="s">
        <v>139</v>
      </c>
    </row>
    <row r="1326" spans="1:4" ht="13.5" hidden="1">
      <c r="A1326" s="46">
        <v>1348</v>
      </c>
      <c r="B1326" s="46" t="s">
        <v>140</v>
      </c>
      <c r="C1326" s="80" t="s">
        <v>185</v>
      </c>
      <c r="D1326" s="46" t="s">
        <v>139</v>
      </c>
    </row>
    <row r="1327" spans="1:4" ht="13.5" hidden="1">
      <c r="A1327" s="46">
        <v>1349</v>
      </c>
      <c r="B1327" s="46" t="s">
        <v>133</v>
      </c>
      <c r="C1327" s="80" t="s">
        <v>185</v>
      </c>
      <c r="D1327" s="46" t="s">
        <v>139</v>
      </c>
    </row>
    <row r="1328" spans="1:4" ht="13.5" hidden="1">
      <c r="A1328" s="46">
        <v>1350</v>
      </c>
      <c r="B1328" s="46" t="s">
        <v>130</v>
      </c>
      <c r="C1328" s="80" t="s">
        <v>185</v>
      </c>
      <c r="D1328" s="46" t="s">
        <v>139</v>
      </c>
    </row>
    <row r="1329" spans="1:4" ht="13.5" hidden="1">
      <c r="A1329" s="46">
        <v>1351</v>
      </c>
      <c r="B1329" s="46" t="s">
        <v>130</v>
      </c>
      <c r="C1329" s="80" t="s">
        <v>185</v>
      </c>
      <c r="D1329" s="46" t="s">
        <v>139</v>
      </c>
    </row>
    <row r="1330" spans="1:4" ht="13.5" hidden="1">
      <c r="A1330" s="46">
        <v>1352</v>
      </c>
      <c r="B1330" s="46" t="s">
        <v>130</v>
      </c>
      <c r="C1330" s="80" t="s">
        <v>185</v>
      </c>
      <c r="D1330" s="46" t="s">
        <v>139</v>
      </c>
    </row>
    <row r="1331" spans="1:4" ht="13.5" hidden="1">
      <c r="A1331" s="46">
        <v>1353</v>
      </c>
      <c r="B1331" s="46" t="s">
        <v>125</v>
      </c>
      <c r="C1331" s="80" t="s">
        <v>185</v>
      </c>
      <c r="D1331" s="46" t="s">
        <v>139</v>
      </c>
    </row>
    <row r="1332" spans="1:4" ht="13.5" hidden="1">
      <c r="A1332" s="46">
        <v>1354</v>
      </c>
      <c r="B1332" s="46" t="s">
        <v>125</v>
      </c>
      <c r="C1332" s="80" t="s">
        <v>185</v>
      </c>
      <c r="D1332" s="46" t="s">
        <v>139</v>
      </c>
    </row>
    <row r="1333" spans="1:4" ht="13.5" hidden="1">
      <c r="A1333" s="46">
        <v>1355</v>
      </c>
      <c r="B1333" s="46" t="s">
        <v>125</v>
      </c>
      <c r="C1333" s="80" t="s">
        <v>185</v>
      </c>
      <c r="D1333" s="46" t="s">
        <v>139</v>
      </c>
    </row>
    <row r="1334" spans="1:4" ht="13.5" hidden="1">
      <c r="A1334" s="46">
        <v>1356</v>
      </c>
      <c r="B1334" s="46" t="s">
        <v>136</v>
      </c>
      <c r="C1334" s="80" t="s">
        <v>185</v>
      </c>
      <c r="D1334" s="46" t="s">
        <v>139</v>
      </c>
    </row>
    <row r="1335" spans="1:4" ht="13.5" hidden="1">
      <c r="A1335" s="46">
        <v>1357</v>
      </c>
      <c r="B1335" s="46" t="s">
        <v>118</v>
      </c>
      <c r="C1335" s="80" t="s">
        <v>185</v>
      </c>
      <c r="D1335" s="46" t="s">
        <v>139</v>
      </c>
    </row>
    <row r="1336" spans="1:4" ht="13.5" hidden="1">
      <c r="A1336" s="46">
        <v>1358</v>
      </c>
      <c r="B1336" s="46" t="s">
        <v>128</v>
      </c>
      <c r="C1336" s="80" t="s">
        <v>185</v>
      </c>
      <c r="D1336" s="46" t="s">
        <v>139</v>
      </c>
    </row>
    <row r="1337" spans="1:4" ht="13.5" hidden="1">
      <c r="A1337" s="46">
        <v>1359</v>
      </c>
      <c r="B1337" s="46" t="s">
        <v>123</v>
      </c>
      <c r="C1337" s="80" t="s">
        <v>185</v>
      </c>
      <c r="D1337" s="46" t="s">
        <v>139</v>
      </c>
    </row>
    <row r="1338" spans="1:4" ht="13.5" hidden="1">
      <c r="A1338" s="46">
        <v>1360</v>
      </c>
      <c r="B1338" s="46" t="s">
        <v>110</v>
      </c>
      <c r="C1338" s="80" t="s">
        <v>185</v>
      </c>
      <c r="D1338" s="46" t="s">
        <v>139</v>
      </c>
    </row>
    <row r="1339" spans="1:4" ht="13.5" hidden="1">
      <c r="A1339" s="46">
        <v>1361</v>
      </c>
      <c r="B1339" s="46" t="s">
        <v>132</v>
      </c>
      <c r="C1339" s="80" t="s">
        <v>185</v>
      </c>
      <c r="D1339" s="46" t="s">
        <v>139</v>
      </c>
    </row>
    <row r="1340" spans="1:4" ht="13.5" hidden="1">
      <c r="A1340" s="46">
        <v>1362</v>
      </c>
      <c r="B1340" s="46" t="s">
        <v>138</v>
      </c>
      <c r="C1340" s="80" t="s">
        <v>185</v>
      </c>
      <c r="D1340" s="46" t="s">
        <v>139</v>
      </c>
    </row>
    <row r="1341" spans="1:4" ht="13.5" hidden="1">
      <c r="A1341" s="46">
        <v>1363</v>
      </c>
      <c r="B1341" s="46" t="s">
        <v>114</v>
      </c>
      <c r="C1341" s="80" t="s">
        <v>185</v>
      </c>
      <c r="D1341" s="46" t="s">
        <v>142</v>
      </c>
    </row>
    <row r="1342" spans="1:4" ht="13.5" hidden="1">
      <c r="A1342" s="46">
        <v>1364</v>
      </c>
      <c r="B1342" s="46" t="s">
        <v>114</v>
      </c>
      <c r="C1342" s="80" t="s">
        <v>185</v>
      </c>
      <c r="D1342" s="46" t="s">
        <v>142</v>
      </c>
    </row>
    <row r="1343" spans="1:4" ht="13.5" hidden="1">
      <c r="A1343" s="46">
        <v>1365</v>
      </c>
      <c r="B1343" s="46" t="s">
        <v>113</v>
      </c>
      <c r="C1343" s="80" t="s">
        <v>185</v>
      </c>
      <c r="D1343" s="46" t="s">
        <v>142</v>
      </c>
    </row>
    <row r="1344" spans="1:4" ht="13.5" hidden="1">
      <c r="A1344" s="46">
        <v>1366</v>
      </c>
      <c r="B1344" s="46" t="s">
        <v>124</v>
      </c>
      <c r="C1344" s="80" t="s">
        <v>185</v>
      </c>
      <c r="D1344" s="46" t="s">
        <v>142</v>
      </c>
    </row>
    <row r="1345" spans="1:4" ht="13.5" hidden="1">
      <c r="A1345" s="46">
        <v>1367</v>
      </c>
      <c r="B1345" s="46" t="s">
        <v>133</v>
      </c>
      <c r="C1345" s="80" t="s">
        <v>185</v>
      </c>
      <c r="D1345" s="46" t="s">
        <v>142</v>
      </c>
    </row>
    <row r="1346" spans="1:4" ht="13.5" hidden="1">
      <c r="A1346" s="46">
        <v>1368</v>
      </c>
      <c r="B1346" s="46" t="s">
        <v>118</v>
      </c>
      <c r="C1346" s="80" t="s">
        <v>185</v>
      </c>
      <c r="D1346" s="46" t="s">
        <v>142</v>
      </c>
    </row>
    <row r="1347" spans="1:4" ht="13.5" hidden="1">
      <c r="A1347" s="46">
        <v>1369</v>
      </c>
      <c r="B1347" s="46" t="s">
        <v>117</v>
      </c>
      <c r="C1347" s="80" t="s">
        <v>185</v>
      </c>
      <c r="D1347" s="46" t="s">
        <v>142</v>
      </c>
    </row>
    <row r="1348" spans="1:4" ht="13.5" hidden="1">
      <c r="A1348" s="46">
        <v>1370</v>
      </c>
      <c r="B1348" s="46" t="s">
        <v>115</v>
      </c>
      <c r="C1348" s="80" t="s">
        <v>185</v>
      </c>
      <c r="D1348" s="46" t="s">
        <v>142</v>
      </c>
    </row>
    <row r="1349" spans="1:4" ht="13.5" hidden="1">
      <c r="A1349" s="46">
        <v>1371</v>
      </c>
      <c r="B1349" s="46" t="s">
        <v>115</v>
      </c>
      <c r="C1349" s="80" t="s">
        <v>185</v>
      </c>
      <c r="D1349" s="46" t="s">
        <v>142</v>
      </c>
    </row>
    <row r="1350" spans="1:4" ht="13.5" hidden="1">
      <c r="A1350" s="46">
        <v>1372</v>
      </c>
      <c r="B1350" s="46" t="s">
        <v>110</v>
      </c>
      <c r="C1350" s="80" t="s">
        <v>185</v>
      </c>
      <c r="D1350" s="46" t="s">
        <v>142</v>
      </c>
    </row>
    <row r="1351" spans="1:4" ht="13.5" hidden="1">
      <c r="A1351" s="46">
        <v>1373</v>
      </c>
      <c r="B1351" s="46" t="s">
        <v>138</v>
      </c>
      <c r="C1351" s="80" t="s">
        <v>185</v>
      </c>
      <c r="D1351" s="46" t="s">
        <v>142</v>
      </c>
    </row>
    <row r="1352" spans="1:4" ht="13.5" hidden="1">
      <c r="A1352" s="46">
        <v>1374</v>
      </c>
      <c r="B1352" s="46" t="s">
        <v>135</v>
      </c>
      <c r="C1352" s="80" t="s">
        <v>185</v>
      </c>
      <c r="D1352" s="46" t="s">
        <v>157</v>
      </c>
    </row>
    <row r="1353" spans="1:4" ht="13.5" hidden="1">
      <c r="A1353" s="46">
        <v>1375</v>
      </c>
      <c r="B1353" s="46" t="s">
        <v>117</v>
      </c>
      <c r="C1353" s="80" t="s">
        <v>185</v>
      </c>
      <c r="D1353" s="46" t="s">
        <v>146</v>
      </c>
    </row>
    <row r="1354" spans="1:4" ht="13.5" hidden="1">
      <c r="A1354" s="46">
        <v>1376</v>
      </c>
      <c r="B1354" s="46" t="s">
        <v>110</v>
      </c>
      <c r="C1354" s="80" t="s">
        <v>186</v>
      </c>
      <c r="D1354" s="46" t="s">
        <v>146</v>
      </c>
    </row>
    <row r="1355" spans="1:4" ht="13.5" hidden="1">
      <c r="A1355" s="46">
        <v>1377</v>
      </c>
      <c r="B1355" s="46" t="s">
        <v>116</v>
      </c>
      <c r="C1355" s="80" t="s">
        <v>186</v>
      </c>
      <c r="D1355" s="46" t="s">
        <v>112</v>
      </c>
    </row>
    <row r="1356" spans="1:4" ht="13.5" hidden="1">
      <c r="A1356" s="46">
        <v>1378</v>
      </c>
      <c r="B1356" s="46" t="s">
        <v>127</v>
      </c>
      <c r="C1356" s="80" t="s">
        <v>186</v>
      </c>
      <c r="D1356" s="46" t="s">
        <v>112</v>
      </c>
    </row>
    <row r="1357" spans="1:4" ht="13.5" hidden="1">
      <c r="A1357" s="46">
        <v>1379</v>
      </c>
      <c r="B1357" s="46" t="s">
        <v>140</v>
      </c>
      <c r="C1357" s="80" t="s">
        <v>186</v>
      </c>
      <c r="D1357" s="46" t="s">
        <v>112</v>
      </c>
    </row>
    <row r="1358" spans="1:4" ht="13.5" hidden="1">
      <c r="A1358" s="46">
        <v>1380</v>
      </c>
      <c r="B1358" s="46" t="s">
        <v>114</v>
      </c>
      <c r="C1358" s="80" t="s">
        <v>186</v>
      </c>
      <c r="D1358" s="46" t="s">
        <v>112</v>
      </c>
    </row>
    <row r="1359" spans="1:4" ht="13.5" hidden="1">
      <c r="A1359" s="46">
        <v>1381</v>
      </c>
      <c r="B1359" s="46" t="s">
        <v>124</v>
      </c>
      <c r="C1359" s="80" t="s">
        <v>186</v>
      </c>
      <c r="D1359" s="46" t="s">
        <v>112</v>
      </c>
    </row>
    <row r="1360" spans="1:4" ht="13.5" hidden="1">
      <c r="A1360" s="46">
        <v>1382</v>
      </c>
      <c r="B1360" s="46" t="s">
        <v>124</v>
      </c>
      <c r="C1360" s="80" t="s">
        <v>186</v>
      </c>
      <c r="D1360" s="46" t="s">
        <v>112</v>
      </c>
    </row>
    <row r="1361" spans="1:4" ht="13.5" hidden="1">
      <c r="A1361" s="46">
        <v>1383</v>
      </c>
      <c r="B1361" s="46" t="s">
        <v>133</v>
      </c>
      <c r="C1361" s="80" t="s">
        <v>186</v>
      </c>
      <c r="D1361" s="46" t="s">
        <v>112</v>
      </c>
    </row>
    <row r="1362" spans="1:4" ht="13.5" hidden="1">
      <c r="A1362" s="46">
        <v>1384</v>
      </c>
      <c r="B1362" s="46" t="s">
        <v>126</v>
      </c>
      <c r="C1362" s="80" t="s">
        <v>186</v>
      </c>
      <c r="D1362" s="46" t="s">
        <v>112</v>
      </c>
    </row>
    <row r="1363" spans="1:4" ht="13.5" hidden="1">
      <c r="A1363" s="46">
        <v>1385</v>
      </c>
      <c r="B1363" s="46" t="s">
        <v>125</v>
      </c>
      <c r="C1363" s="80" t="s">
        <v>186</v>
      </c>
      <c r="D1363" s="46" t="s">
        <v>112</v>
      </c>
    </row>
    <row r="1364" spans="1:4" ht="13.5" hidden="1">
      <c r="A1364" s="46">
        <v>1386</v>
      </c>
      <c r="B1364" s="46" t="s">
        <v>125</v>
      </c>
      <c r="C1364" s="80" t="s">
        <v>186</v>
      </c>
      <c r="D1364" s="46" t="s">
        <v>112</v>
      </c>
    </row>
    <row r="1365" spans="1:4" ht="13.5" hidden="1">
      <c r="A1365" s="46">
        <v>1387</v>
      </c>
      <c r="B1365" s="46" t="s">
        <v>118</v>
      </c>
      <c r="C1365" s="80" t="s">
        <v>186</v>
      </c>
      <c r="D1365" s="46" t="s">
        <v>112</v>
      </c>
    </row>
    <row r="1366" spans="1:4" ht="13.5" hidden="1">
      <c r="A1366" s="46">
        <v>1388</v>
      </c>
      <c r="B1366" s="46" t="s">
        <v>120</v>
      </c>
      <c r="C1366" s="80" t="s">
        <v>186</v>
      </c>
      <c r="D1366" s="46" t="s">
        <v>112</v>
      </c>
    </row>
    <row r="1367" spans="1:4" ht="13.5" hidden="1">
      <c r="A1367" s="46">
        <v>1389</v>
      </c>
      <c r="B1367" s="46" t="s">
        <v>119</v>
      </c>
      <c r="C1367" s="80" t="s">
        <v>186</v>
      </c>
      <c r="D1367" s="46" t="s">
        <v>112</v>
      </c>
    </row>
    <row r="1368" spans="1:4" ht="13.5" hidden="1">
      <c r="A1368" s="46">
        <v>1390</v>
      </c>
      <c r="B1368" s="46" t="s">
        <v>135</v>
      </c>
      <c r="C1368" s="80" t="s">
        <v>186</v>
      </c>
      <c r="D1368" s="46" t="s">
        <v>112</v>
      </c>
    </row>
    <row r="1369" spans="1:4" ht="13.5" hidden="1">
      <c r="A1369" s="46">
        <v>1391</v>
      </c>
      <c r="B1369" s="46" t="s">
        <v>128</v>
      </c>
      <c r="C1369" s="80" t="s">
        <v>186</v>
      </c>
      <c r="D1369" s="46" t="s">
        <v>112</v>
      </c>
    </row>
    <row r="1370" spans="1:4" ht="13.5" hidden="1">
      <c r="A1370" s="46">
        <v>1392</v>
      </c>
      <c r="B1370" s="46" t="s">
        <v>117</v>
      </c>
      <c r="C1370" s="80" t="s">
        <v>186</v>
      </c>
      <c r="D1370" s="46" t="s">
        <v>112</v>
      </c>
    </row>
    <row r="1371" spans="1:4" ht="13.5" hidden="1">
      <c r="A1371" s="46">
        <v>1393</v>
      </c>
      <c r="B1371" s="46" t="s">
        <v>117</v>
      </c>
      <c r="C1371" s="80" t="s">
        <v>186</v>
      </c>
      <c r="D1371" s="46" t="s">
        <v>112</v>
      </c>
    </row>
    <row r="1372" spans="1:4" ht="13.5" hidden="1">
      <c r="A1372" s="46">
        <v>1394</v>
      </c>
      <c r="B1372" s="46" t="s">
        <v>134</v>
      </c>
      <c r="C1372" s="80" t="s">
        <v>186</v>
      </c>
      <c r="D1372" s="46" t="s">
        <v>112</v>
      </c>
    </row>
    <row r="1373" spans="1:4" ht="13.5" hidden="1">
      <c r="A1373" s="46">
        <v>1395</v>
      </c>
      <c r="B1373" s="46" t="s">
        <v>132</v>
      </c>
      <c r="C1373" s="80" t="s">
        <v>186</v>
      </c>
      <c r="D1373" s="46" t="s">
        <v>112</v>
      </c>
    </row>
    <row r="1374" spans="1:4" ht="13.5" hidden="1">
      <c r="A1374" s="46">
        <v>1396</v>
      </c>
      <c r="B1374" s="46" t="s">
        <v>138</v>
      </c>
      <c r="C1374" s="80" t="s">
        <v>186</v>
      </c>
      <c r="D1374" s="46" t="s">
        <v>112</v>
      </c>
    </row>
    <row r="1375" spans="1:4" ht="13.5" hidden="1">
      <c r="A1375" s="46">
        <v>1397</v>
      </c>
      <c r="B1375" s="46" t="s">
        <v>114</v>
      </c>
      <c r="C1375" s="80" t="s">
        <v>186</v>
      </c>
      <c r="D1375" s="46" t="s">
        <v>131</v>
      </c>
    </row>
    <row r="1376" spans="1:4" ht="13.5" hidden="1">
      <c r="A1376" s="46">
        <v>1398</v>
      </c>
      <c r="B1376" s="46" t="s">
        <v>121</v>
      </c>
      <c r="C1376" s="80" t="s">
        <v>186</v>
      </c>
      <c r="D1376" s="46" t="s">
        <v>131</v>
      </c>
    </row>
    <row r="1377" spans="1:4" ht="13.5" hidden="1">
      <c r="A1377" s="46">
        <v>1399</v>
      </c>
      <c r="B1377" s="46" t="s">
        <v>141</v>
      </c>
      <c r="C1377" s="80" t="s">
        <v>186</v>
      </c>
      <c r="D1377" s="46" t="s">
        <v>131</v>
      </c>
    </row>
    <row r="1378" spans="1:4" ht="13.5" hidden="1">
      <c r="A1378" s="46">
        <v>1400</v>
      </c>
      <c r="B1378" s="46" t="s">
        <v>124</v>
      </c>
      <c r="C1378" s="80" t="s">
        <v>186</v>
      </c>
      <c r="D1378" s="46" t="s">
        <v>131</v>
      </c>
    </row>
    <row r="1379" spans="1:4" ht="13.5" hidden="1">
      <c r="A1379" s="46">
        <v>1401</v>
      </c>
      <c r="B1379" s="46" t="s">
        <v>117</v>
      </c>
      <c r="C1379" s="80" t="s">
        <v>186</v>
      </c>
      <c r="D1379" s="46" t="s">
        <v>131</v>
      </c>
    </row>
    <row r="1380" spans="1:4" ht="13.5" hidden="1">
      <c r="A1380" s="46">
        <v>1402</v>
      </c>
      <c r="B1380" s="46" t="s">
        <v>123</v>
      </c>
      <c r="C1380" s="80" t="s">
        <v>186</v>
      </c>
      <c r="D1380" s="46" t="s">
        <v>131</v>
      </c>
    </row>
    <row r="1381" spans="1:4" ht="13.5" hidden="1">
      <c r="A1381" s="46">
        <v>1403</v>
      </c>
      <c r="B1381" s="46" t="s">
        <v>137</v>
      </c>
      <c r="C1381" s="80" t="s">
        <v>186</v>
      </c>
      <c r="D1381" s="46" t="s">
        <v>131</v>
      </c>
    </row>
    <row r="1382" spans="1:4" ht="13.5" hidden="1">
      <c r="A1382" s="46">
        <v>1404</v>
      </c>
      <c r="B1382" s="46" t="s">
        <v>114</v>
      </c>
      <c r="C1382" s="80" t="s">
        <v>186</v>
      </c>
      <c r="D1382" s="46" t="s">
        <v>131</v>
      </c>
    </row>
    <row r="1383" spans="1:4" ht="13.5" hidden="1">
      <c r="A1383" s="46">
        <v>1405</v>
      </c>
      <c r="B1383" s="46" t="s">
        <v>113</v>
      </c>
      <c r="C1383" s="80" t="s">
        <v>186</v>
      </c>
      <c r="D1383" s="46" t="s">
        <v>131</v>
      </c>
    </row>
    <row r="1384" spans="1:4" ht="13.5" hidden="1">
      <c r="A1384" s="46">
        <v>1406</v>
      </c>
      <c r="B1384" s="46" t="s">
        <v>127</v>
      </c>
      <c r="C1384" s="80" t="s">
        <v>186</v>
      </c>
      <c r="D1384" s="46" t="s">
        <v>131</v>
      </c>
    </row>
    <row r="1385" spans="1:4" ht="13.5" hidden="1">
      <c r="A1385" s="46">
        <v>1407</v>
      </c>
      <c r="B1385" s="46" t="s">
        <v>127</v>
      </c>
      <c r="C1385" s="80" t="s">
        <v>186</v>
      </c>
      <c r="D1385" s="46" t="s">
        <v>131</v>
      </c>
    </row>
    <row r="1386" spans="1:4" ht="13.5" hidden="1">
      <c r="A1386" s="46">
        <v>1408</v>
      </c>
      <c r="B1386" s="46" t="s">
        <v>124</v>
      </c>
      <c r="C1386" s="80" t="s">
        <v>186</v>
      </c>
      <c r="D1386" s="46" t="s">
        <v>131</v>
      </c>
    </row>
    <row r="1387" spans="1:4" ht="13.5" hidden="1">
      <c r="A1387" s="46">
        <v>1409</v>
      </c>
      <c r="B1387" s="46" t="s">
        <v>124</v>
      </c>
      <c r="C1387" s="80" t="s">
        <v>186</v>
      </c>
      <c r="D1387" s="46" t="s">
        <v>131</v>
      </c>
    </row>
    <row r="1388" spans="1:4" ht="13.5" hidden="1">
      <c r="A1388" s="46">
        <v>1410</v>
      </c>
      <c r="B1388" s="46" t="s">
        <v>140</v>
      </c>
      <c r="C1388" s="80" t="s">
        <v>186</v>
      </c>
      <c r="D1388" s="46" t="s">
        <v>131</v>
      </c>
    </row>
    <row r="1389" spans="1:4" ht="13.5" hidden="1">
      <c r="A1389" s="46">
        <v>1411</v>
      </c>
      <c r="B1389" s="46" t="s">
        <v>125</v>
      </c>
      <c r="C1389" s="80" t="s">
        <v>186</v>
      </c>
      <c r="D1389" s="46" t="s">
        <v>131</v>
      </c>
    </row>
    <row r="1390" spans="1:4" ht="13.5" hidden="1">
      <c r="A1390" s="46">
        <v>1412</v>
      </c>
      <c r="B1390" s="46" t="s">
        <v>118</v>
      </c>
      <c r="C1390" s="80" t="s">
        <v>186</v>
      </c>
      <c r="D1390" s="46" t="s">
        <v>131</v>
      </c>
    </row>
    <row r="1391" spans="1:4" ht="13.5" hidden="1">
      <c r="A1391" s="46">
        <v>1413</v>
      </c>
      <c r="B1391" s="46" t="s">
        <v>129</v>
      </c>
      <c r="C1391" s="80" t="s">
        <v>186</v>
      </c>
      <c r="D1391" s="46" t="s">
        <v>131</v>
      </c>
    </row>
    <row r="1392" spans="1:4" ht="13.5" hidden="1">
      <c r="A1392" s="46">
        <v>1414</v>
      </c>
      <c r="B1392" s="46" t="s">
        <v>119</v>
      </c>
      <c r="C1392" s="80" t="s">
        <v>186</v>
      </c>
      <c r="D1392" s="46" t="s">
        <v>131</v>
      </c>
    </row>
    <row r="1393" spans="1:4" ht="13.5" hidden="1">
      <c r="A1393" s="46">
        <v>1415</v>
      </c>
      <c r="B1393" s="46" t="s">
        <v>119</v>
      </c>
      <c r="C1393" s="80" t="s">
        <v>186</v>
      </c>
      <c r="D1393" s="46" t="s">
        <v>131</v>
      </c>
    </row>
    <row r="1394" spans="1:4" ht="13.5" hidden="1">
      <c r="A1394" s="46">
        <v>1416</v>
      </c>
      <c r="B1394" s="46" t="s">
        <v>117</v>
      </c>
      <c r="C1394" s="80" t="s">
        <v>186</v>
      </c>
      <c r="D1394" s="46" t="s">
        <v>131</v>
      </c>
    </row>
    <row r="1395" spans="1:4" ht="13.5" hidden="1">
      <c r="A1395" s="46">
        <v>1417</v>
      </c>
      <c r="B1395" s="46" t="s">
        <v>117</v>
      </c>
      <c r="C1395" s="80" t="s">
        <v>186</v>
      </c>
      <c r="D1395" s="46" t="s">
        <v>131</v>
      </c>
    </row>
    <row r="1396" spans="1:4" ht="13.5" hidden="1">
      <c r="A1396" s="46">
        <v>1418</v>
      </c>
      <c r="B1396" s="46" t="s">
        <v>115</v>
      </c>
      <c r="C1396" s="80" t="s">
        <v>186</v>
      </c>
      <c r="D1396" s="46" t="s">
        <v>131</v>
      </c>
    </row>
    <row r="1397" spans="1:4" ht="13.5" hidden="1">
      <c r="A1397" s="46">
        <v>1419</v>
      </c>
      <c r="B1397" s="46" t="s">
        <v>138</v>
      </c>
      <c r="C1397" s="80" t="s">
        <v>186</v>
      </c>
      <c r="D1397" s="46" t="s">
        <v>131</v>
      </c>
    </row>
    <row r="1398" spans="1:4" ht="13.5" hidden="1">
      <c r="A1398" s="46">
        <v>1420</v>
      </c>
      <c r="B1398" s="46" t="s">
        <v>127</v>
      </c>
      <c r="C1398" s="80" t="s">
        <v>186</v>
      </c>
      <c r="D1398" s="46" t="s">
        <v>139</v>
      </c>
    </row>
    <row r="1399" spans="1:4" ht="13.5" hidden="1">
      <c r="A1399" s="46">
        <v>1421</v>
      </c>
      <c r="B1399" s="46" t="s">
        <v>114</v>
      </c>
      <c r="C1399" s="80" t="s">
        <v>186</v>
      </c>
      <c r="D1399" s="46" t="s">
        <v>139</v>
      </c>
    </row>
    <row r="1400" spans="1:4" ht="13.5" hidden="1">
      <c r="A1400" s="46">
        <v>1422</v>
      </c>
      <c r="B1400" s="46" t="s">
        <v>132</v>
      </c>
      <c r="C1400" s="80" t="s">
        <v>186</v>
      </c>
      <c r="D1400" s="46" t="s">
        <v>139</v>
      </c>
    </row>
    <row r="1401" spans="1:4" ht="13.5" hidden="1">
      <c r="A1401" s="46">
        <v>1423</v>
      </c>
      <c r="B1401" s="46" t="s">
        <v>126</v>
      </c>
      <c r="C1401" s="80" t="s">
        <v>186</v>
      </c>
      <c r="D1401" s="46" t="s">
        <v>139</v>
      </c>
    </row>
    <row r="1402" spans="1:4" ht="13.5" hidden="1">
      <c r="A1402" s="46">
        <v>1424</v>
      </c>
      <c r="B1402" s="46" t="s">
        <v>127</v>
      </c>
      <c r="C1402" s="80" t="s">
        <v>186</v>
      </c>
      <c r="D1402" s="46" t="s">
        <v>139</v>
      </c>
    </row>
    <row r="1403" spans="1:4" ht="13.5" hidden="1">
      <c r="A1403" s="46">
        <v>1425</v>
      </c>
      <c r="B1403" s="46" t="s">
        <v>122</v>
      </c>
      <c r="C1403" s="80" t="s">
        <v>186</v>
      </c>
      <c r="D1403" s="46" t="s">
        <v>139</v>
      </c>
    </row>
    <row r="1404" spans="1:4" ht="13.5" hidden="1">
      <c r="A1404" s="46">
        <v>1426</v>
      </c>
      <c r="B1404" s="46" t="s">
        <v>126</v>
      </c>
      <c r="C1404" s="80" t="s">
        <v>186</v>
      </c>
      <c r="D1404" s="46" t="s">
        <v>139</v>
      </c>
    </row>
    <row r="1405" spans="1:4" ht="13.5" hidden="1">
      <c r="A1405" s="46">
        <v>1427</v>
      </c>
      <c r="B1405" s="46" t="s">
        <v>114</v>
      </c>
      <c r="C1405" s="80" t="s">
        <v>186</v>
      </c>
      <c r="D1405" s="46" t="s">
        <v>139</v>
      </c>
    </row>
    <row r="1406" spans="1:4" ht="13.5" hidden="1">
      <c r="A1406" s="46">
        <v>1428</v>
      </c>
      <c r="B1406" s="46" t="s">
        <v>141</v>
      </c>
      <c r="C1406" s="80" t="s">
        <v>186</v>
      </c>
      <c r="D1406" s="46" t="s">
        <v>139</v>
      </c>
    </row>
    <row r="1407" spans="1:4" ht="13.5" hidden="1">
      <c r="A1407" s="46">
        <v>1429</v>
      </c>
      <c r="B1407" s="46" t="s">
        <v>129</v>
      </c>
      <c r="C1407" s="80" t="s">
        <v>186</v>
      </c>
      <c r="D1407" s="46" t="s">
        <v>139</v>
      </c>
    </row>
    <row r="1408" spans="1:4" ht="13.5" hidden="1">
      <c r="A1408" s="46">
        <v>1430</v>
      </c>
      <c r="B1408" s="46" t="s">
        <v>136</v>
      </c>
      <c r="C1408" s="80" t="s">
        <v>186</v>
      </c>
      <c r="D1408" s="46" t="s">
        <v>139</v>
      </c>
    </row>
    <row r="1409" spans="1:4" ht="13.5" hidden="1">
      <c r="A1409" s="46">
        <v>1431</v>
      </c>
      <c r="B1409" s="46" t="s">
        <v>134</v>
      </c>
      <c r="C1409" s="80" t="s">
        <v>186</v>
      </c>
      <c r="D1409" s="46" t="s">
        <v>139</v>
      </c>
    </row>
    <row r="1410" spans="1:4" ht="13.5" hidden="1">
      <c r="A1410" s="46">
        <v>1432</v>
      </c>
      <c r="B1410" s="46" t="s">
        <v>136</v>
      </c>
      <c r="C1410" s="80" t="s">
        <v>186</v>
      </c>
      <c r="D1410" s="46" t="s">
        <v>139</v>
      </c>
    </row>
    <row r="1411" spans="1:4" ht="13.5" hidden="1">
      <c r="A1411" s="46">
        <v>1433</v>
      </c>
      <c r="B1411" s="46" t="s">
        <v>130</v>
      </c>
      <c r="C1411" s="80" t="s">
        <v>186</v>
      </c>
      <c r="D1411" s="46" t="s">
        <v>139</v>
      </c>
    </row>
    <row r="1412" spans="1:4" ht="13.5" hidden="1">
      <c r="A1412" s="46">
        <v>1434</v>
      </c>
      <c r="B1412" s="46" t="s">
        <v>119</v>
      </c>
      <c r="C1412" s="80" t="s">
        <v>186</v>
      </c>
      <c r="D1412" s="46" t="s">
        <v>139</v>
      </c>
    </row>
    <row r="1413" spans="1:4" ht="13.5" hidden="1">
      <c r="A1413" s="46">
        <v>1435</v>
      </c>
      <c r="B1413" s="46" t="s">
        <v>132</v>
      </c>
      <c r="C1413" s="80" t="s">
        <v>186</v>
      </c>
      <c r="D1413" s="46" t="s">
        <v>139</v>
      </c>
    </row>
    <row r="1414" spans="1:4" ht="13.5" hidden="1">
      <c r="A1414" s="46">
        <v>1436</v>
      </c>
      <c r="B1414" s="46" t="s">
        <v>123</v>
      </c>
      <c r="C1414" s="80" t="s">
        <v>186</v>
      </c>
      <c r="D1414" s="46" t="s">
        <v>139</v>
      </c>
    </row>
    <row r="1415" spans="1:4" ht="13.5" hidden="1">
      <c r="A1415" s="46">
        <v>1437</v>
      </c>
      <c r="B1415" s="46" t="s">
        <v>114</v>
      </c>
      <c r="C1415" s="80" t="s">
        <v>186</v>
      </c>
      <c r="D1415" s="46" t="s">
        <v>139</v>
      </c>
    </row>
    <row r="1416" spans="1:4" ht="13.5" hidden="1">
      <c r="A1416" s="46">
        <v>1438</v>
      </c>
      <c r="B1416" s="46" t="s">
        <v>117</v>
      </c>
      <c r="C1416" s="80" t="s">
        <v>186</v>
      </c>
      <c r="D1416" s="46" t="s">
        <v>139</v>
      </c>
    </row>
    <row r="1417" spans="1:4" ht="13.5" hidden="1">
      <c r="A1417" s="46">
        <v>1439</v>
      </c>
      <c r="B1417" s="46" t="s">
        <v>110</v>
      </c>
      <c r="C1417" s="80" t="s">
        <v>186</v>
      </c>
      <c r="D1417" s="46" t="s">
        <v>139</v>
      </c>
    </row>
    <row r="1418" spans="1:4" ht="13.5" hidden="1">
      <c r="A1418" s="46">
        <v>1440</v>
      </c>
      <c r="B1418" s="46" t="s">
        <v>114</v>
      </c>
      <c r="C1418" s="80" t="s">
        <v>186</v>
      </c>
      <c r="D1418" s="46" t="s">
        <v>139</v>
      </c>
    </row>
    <row r="1419" spans="1:4" ht="13.5" hidden="1">
      <c r="A1419" s="46">
        <v>1441</v>
      </c>
      <c r="B1419" s="46" t="s">
        <v>127</v>
      </c>
      <c r="C1419" s="80" t="s">
        <v>186</v>
      </c>
      <c r="D1419" s="46" t="s">
        <v>139</v>
      </c>
    </row>
    <row r="1420" spans="1:4" ht="13.5" hidden="1">
      <c r="A1420" s="46">
        <v>1442</v>
      </c>
      <c r="B1420" s="46" t="s">
        <v>121</v>
      </c>
      <c r="C1420" s="80" t="s">
        <v>186</v>
      </c>
      <c r="D1420" s="46" t="s">
        <v>139</v>
      </c>
    </row>
    <row r="1421" spans="1:4" ht="13.5" hidden="1">
      <c r="A1421" s="46">
        <v>1443</v>
      </c>
      <c r="B1421" s="46" t="s">
        <v>118</v>
      </c>
      <c r="C1421" s="80" t="s">
        <v>186</v>
      </c>
      <c r="D1421" s="46" t="s">
        <v>139</v>
      </c>
    </row>
    <row r="1422" spans="1:4" ht="13.5" hidden="1">
      <c r="A1422" s="46">
        <v>1444</v>
      </c>
      <c r="B1422" s="46" t="s">
        <v>130</v>
      </c>
      <c r="C1422" s="80" t="s">
        <v>186</v>
      </c>
      <c r="D1422" s="46" t="s">
        <v>139</v>
      </c>
    </row>
    <row r="1423" spans="1:4" ht="13.5" hidden="1">
      <c r="A1423" s="46">
        <v>1445</v>
      </c>
      <c r="B1423" s="46" t="s">
        <v>117</v>
      </c>
      <c r="C1423" s="80" t="s">
        <v>186</v>
      </c>
      <c r="D1423" s="46" t="s">
        <v>139</v>
      </c>
    </row>
    <row r="1424" spans="1:4" ht="13.5" hidden="1">
      <c r="A1424" s="46">
        <v>1446</v>
      </c>
      <c r="B1424" s="46" t="s">
        <v>114</v>
      </c>
      <c r="C1424" s="80" t="s">
        <v>186</v>
      </c>
      <c r="D1424" s="46" t="s">
        <v>139</v>
      </c>
    </row>
    <row r="1425" spans="1:4" ht="13.5" hidden="1">
      <c r="A1425" s="46">
        <v>1447</v>
      </c>
      <c r="B1425" s="46" t="s">
        <v>137</v>
      </c>
      <c r="C1425" s="80" t="s">
        <v>186</v>
      </c>
      <c r="D1425" s="46" t="s">
        <v>142</v>
      </c>
    </row>
    <row r="1426" spans="1:4" ht="13.5" hidden="1">
      <c r="A1426" s="46">
        <v>1448</v>
      </c>
      <c r="B1426" s="46" t="s">
        <v>137</v>
      </c>
      <c r="C1426" s="80" t="s">
        <v>186</v>
      </c>
      <c r="D1426" s="46" t="s">
        <v>142</v>
      </c>
    </row>
    <row r="1427" spans="1:4" ht="13.5" hidden="1">
      <c r="A1427" s="46">
        <v>1449</v>
      </c>
      <c r="B1427" s="46" t="s">
        <v>114</v>
      </c>
      <c r="C1427" s="80" t="s">
        <v>186</v>
      </c>
      <c r="D1427" s="46" t="s">
        <v>142</v>
      </c>
    </row>
    <row r="1428" spans="1:4" ht="13.5" hidden="1">
      <c r="A1428" s="46">
        <v>1450</v>
      </c>
      <c r="B1428" s="46" t="s">
        <v>127</v>
      </c>
      <c r="C1428" s="80" t="s">
        <v>186</v>
      </c>
      <c r="D1428" s="46" t="s">
        <v>142</v>
      </c>
    </row>
    <row r="1429" spans="1:4" ht="13.5" hidden="1">
      <c r="A1429" s="46">
        <v>1451</v>
      </c>
      <c r="B1429" s="46" t="s">
        <v>127</v>
      </c>
      <c r="C1429" s="80" t="s">
        <v>186</v>
      </c>
      <c r="D1429" s="46" t="s">
        <v>142</v>
      </c>
    </row>
    <row r="1430" spans="1:4" ht="13.5" hidden="1">
      <c r="A1430" s="46">
        <v>1452</v>
      </c>
      <c r="B1430" s="46" t="s">
        <v>140</v>
      </c>
      <c r="C1430" s="80" t="s">
        <v>186</v>
      </c>
      <c r="D1430" s="46" t="s">
        <v>142</v>
      </c>
    </row>
    <row r="1431" spans="1:4" ht="13.5" hidden="1">
      <c r="A1431" s="46">
        <v>1453</v>
      </c>
      <c r="B1431" s="46" t="s">
        <v>130</v>
      </c>
      <c r="C1431" s="80" t="s">
        <v>186</v>
      </c>
      <c r="D1431" s="46" t="s">
        <v>142</v>
      </c>
    </row>
    <row r="1432" spans="1:4" ht="13.5" hidden="1">
      <c r="A1432" s="46">
        <v>1454</v>
      </c>
      <c r="B1432" s="46" t="s">
        <v>126</v>
      </c>
      <c r="C1432" s="80" t="s">
        <v>186</v>
      </c>
      <c r="D1432" s="46" t="s">
        <v>142</v>
      </c>
    </row>
    <row r="1433" spans="1:4" ht="13.5" hidden="1">
      <c r="A1433" s="46">
        <v>1455</v>
      </c>
      <c r="B1433" s="46" t="s">
        <v>125</v>
      </c>
      <c r="C1433" s="80" t="s">
        <v>186</v>
      </c>
      <c r="D1433" s="46" t="s">
        <v>142</v>
      </c>
    </row>
    <row r="1434" spans="1:4" ht="13.5" hidden="1">
      <c r="A1434" s="46">
        <v>1456</v>
      </c>
      <c r="B1434" s="46" t="s">
        <v>144</v>
      </c>
      <c r="C1434" s="80" t="s">
        <v>186</v>
      </c>
      <c r="D1434" s="46" t="s">
        <v>142</v>
      </c>
    </row>
    <row r="1435" spans="1:4" ht="13.5" hidden="1">
      <c r="A1435" s="46">
        <v>1457</v>
      </c>
      <c r="B1435" s="46" t="s">
        <v>136</v>
      </c>
      <c r="C1435" s="80" t="s">
        <v>186</v>
      </c>
      <c r="D1435" s="46" t="s">
        <v>142</v>
      </c>
    </row>
    <row r="1436" spans="1:4" ht="13.5" hidden="1">
      <c r="A1436" s="46">
        <v>1458</v>
      </c>
      <c r="B1436" s="46" t="s">
        <v>136</v>
      </c>
      <c r="C1436" s="80" t="s">
        <v>186</v>
      </c>
      <c r="D1436" s="46" t="s">
        <v>142</v>
      </c>
    </row>
    <row r="1437" spans="1:4" ht="13.5" hidden="1">
      <c r="A1437" s="46">
        <v>1459</v>
      </c>
      <c r="B1437" s="46" t="s">
        <v>118</v>
      </c>
      <c r="C1437" s="80" t="s">
        <v>186</v>
      </c>
      <c r="D1437" s="46" t="s">
        <v>142</v>
      </c>
    </row>
    <row r="1438" spans="1:4" ht="13.5" hidden="1">
      <c r="A1438" s="46">
        <v>1460</v>
      </c>
      <c r="B1438" s="46" t="s">
        <v>118</v>
      </c>
      <c r="C1438" s="80" t="s">
        <v>186</v>
      </c>
      <c r="D1438" s="46" t="s">
        <v>142</v>
      </c>
    </row>
    <row r="1439" spans="1:4" ht="13.5" hidden="1">
      <c r="A1439" s="46">
        <v>1461</v>
      </c>
      <c r="B1439" s="46" t="s">
        <v>119</v>
      </c>
      <c r="C1439" s="80" t="s">
        <v>186</v>
      </c>
      <c r="D1439" s="46" t="s">
        <v>142</v>
      </c>
    </row>
    <row r="1440" spans="1:4" ht="13.5" hidden="1">
      <c r="A1440" s="46">
        <v>1462</v>
      </c>
      <c r="B1440" s="46" t="s">
        <v>119</v>
      </c>
      <c r="C1440" s="80" t="s">
        <v>186</v>
      </c>
      <c r="D1440" s="46" t="s">
        <v>142</v>
      </c>
    </row>
    <row r="1441" spans="1:4" ht="13.5" hidden="1">
      <c r="A1441" s="46">
        <v>1463</v>
      </c>
      <c r="B1441" s="46" t="s">
        <v>119</v>
      </c>
      <c r="C1441" s="80" t="s">
        <v>186</v>
      </c>
      <c r="D1441" s="46" t="s">
        <v>142</v>
      </c>
    </row>
    <row r="1442" spans="1:4" ht="13.5" hidden="1">
      <c r="A1442" s="46">
        <v>1464</v>
      </c>
      <c r="B1442" s="46" t="s">
        <v>122</v>
      </c>
      <c r="C1442" s="80" t="s">
        <v>186</v>
      </c>
      <c r="D1442" s="46" t="s">
        <v>142</v>
      </c>
    </row>
    <row r="1443" spans="1:4" ht="13.5" hidden="1">
      <c r="A1443" s="46">
        <v>1465</v>
      </c>
      <c r="B1443" s="46" t="s">
        <v>117</v>
      </c>
      <c r="C1443" s="80" t="s">
        <v>186</v>
      </c>
      <c r="D1443" s="46" t="s">
        <v>142</v>
      </c>
    </row>
    <row r="1444" spans="1:4" ht="13.5" hidden="1">
      <c r="A1444" s="46">
        <v>1466</v>
      </c>
      <c r="B1444" s="46" t="s">
        <v>117</v>
      </c>
      <c r="C1444" s="80" t="s">
        <v>186</v>
      </c>
      <c r="D1444" s="46" t="s">
        <v>142</v>
      </c>
    </row>
    <row r="1445" spans="1:4" ht="13.5" hidden="1">
      <c r="A1445" s="46">
        <v>1467</v>
      </c>
      <c r="B1445" s="46" t="s">
        <v>115</v>
      </c>
      <c r="C1445" s="80" t="s">
        <v>186</v>
      </c>
      <c r="D1445" s="46" t="s">
        <v>142</v>
      </c>
    </row>
    <row r="1446" spans="1:4" ht="13.5" hidden="1">
      <c r="A1446" s="46">
        <v>1468</v>
      </c>
      <c r="B1446" s="46" t="s">
        <v>110</v>
      </c>
      <c r="C1446" s="80" t="s">
        <v>186</v>
      </c>
      <c r="D1446" s="46" t="s">
        <v>142</v>
      </c>
    </row>
    <row r="1447" spans="1:4" ht="13.5" hidden="1">
      <c r="A1447" s="46">
        <v>1469</v>
      </c>
      <c r="B1447" s="46" t="s">
        <v>110</v>
      </c>
      <c r="C1447" s="80" t="s">
        <v>186</v>
      </c>
      <c r="D1447" s="46" t="s">
        <v>142</v>
      </c>
    </row>
    <row r="1448" spans="1:4" ht="13.5" hidden="1">
      <c r="A1448" s="46">
        <v>1470</v>
      </c>
      <c r="B1448" s="46" t="s">
        <v>132</v>
      </c>
      <c r="C1448" s="80" t="s">
        <v>186</v>
      </c>
      <c r="D1448" s="46" t="s">
        <v>142</v>
      </c>
    </row>
    <row r="1449" spans="1:4" ht="13.5" hidden="1">
      <c r="A1449" s="46">
        <v>1471</v>
      </c>
      <c r="B1449" s="46" t="s">
        <v>132</v>
      </c>
      <c r="C1449" s="80" t="s">
        <v>186</v>
      </c>
      <c r="D1449" s="46" t="s">
        <v>142</v>
      </c>
    </row>
    <row r="1450" spans="1:4" ht="13.5" hidden="1">
      <c r="A1450" s="46">
        <v>1472</v>
      </c>
      <c r="B1450" s="46" t="s">
        <v>132</v>
      </c>
      <c r="C1450" s="80" t="s">
        <v>186</v>
      </c>
      <c r="D1450" s="46" t="s">
        <v>142</v>
      </c>
    </row>
    <row r="1451" spans="1:4" ht="13.5" hidden="1">
      <c r="A1451" s="46">
        <v>1473</v>
      </c>
      <c r="B1451" s="46" t="s">
        <v>127</v>
      </c>
      <c r="C1451" s="80" t="s">
        <v>187</v>
      </c>
      <c r="D1451" s="46" t="s">
        <v>131</v>
      </c>
    </row>
    <row r="1452" spans="1:4" ht="13.5" hidden="1">
      <c r="A1452" s="46">
        <v>1474</v>
      </c>
      <c r="B1452" s="46" t="s">
        <v>133</v>
      </c>
      <c r="C1452" s="80" t="s">
        <v>187</v>
      </c>
      <c r="D1452" s="46" t="s">
        <v>131</v>
      </c>
    </row>
    <row r="1453" spans="1:4" ht="13.5" hidden="1">
      <c r="A1453" s="46">
        <v>1475</v>
      </c>
      <c r="B1453" s="46" t="s">
        <v>130</v>
      </c>
      <c r="C1453" s="80" t="s">
        <v>187</v>
      </c>
      <c r="D1453" s="46" t="s">
        <v>131</v>
      </c>
    </row>
    <row r="1454" spans="1:4" ht="13.5" hidden="1">
      <c r="A1454" s="46">
        <v>1476</v>
      </c>
      <c r="B1454" s="46" t="s">
        <v>151</v>
      </c>
      <c r="C1454" s="80" t="s">
        <v>187</v>
      </c>
      <c r="D1454" s="46" t="s">
        <v>131</v>
      </c>
    </row>
    <row r="1455" spans="1:4" ht="13.5" hidden="1">
      <c r="A1455" s="46">
        <v>1477</v>
      </c>
      <c r="B1455" s="46" t="s">
        <v>115</v>
      </c>
      <c r="C1455" s="80" t="s">
        <v>187</v>
      </c>
      <c r="D1455" s="46" t="s">
        <v>131</v>
      </c>
    </row>
    <row r="1456" spans="1:4" ht="13.5" hidden="1">
      <c r="A1456" s="46">
        <v>1478</v>
      </c>
      <c r="B1456" s="46" t="s">
        <v>134</v>
      </c>
      <c r="C1456" s="80" t="s">
        <v>187</v>
      </c>
      <c r="D1456" s="46" t="s">
        <v>131</v>
      </c>
    </row>
    <row r="1457" spans="1:4" ht="13.5" hidden="1">
      <c r="A1457" s="46">
        <v>1479</v>
      </c>
      <c r="B1457" s="46" t="s">
        <v>137</v>
      </c>
      <c r="C1457" s="80" t="s">
        <v>187</v>
      </c>
      <c r="D1457" s="46" t="s">
        <v>139</v>
      </c>
    </row>
    <row r="1458" spans="1:4" ht="13.5" hidden="1">
      <c r="A1458" s="46">
        <v>1480</v>
      </c>
      <c r="B1458" s="46" t="s">
        <v>137</v>
      </c>
      <c r="C1458" s="80" t="s">
        <v>187</v>
      </c>
      <c r="D1458" s="46" t="s">
        <v>139</v>
      </c>
    </row>
    <row r="1459" spans="1:4" ht="13.5" hidden="1">
      <c r="A1459" s="46">
        <v>1481</v>
      </c>
      <c r="B1459" s="46" t="s">
        <v>113</v>
      </c>
      <c r="C1459" s="80" t="s">
        <v>187</v>
      </c>
      <c r="D1459" s="46" t="s">
        <v>139</v>
      </c>
    </row>
    <row r="1460" spans="1:4" ht="13.5" hidden="1">
      <c r="A1460" s="46">
        <v>1482</v>
      </c>
      <c r="B1460" s="46" t="s">
        <v>113</v>
      </c>
      <c r="C1460" s="80" t="s">
        <v>187</v>
      </c>
      <c r="D1460" s="46" t="s">
        <v>139</v>
      </c>
    </row>
    <row r="1461" spans="1:4" ht="13.5" hidden="1">
      <c r="A1461" s="46">
        <v>1483</v>
      </c>
      <c r="B1461" s="46" t="s">
        <v>140</v>
      </c>
      <c r="C1461" s="80" t="s">
        <v>187</v>
      </c>
      <c r="D1461" s="46" t="s">
        <v>139</v>
      </c>
    </row>
    <row r="1462" spans="1:4" ht="13.5" hidden="1">
      <c r="A1462" s="46">
        <v>1484</v>
      </c>
      <c r="B1462" s="46" t="s">
        <v>130</v>
      </c>
      <c r="C1462" s="80" t="s">
        <v>187</v>
      </c>
      <c r="D1462" s="46" t="s">
        <v>139</v>
      </c>
    </row>
    <row r="1463" spans="1:4" ht="13.5" hidden="1">
      <c r="A1463" s="46">
        <v>1485</v>
      </c>
      <c r="B1463" s="46" t="s">
        <v>125</v>
      </c>
      <c r="C1463" s="80" t="s">
        <v>187</v>
      </c>
      <c r="D1463" s="46" t="s">
        <v>139</v>
      </c>
    </row>
    <row r="1464" spans="1:4" ht="13.5" hidden="1">
      <c r="A1464" s="46">
        <v>1486</v>
      </c>
      <c r="B1464" s="46" t="s">
        <v>125</v>
      </c>
      <c r="C1464" s="80" t="s">
        <v>187</v>
      </c>
      <c r="D1464" s="46" t="s">
        <v>139</v>
      </c>
    </row>
    <row r="1465" spans="1:4" ht="13.5" hidden="1">
      <c r="A1465" s="46">
        <v>1487</v>
      </c>
      <c r="B1465" s="46" t="s">
        <v>118</v>
      </c>
      <c r="C1465" s="80" t="s">
        <v>187</v>
      </c>
      <c r="D1465" s="46" t="s">
        <v>139</v>
      </c>
    </row>
    <row r="1466" spans="1:4" ht="13.5" hidden="1">
      <c r="A1466" s="46">
        <v>1488</v>
      </c>
      <c r="B1466" s="46" t="s">
        <v>120</v>
      </c>
      <c r="C1466" s="80" t="s">
        <v>187</v>
      </c>
      <c r="D1466" s="46" t="s">
        <v>139</v>
      </c>
    </row>
    <row r="1467" spans="1:4" ht="13.5" hidden="1">
      <c r="A1467" s="46">
        <v>1489</v>
      </c>
      <c r="B1467" s="46" t="s">
        <v>134</v>
      </c>
      <c r="C1467" s="80" t="s">
        <v>187</v>
      </c>
      <c r="D1467" s="46" t="s">
        <v>139</v>
      </c>
    </row>
    <row r="1468" spans="1:4" ht="13.5" hidden="1">
      <c r="A1468" s="46">
        <v>1490</v>
      </c>
      <c r="B1468" s="46" t="s">
        <v>137</v>
      </c>
      <c r="C1468" s="80" t="s">
        <v>187</v>
      </c>
      <c r="D1468" s="46" t="s">
        <v>142</v>
      </c>
    </row>
    <row r="1469" spans="1:4" ht="13.5" hidden="1">
      <c r="A1469" s="46">
        <v>1491</v>
      </c>
      <c r="B1469" s="46" t="s">
        <v>113</v>
      </c>
      <c r="C1469" s="80" t="s">
        <v>187</v>
      </c>
      <c r="D1469" s="46" t="s">
        <v>142</v>
      </c>
    </row>
    <row r="1470" spans="1:4" ht="13.5" hidden="1">
      <c r="A1470" s="46">
        <v>1492</v>
      </c>
      <c r="B1470" s="46" t="s">
        <v>127</v>
      </c>
      <c r="C1470" s="80" t="s">
        <v>187</v>
      </c>
      <c r="D1470" s="46" t="s">
        <v>142</v>
      </c>
    </row>
    <row r="1471" spans="1:4" ht="13.5" hidden="1">
      <c r="A1471" s="46">
        <v>1493</v>
      </c>
      <c r="B1471" s="46" t="s">
        <v>124</v>
      </c>
      <c r="C1471" s="80" t="s">
        <v>187</v>
      </c>
      <c r="D1471" s="46" t="s">
        <v>142</v>
      </c>
    </row>
    <row r="1472" spans="1:4" ht="13.5" hidden="1">
      <c r="A1472" s="46">
        <v>1494</v>
      </c>
      <c r="B1472" s="46" t="s">
        <v>124</v>
      </c>
      <c r="C1472" s="80" t="s">
        <v>187</v>
      </c>
      <c r="D1472" s="46" t="s">
        <v>142</v>
      </c>
    </row>
    <row r="1473" spans="1:4" ht="13.5" hidden="1">
      <c r="A1473" s="46">
        <v>1495</v>
      </c>
      <c r="B1473" s="46" t="s">
        <v>124</v>
      </c>
      <c r="C1473" s="80" t="s">
        <v>187</v>
      </c>
      <c r="D1473" s="46" t="s">
        <v>142</v>
      </c>
    </row>
    <row r="1474" spans="1:4" ht="13.5" hidden="1">
      <c r="A1474" s="46">
        <v>1496</v>
      </c>
      <c r="B1474" s="46" t="s">
        <v>133</v>
      </c>
      <c r="C1474" s="80" t="s">
        <v>187</v>
      </c>
      <c r="D1474" s="46" t="s">
        <v>142</v>
      </c>
    </row>
    <row r="1475" spans="1:4" ht="13.5" hidden="1">
      <c r="A1475" s="46">
        <v>1497</v>
      </c>
      <c r="B1475" s="46" t="s">
        <v>126</v>
      </c>
      <c r="C1475" s="80" t="s">
        <v>187</v>
      </c>
      <c r="D1475" s="46" t="s">
        <v>142</v>
      </c>
    </row>
    <row r="1476" spans="1:4" ht="13.5" hidden="1">
      <c r="A1476" s="46">
        <v>1498</v>
      </c>
      <c r="B1476" s="46" t="s">
        <v>126</v>
      </c>
      <c r="C1476" s="80" t="s">
        <v>187</v>
      </c>
      <c r="D1476" s="46" t="s">
        <v>142</v>
      </c>
    </row>
    <row r="1477" spans="1:4" ht="13.5" hidden="1">
      <c r="A1477" s="46">
        <v>1499</v>
      </c>
      <c r="B1477" s="46" t="s">
        <v>116</v>
      </c>
      <c r="C1477" s="80" t="s">
        <v>187</v>
      </c>
      <c r="D1477" s="46" t="s">
        <v>142</v>
      </c>
    </row>
    <row r="1478" spans="1:4" ht="13.5" hidden="1">
      <c r="A1478" s="46">
        <v>1500</v>
      </c>
      <c r="B1478" s="46" t="s">
        <v>125</v>
      </c>
      <c r="C1478" s="80" t="s">
        <v>187</v>
      </c>
      <c r="D1478" s="46" t="s">
        <v>142</v>
      </c>
    </row>
    <row r="1479" spans="1:4" ht="13.5" hidden="1">
      <c r="A1479" s="46">
        <v>1501</v>
      </c>
      <c r="B1479" s="46" t="s">
        <v>141</v>
      </c>
      <c r="C1479" s="80" t="s">
        <v>187</v>
      </c>
      <c r="D1479" s="46" t="s">
        <v>142</v>
      </c>
    </row>
    <row r="1480" spans="1:4" ht="13.5" hidden="1">
      <c r="A1480" s="46">
        <v>1502</v>
      </c>
      <c r="B1480" s="46" t="s">
        <v>118</v>
      </c>
      <c r="C1480" s="80" t="s">
        <v>187</v>
      </c>
      <c r="D1480" s="46" t="s">
        <v>142</v>
      </c>
    </row>
    <row r="1481" spans="1:4" ht="13.5" hidden="1">
      <c r="A1481" s="46">
        <v>1503</v>
      </c>
      <c r="B1481" s="46" t="s">
        <v>135</v>
      </c>
      <c r="C1481" s="80" t="s">
        <v>187</v>
      </c>
      <c r="D1481" s="46" t="s">
        <v>142</v>
      </c>
    </row>
    <row r="1482" spans="1:4" ht="13.5" hidden="1">
      <c r="A1482" s="46">
        <v>1504</v>
      </c>
      <c r="B1482" s="46" t="s">
        <v>135</v>
      </c>
      <c r="C1482" s="80" t="s">
        <v>187</v>
      </c>
      <c r="D1482" s="46" t="s">
        <v>142</v>
      </c>
    </row>
    <row r="1483" spans="1:4" ht="13.5" hidden="1">
      <c r="A1483" s="46">
        <v>1505</v>
      </c>
      <c r="B1483" s="46" t="s">
        <v>135</v>
      </c>
      <c r="C1483" s="80" t="s">
        <v>187</v>
      </c>
      <c r="D1483" s="46" t="s">
        <v>142</v>
      </c>
    </row>
    <row r="1484" spans="1:4" ht="13.5" hidden="1">
      <c r="A1484" s="46">
        <v>1506</v>
      </c>
      <c r="B1484" s="46" t="s">
        <v>122</v>
      </c>
      <c r="C1484" s="80" t="s">
        <v>187</v>
      </c>
      <c r="D1484" s="46" t="s">
        <v>142</v>
      </c>
    </row>
    <row r="1485" spans="1:4" ht="13.5" hidden="1">
      <c r="A1485" s="46">
        <v>1507</v>
      </c>
      <c r="B1485" s="46" t="s">
        <v>122</v>
      </c>
      <c r="C1485" s="80" t="s">
        <v>187</v>
      </c>
      <c r="D1485" s="46" t="s">
        <v>142</v>
      </c>
    </row>
    <row r="1486" spans="1:4" ht="13.5" hidden="1">
      <c r="A1486" s="46">
        <v>1508</v>
      </c>
      <c r="B1486" s="46" t="s">
        <v>122</v>
      </c>
      <c r="C1486" s="80" t="s">
        <v>187</v>
      </c>
      <c r="D1486" s="46" t="s">
        <v>142</v>
      </c>
    </row>
    <row r="1487" spans="1:4" ht="13.5" hidden="1">
      <c r="A1487" s="46">
        <v>1509</v>
      </c>
      <c r="B1487" s="46" t="s">
        <v>134</v>
      </c>
      <c r="C1487" s="80" t="s">
        <v>187</v>
      </c>
      <c r="D1487" s="46" t="s">
        <v>142</v>
      </c>
    </row>
    <row r="1488" spans="1:4" ht="13.5" hidden="1">
      <c r="A1488" s="46">
        <v>1510</v>
      </c>
      <c r="B1488" s="46" t="s">
        <v>110</v>
      </c>
      <c r="C1488" s="80" t="s">
        <v>187</v>
      </c>
      <c r="D1488" s="46" t="s">
        <v>142</v>
      </c>
    </row>
    <row r="1489" spans="1:4" ht="13.5" hidden="1">
      <c r="A1489" s="46">
        <v>1511</v>
      </c>
      <c r="B1489" s="46" t="s">
        <v>132</v>
      </c>
      <c r="C1489" s="80" t="s">
        <v>187</v>
      </c>
      <c r="D1489" s="46" t="s">
        <v>142</v>
      </c>
    </row>
    <row r="1490" spans="1:4" ht="13.5" hidden="1">
      <c r="A1490" s="46">
        <v>1512</v>
      </c>
      <c r="B1490" s="46" t="s">
        <v>138</v>
      </c>
      <c r="C1490" s="80" t="s">
        <v>187</v>
      </c>
      <c r="D1490" s="46" t="s">
        <v>142</v>
      </c>
    </row>
    <row r="1491" spans="1:4" ht="13.5" hidden="1">
      <c r="A1491" s="46">
        <v>1513</v>
      </c>
      <c r="B1491" s="46" t="s">
        <v>125</v>
      </c>
      <c r="C1491" s="80" t="s">
        <v>188</v>
      </c>
      <c r="D1491" s="46" t="s">
        <v>112</v>
      </c>
    </row>
    <row r="1492" spans="1:4" ht="13.5" hidden="1">
      <c r="A1492" s="46">
        <v>1514</v>
      </c>
      <c r="B1492" s="46" t="s">
        <v>127</v>
      </c>
      <c r="C1492" s="80" t="s">
        <v>188</v>
      </c>
      <c r="D1492" s="46" t="s">
        <v>131</v>
      </c>
    </row>
    <row r="1493" spans="1:4" ht="13.5" hidden="1">
      <c r="A1493" s="46">
        <v>1515</v>
      </c>
      <c r="B1493" s="46" t="s">
        <v>123</v>
      </c>
      <c r="C1493" s="80" t="s">
        <v>188</v>
      </c>
      <c r="D1493" s="46" t="s">
        <v>131</v>
      </c>
    </row>
    <row r="1494" spans="1:4" ht="13.5" hidden="1">
      <c r="A1494" s="46">
        <v>1516</v>
      </c>
      <c r="B1494" s="46" t="s">
        <v>122</v>
      </c>
      <c r="C1494" s="80" t="s">
        <v>188</v>
      </c>
      <c r="D1494" s="46" t="s">
        <v>139</v>
      </c>
    </row>
    <row r="1495" spans="1:4" ht="13.5" hidden="1">
      <c r="A1495" s="46">
        <v>1517</v>
      </c>
      <c r="B1495" s="46" t="s">
        <v>125</v>
      </c>
      <c r="C1495" s="80" t="s">
        <v>188</v>
      </c>
      <c r="D1495" s="46" t="s">
        <v>139</v>
      </c>
    </row>
    <row r="1496" spans="1:4" ht="13.5" hidden="1">
      <c r="A1496" s="46">
        <v>1518</v>
      </c>
      <c r="B1496" s="46" t="s">
        <v>116</v>
      </c>
      <c r="C1496" s="80" t="s">
        <v>155</v>
      </c>
      <c r="D1496" s="46" t="s">
        <v>142</v>
      </c>
    </row>
    <row r="1497" spans="1:4" ht="13.5" hidden="1">
      <c r="A1497" s="46">
        <v>1519</v>
      </c>
      <c r="B1497" s="46" t="s">
        <v>113</v>
      </c>
      <c r="C1497" s="80" t="s">
        <v>155</v>
      </c>
      <c r="D1497" s="46" t="s">
        <v>142</v>
      </c>
    </row>
    <row r="1498" spans="1:4" ht="13.5" hidden="1">
      <c r="A1498" s="46">
        <v>1520</v>
      </c>
      <c r="B1498" s="46" t="s">
        <v>114</v>
      </c>
      <c r="C1498" s="80" t="s">
        <v>155</v>
      </c>
      <c r="D1498" s="46" t="s">
        <v>142</v>
      </c>
    </row>
    <row r="1499" spans="1:4" ht="13.5" hidden="1">
      <c r="A1499" s="46">
        <v>1521</v>
      </c>
      <c r="B1499" s="46" t="s">
        <v>114</v>
      </c>
      <c r="C1499" s="80" t="s">
        <v>155</v>
      </c>
      <c r="D1499" s="46" t="s">
        <v>142</v>
      </c>
    </row>
    <row r="1500" spans="1:4" ht="13.5" hidden="1">
      <c r="A1500" s="46">
        <v>1522</v>
      </c>
      <c r="B1500" s="46" t="s">
        <v>124</v>
      </c>
      <c r="C1500" s="80" t="s">
        <v>155</v>
      </c>
      <c r="D1500" s="46" t="s">
        <v>142</v>
      </c>
    </row>
    <row r="1501" spans="1:4" ht="13.5" hidden="1">
      <c r="A1501" s="46">
        <v>1523</v>
      </c>
      <c r="B1501" s="46" t="s">
        <v>119</v>
      </c>
      <c r="C1501" s="80" t="s">
        <v>155</v>
      </c>
      <c r="D1501" s="46" t="s">
        <v>142</v>
      </c>
    </row>
    <row r="1502" spans="1:4" ht="13.5" hidden="1">
      <c r="A1502" s="46">
        <v>1524</v>
      </c>
      <c r="B1502" s="46" t="s">
        <v>122</v>
      </c>
      <c r="C1502" s="80" t="s">
        <v>155</v>
      </c>
      <c r="D1502" s="46" t="s">
        <v>142</v>
      </c>
    </row>
    <row r="1503" spans="1:4" ht="13.5" hidden="1">
      <c r="A1503" s="46">
        <v>1525</v>
      </c>
      <c r="B1503" s="46" t="s">
        <v>117</v>
      </c>
      <c r="C1503" s="80" t="s">
        <v>155</v>
      </c>
      <c r="D1503" s="46" t="s">
        <v>142</v>
      </c>
    </row>
    <row r="1504" spans="1:4" ht="13.5" hidden="1">
      <c r="A1504" s="46">
        <v>1526</v>
      </c>
      <c r="B1504" s="46" t="s">
        <v>117</v>
      </c>
      <c r="C1504" s="80" t="s">
        <v>155</v>
      </c>
      <c r="D1504" s="46" t="s">
        <v>142</v>
      </c>
    </row>
    <row r="1505" spans="1:4" ht="13.5" hidden="1">
      <c r="A1505" s="46">
        <v>1527</v>
      </c>
      <c r="B1505" s="46" t="s">
        <v>117</v>
      </c>
      <c r="C1505" s="80" t="s">
        <v>155</v>
      </c>
      <c r="D1505" s="46" t="s">
        <v>142</v>
      </c>
    </row>
    <row r="1506" spans="1:4" ht="13.5" hidden="1">
      <c r="A1506" s="46">
        <v>1528</v>
      </c>
      <c r="B1506" s="46" t="s">
        <v>124</v>
      </c>
      <c r="C1506" s="80" t="s">
        <v>189</v>
      </c>
      <c r="D1506" s="46" t="s">
        <v>146</v>
      </c>
    </row>
    <row r="1507" spans="1:4" ht="13.5" hidden="1">
      <c r="A1507" s="46">
        <v>1529</v>
      </c>
      <c r="B1507" s="46" t="s">
        <v>135</v>
      </c>
      <c r="C1507" s="80" t="s">
        <v>189</v>
      </c>
      <c r="D1507" s="46" t="s">
        <v>112</v>
      </c>
    </row>
    <row r="1508" spans="1:4" ht="13.5" hidden="1">
      <c r="A1508" s="46">
        <v>1530</v>
      </c>
      <c r="B1508" s="46" t="s">
        <v>110</v>
      </c>
      <c r="C1508" s="80" t="s">
        <v>189</v>
      </c>
      <c r="D1508" s="46" t="s">
        <v>131</v>
      </c>
    </row>
    <row r="1509" spans="1:4" ht="13.5" hidden="1">
      <c r="A1509" s="46">
        <v>1531</v>
      </c>
      <c r="B1509" s="46" t="s">
        <v>119</v>
      </c>
      <c r="C1509" s="80" t="s">
        <v>189</v>
      </c>
      <c r="D1509" s="46" t="s">
        <v>112</v>
      </c>
    </row>
    <row r="1510" spans="1:4" ht="13.5" hidden="1">
      <c r="A1510" s="46">
        <v>1532</v>
      </c>
      <c r="B1510" s="46" t="s">
        <v>129</v>
      </c>
      <c r="C1510" s="80" t="s">
        <v>189</v>
      </c>
      <c r="D1510" s="46" t="s">
        <v>131</v>
      </c>
    </row>
    <row r="1511" spans="1:4" ht="13.5" hidden="1">
      <c r="A1511" s="46">
        <v>1533</v>
      </c>
      <c r="B1511" s="46" t="s">
        <v>135</v>
      </c>
      <c r="C1511" s="80" t="s">
        <v>189</v>
      </c>
      <c r="D1511" s="46" t="s">
        <v>131</v>
      </c>
    </row>
    <row r="1512" spans="1:4" ht="13.5" hidden="1">
      <c r="A1512" s="46">
        <v>1534</v>
      </c>
      <c r="B1512" s="46" t="s">
        <v>133</v>
      </c>
      <c r="C1512" s="80" t="s">
        <v>189</v>
      </c>
      <c r="D1512" s="46" t="s">
        <v>131</v>
      </c>
    </row>
    <row r="1513" spans="1:4" ht="13.5" hidden="1">
      <c r="A1513" s="46">
        <v>1535</v>
      </c>
      <c r="B1513" s="46" t="s">
        <v>110</v>
      </c>
      <c r="C1513" s="80" t="s">
        <v>189</v>
      </c>
      <c r="D1513" s="46" t="s">
        <v>131</v>
      </c>
    </row>
    <row r="1514" spans="1:4" ht="13.5" hidden="1">
      <c r="A1514" s="46">
        <v>1536</v>
      </c>
      <c r="B1514" s="46" t="s">
        <v>123</v>
      </c>
      <c r="C1514" s="80" t="s">
        <v>189</v>
      </c>
      <c r="D1514" s="46" t="s">
        <v>131</v>
      </c>
    </row>
    <row r="1515" spans="1:4" ht="13.5" hidden="1">
      <c r="A1515" s="46">
        <v>1537</v>
      </c>
      <c r="B1515" s="46" t="s">
        <v>132</v>
      </c>
      <c r="C1515" s="80" t="s">
        <v>189</v>
      </c>
      <c r="D1515" s="46" t="s">
        <v>131</v>
      </c>
    </row>
    <row r="1516" spans="1:4" ht="13.5" hidden="1">
      <c r="A1516" s="46">
        <v>1538</v>
      </c>
      <c r="B1516" s="46" t="s">
        <v>125</v>
      </c>
      <c r="C1516" s="80" t="s">
        <v>189</v>
      </c>
      <c r="D1516" s="46" t="s">
        <v>131</v>
      </c>
    </row>
    <row r="1517" spans="1:4" ht="13.5" hidden="1">
      <c r="A1517" s="46">
        <v>1539</v>
      </c>
      <c r="B1517" s="46" t="s">
        <v>114</v>
      </c>
      <c r="C1517" s="80" t="s">
        <v>189</v>
      </c>
      <c r="D1517" s="46" t="s">
        <v>139</v>
      </c>
    </row>
    <row r="1518" spans="1:4" ht="13.5" hidden="1">
      <c r="A1518" s="46">
        <v>1540</v>
      </c>
      <c r="B1518" s="46" t="s">
        <v>133</v>
      </c>
      <c r="C1518" s="80" t="s">
        <v>189</v>
      </c>
      <c r="D1518" s="46" t="s">
        <v>139</v>
      </c>
    </row>
    <row r="1519" spans="1:4" ht="13.5" hidden="1">
      <c r="A1519" s="46">
        <v>1541</v>
      </c>
      <c r="B1519" s="46" t="s">
        <v>141</v>
      </c>
      <c r="C1519" s="80" t="s">
        <v>189</v>
      </c>
      <c r="D1519" s="46" t="s">
        <v>131</v>
      </c>
    </row>
    <row r="1520" spans="1:4" ht="13.5" hidden="1">
      <c r="A1520" s="46">
        <v>1542</v>
      </c>
      <c r="B1520" s="46" t="s">
        <v>126</v>
      </c>
      <c r="C1520" s="80" t="s">
        <v>189</v>
      </c>
      <c r="D1520" s="46" t="s">
        <v>112</v>
      </c>
    </row>
    <row r="1521" spans="1:4" ht="13.5" hidden="1">
      <c r="A1521" s="46">
        <v>1543</v>
      </c>
      <c r="B1521" s="46" t="s">
        <v>114</v>
      </c>
      <c r="C1521" s="80" t="s">
        <v>190</v>
      </c>
      <c r="D1521" s="46" t="s">
        <v>191</v>
      </c>
    </row>
    <row r="1522" spans="1:4" ht="13.5" hidden="1">
      <c r="A1522" s="46">
        <v>1544</v>
      </c>
      <c r="B1522" s="46" t="s">
        <v>121</v>
      </c>
      <c r="C1522" s="80" t="s">
        <v>190</v>
      </c>
      <c r="D1522" s="46" t="s">
        <v>147</v>
      </c>
    </row>
    <row r="1523" spans="1:4" ht="13.5" hidden="1">
      <c r="A1523" s="46">
        <v>1545</v>
      </c>
      <c r="B1523" s="46" t="s">
        <v>114</v>
      </c>
      <c r="C1523" s="80" t="s">
        <v>190</v>
      </c>
      <c r="D1523" s="46" t="s">
        <v>112</v>
      </c>
    </row>
    <row r="1524" spans="1:4" ht="13.5" hidden="1">
      <c r="A1524" s="46">
        <v>1546</v>
      </c>
      <c r="B1524" s="46" t="s">
        <v>118</v>
      </c>
      <c r="C1524" s="80" t="s">
        <v>190</v>
      </c>
      <c r="D1524" s="46" t="s">
        <v>112</v>
      </c>
    </row>
    <row r="1525" spans="1:4" ht="13.5" hidden="1">
      <c r="A1525" s="46">
        <v>1547</v>
      </c>
      <c r="B1525" s="46" t="s">
        <v>132</v>
      </c>
      <c r="C1525" s="80" t="s">
        <v>190</v>
      </c>
      <c r="D1525" s="46" t="s">
        <v>112</v>
      </c>
    </row>
    <row r="1526" spans="1:4" ht="13.5" hidden="1">
      <c r="A1526" s="46">
        <v>1548</v>
      </c>
      <c r="B1526" s="46" t="s">
        <v>113</v>
      </c>
      <c r="C1526" s="80" t="s">
        <v>190</v>
      </c>
      <c r="D1526" s="46" t="s">
        <v>131</v>
      </c>
    </row>
    <row r="1527" spans="1:4" ht="13.5" hidden="1">
      <c r="A1527" s="46">
        <v>1549</v>
      </c>
      <c r="B1527" s="46" t="s">
        <v>126</v>
      </c>
      <c r="C1527" s="80" t="s">
        <v>190</v>
      </c>
      <c r="D1527" s="46" t="s">
        <v>131</v>
      </c>
    </row>
    <row r="1528" spans="1:4" ht="13.5" hidden="1">
      <c r="A1528" s="46">
        <v>1550</v>
      </c>
      <c r="B1528" s="46" t="s">
        <v>119</v>
      </c>
      <c r="C1528" s="80" t="s">
        <v>190</v>
      </c>
      <c r="D1528" s="46" t="s">
        <v>139</v>
      </c>
    </row>
    <row r="1529" spans="1:4" ht="13.5" hidden="1">
      <c r="A1529" s="46">
        <v>1551</v>
      </c>
      <c r="B1529" s="46" t="s">
        <v>138</v>
      </c>
      <c r="C1529" s="80" t="s">
        <v>190</v>
      </c>
      <c r="D1529" s="46" t="s">
        <v>131</v>
      </c>
    </row>
    <row r="1530" spans="1:4" ht="13.5" hidden="1">
      <c r="A1530" s="46">
        <v>1552</v>
      </c>
      <c r="B1530" s="46" t="s">
        <v>128</v>
      </c>
      <c r="C1530" s="80" t="s">
        <v>190</v>
      </c>
      <c r="D1530" s="46" t="s">
        <v>139</v>
      </c>
    </row>
    <row r="1531" spans="1:4" ht="13.5" hidden="1">
      <c r="A1531" s="46">
        <v>1553</v>
      </c>
      <c r="B1531" s="46" t="s">
        <v>127</v>
      </c>
      <c r="C1531" s="80" t="s">
        <v>192</v>
      </c>
      <c r="D1531" s="46" t="s">
        <v>112</v>
      </c>
    </row>
    <row r="1532" spans="1:4" ht="13.5" hidden="1">
      <c r="A1532" s="46">
        <v>1554</v>
      </c>
      <c r="B1532" s="46" t="s">
        <v>127</v>
      </c>
      <c r="C1532" s="80" t="s">
        <v>192</v>
      </c>
      <c r="D1532" s="46" t="s">
        <v>112</v>
      </c>
    </row>
    <row r="1533" spans="1:4" ht="13.5" hidden="1">
      <c r="A1533" s="46">
        <v>1555</v>
      </c>
      <c r="B1533" s="46" t="s">
        <v>127</v>
      </c>
      <c r="C1533" s="80" t="s">
        <v>192</v>
      </c>
      <c r="D1533" s="46" t="s">
        <v>112</v>
      </c>
    </row>
    <row r="1534" spans="1:4" ht="13.5" hidden="1">
      <c r="A1534" s="46">
        <v>1556</v>
      </c>
      <c r="B1534" s="46" t="s">
        <v>115</v>
      </c>
      <c r="C1534" s="80" t="s">
        <v>192</v>
      </c>
      <c r="D1534" s="46" t="s">
        <v>112</v>
      </c>
    </row>
    <row r="1535" spans="1:4" ht="13.5" hidden="1">
      <c r="A1535" s="46">
        <v>1557</v>
      </c>
      <c r="B1535" s="46" t="s">
        <v>113</v>
      </c>
      <c r="C1535" s="80" t="s">
        <v>192</v>
      </c>
      <c r="D1535" s="46" t="s">
        <v>112</v>
      </c>
    </row>
    <row r="1536" spans="1:4" ht="13.5" hidden="1">
      <c r="A1536" s="46">
        <v>1558</v>
      </c>
      <c r="B1536" s="46" t="s">
        <v>130</v>
      </c>
      <c r="C1536" s="80" t="s">
        <v>192</v>
      </c>
      <c r="D1536" s="46" t="s">
        <v>112</v>
      </c>
    </row>
    <row r="1537" spans="1:4" ht="13.5" hidden="1">
      <c r="A1537" s="46">
        <v>1559</v>
      </c>
      <c r="B1537" s="46" t="s">
        <v>126</v>
      </c>
      <c r="C1537" s="80" t="s">
        <v>192</v>
      </c>
      <c r="D1537" s="46" t="s">
        <v>112</v>
      </c>
    </row>
    <row r="1538" spans="1:4" ht="13.5" hidden="1">
      <c r="A1538" s="46">
        <v>1560</v>
      </c>
      <c r="B1538" s="46" t="s">
        <v>125</v>
      </c>
      <c r="C1538" s="80" t="s">
        <v>192</v>
      </c>
      <c r="D1538" s="46" t="s">
        <v>112</v>
      </c>
    </row>
    <row r="1539" spans="1:4" ht="13.5" hidden="1">
      <c r="A1539" s="46">
        <v>1561</v>
      </c>
      <c r="B1539" s="46" t="s">
        <v>125</v>
      </c>
      <c r="C1539" s="80" t="s">
        <v>192</v>
      </c>
      <c r="D1539" s="46" t="s">
        <v>112</v>
      </c>
    </row>
    <row r="1540" spans="1:4" ht="13.5" hidden="1">
      <c r="A1540" s="46">
        <v>1562</v>
      </c>
      <c r="B1540" s="46" t="s">
        <v>141</v>
      </c>
      <c r="C1540" s="80" t="s">
        <v>192</v>
      </c>
      <c r="D1540" s="46" t="s">
        <v>112</v>
      </c>
    </row>
    <row r="1541" spans="1:4" ht="13.5" hidden="1">
      <c r="A1541" s="46">
        <v>1563</v>
      </c>
      <c r="B1541" s="46" t="s">
        <v>129</v>
      </c>
      <c r="C1541" s="80" t="s">
        <v>192</v>
      </c>
      <c r="D1541" s="46" t="s">
        <v>112</v>
      </c>
    </row>
    <row r="1542" spans="1:4" ht="13.5" hidden="1">
      <c r="A1542" s="46">
        <v>1564</v>
      </c>
      <c r="B1542" s="46" t="s">
        <v>129</v>
      </c>
      <c r="C1542" s="80" t="s">
        <v>192</v>
      </c>
      <c r="D1542" s="46" t="s">
        <v>131</v>
      </c>
    </row>
    <row r="1543" spans="1:4" ht="13.5" hidden="1">
      <c r="A1543" s="46">
        <v>1565</v>
      </c>
      <c r="B1543" s="46" t="s">
        <v>123</v>
      </c>
      <c r="C1543" s="80" t="s">
        <v>192</v>
      </c>
      <c r="D1543" s="46" t="s">
        <v>131</v>
      </c>
    </row>
    <row r="1544" spans="1:4" ht="13.5" hidden="1">
      <c r="A1544" s="46">
        <v>1566</v>
      </c>
      <c r="B1544" s="46" t="s">
        <v>118</v>
      </c>
      <c r="C1544" s="80" t="s">
        <v>192</v>
      </c>
      <c r="D1544" s="46" t="s">
        <v>131</v>
      </c>
    </row>
    <row r="1545" spans="1:4" ht="13.5" hidden="1">
      <c r="A1545" s="46">
        <v>1567</v>
      </c>
      <c r="B1545" s="46" t="s">
        <v>126</v>
      </c>
      <c r="C1545" s="80" t="s">
        <v>192</v>
      </c>
      <c r="D1545" s="46" t="s">
        <v>131</v>
      </c>
    </row>
    <row r="1546" spans="1:4" ht="13.5" hidden="1">
      <c r="A1546" s="46">
        <v>1568</v>
      </c>
      <c r="B1546" s="46" t="s">
        <v>138</v>
      </c>
      <c r="C1546" s="80" t="s">
        <v>192</v>
      </c>
      <c r="D1546" s="46" t="s">
        <v>131</v>
      </c>
    </row>
    <row r="1547" spans="1:4" ht="13.5" hidden="1">
      <c r="A1547" s="46">
        <v>1569</v>
      </c>
      <c r="B1547" s="46" t="s">
        <v>125</v>
      </c>
      <c r="C1547" s="80" t="s">
        <v>192</v>
      </c>
      <c r="D1547" s="46" t="s">
        <v>112</v>
      </c>
    </row>
    <row r="1548" spans="1:4" ht="13.5" hidden="1">
      <c r="A1548" s="46">
        <v>1570</v>
      </c>
      <c r="B1548" s="46" t="s">
        <v>132</v>
      </c>
      <c r="C1548" s="80" t="s">
        <v>192</v>
      </c>
      <c r="D1548" s="46" t="s">
        <v>131</v>
      </c>
    </row>
    <row r="1549" spans="1:4" ht="13.5" hidden="1">
      <c r="A1549" s="46">
        <v>1571</v>
      </c>
      <c r="B1549" s="46" t="s">
        <v>118</v>
      </c>
      <c r="C1549" s="80" t="s">
        <v>192</v>
      </c>
      <c r="D1549" s="46" t="s">
        <v>131</v>
      </c>
    </row>
    <row r="1550" spans="1:4" ht="13.5" hidden="1">
      <c r="A1550" s="46">
        <v>1572</v>
      </c>
      <c r="B1550" s="46" t="s">
        <v>118</v>
      </c>
      <c r="C1550" s="80" t="s">
        <v>192</v>
      </c>
      <c r="D1550" s="46" t="s">
        <v>139</v>
      </c>
    </row>
    <row r="1551" spans="1:4" ht="13.5" hidden="1">
      <c r="A1551" s="46">
        <v>1573</v>
      </c>
      <c r="B1551" s="46" t="s">
        <v>137</v>
      </c>
      <c r="C1551" s="80" t="s">
        <v>192</v>
      </c>
      <c r="D1551" s="46" t="s">
        <v>139</v>
      </c>
    </row>
    <row r="1552" spans="1:4" ht="13.5" hidden="1">
      <c r="A1552" s="46">
        <v>1574</v>
      </c>
      <c r="B1552" s="46" t="s">
        <v>113</v>
      </c>
      <c r="C1552" s="80" t="s">
        <v>192</v>
      </c>
      <c r="D1552" s="46" t="s">
        <v>139</v>
      </c>
    </row>
    <row r="1553" spans="1:4" ht="13.5" hidden="1">
      <c r="A1553" s="46">
        <v>1575</v>
      </c>
      <c r="B1553" s="46" t="s">
        <v>137</v>
      </c>
      <c r="C1553" s="80" t="s">
        <v>192</v>
      </c>
      <c r="D1553" s="46" t="s">
        <v>139</v>
      </c>
    </row>
    <row r="1554" spans="1:4" ht="13.5" hidden="1">
      <c r="A1554" s="46">
        <v>1576</v>
      </c>
      <c r="B1554" s="46" t="s">
        <v>135</v>
      </c>
      <c r="C1554" s="80" t="s">
        <v>192</v>
      </c>
      <c r="D1554" s="46" t="s">
        <v>139</v>
      </c>
    </row>
    <row r="1555" spans="1:4" ht="13.5" hidden="1">
      <c r="A1555" s="46">
        <v>1577</v>
      </c>
      <c r="B1555" s="46" t="s">
        <v>128</v>
      </c>
      <c r="C1555" s="80" t="s">
        <v>192</v>
      </c>
      <c r="D1555" s="46" t="s">
        <v>139</v>
      </c>
    </row>
    <row r="1556" spans="1:4" ht="13.5" hidden="1">
      <c r="A1556" s="46">
        <v>1578</v>
      </c>
      <c r="B1556" s="46" t="s">
        <v>117</v>
      </c>
      <c r="C1556" s="80" t="s">
        <v>192</v>
      </c>
      <c r="D1556" s="46" t="s">
        <v>139</v>
      </c>
    </row>
    <row r="1557" spans="1:4" ht="13.5" hidden="1">
      <c r="A1557" s="46">
        <v>1579</v>
      </c>
      <c r="B1557" s="46" t="s">
        <v>117</v>
      </c>
      <c r="C1557" s="80" t="s">
        <v>192</v>
      </c>
      <c r="D1557" s="46" t="s">
        <v>139</v>
      </c>
    </row>
    <row r="1558" spans="1:4" ht="13.5" hidden="1">
      <c r="A1558" s="46">
        <v>1580</v>
      </c>
      <c r="B1558" s="46" t="s">
        <v>140</v>
      </c>
      <c r="C1558" s="80" t="s">
        <v>192</v>
      </c>
      <c r="D1558" s="46" t="s">
        <v>139</v>
      </c>
    </row>
    <row r="1559" spans="1:4" ht="13.5" hidden="1">
      <c r="A1559" s="46">
        <v>1581</v>
      </c>
      <c r="B1559" s="46" t="s">
        <v>110</v>
      </c>
      <c r="C1559" s="80" t="s">
        <v>192</v>
      </c>
      <c r="D1559" s="46" t="s">
        <v>139</v>
      </c>
    </row>
    <row r="1560" spans="1:4" ht="13.5" hidden="1">
      <c r="A1560" s="46">
        <v>1582</v>
      </c>
      <c r="B1560" s="46" t="s">
        <v>132</v>
      </c>
      <c r="C1560" s="80" t="s">
        <v>192</v>
      </c>
      <c r="D1560" s="46" t="s">
        <v>157</v>
      </c>
    </row>
    <row r="1561" spans="1:4" ht="13.5" hidden="1">
      <c r="A1561" s="46">
        <v>1583</v>
      </c>
      <c r="B1561" s="46" t="s">
        <v>125</v>
      </c>
      <c r="C1561" s="80" t="s">
        <v>192</v>
      </c>
      <c r="D1561" s="46" t="s">
        <v>139</v>
      </c>
    </row>
    <row r="1562" spans="1:4" ht="13.5" hidden="1">
      <c r="A1562" s="46">
        <v>1584</v>
      </c>
      <c r="B1562" s="46" t="s">
        <v>114</v>
      </c>
      <c r="C1562" s="80" t="s">
        <v>193</v>
      </c>
      <c r="D1562" s="46" t="s">
        <v>112</v>
      </c>
    </row>
    <row r="1563" spans="1:4" ht="13.5" hidden="1">
      <c r="A1563" s="46">
        <v>1585</v>
      </c>
      <c r="B1563" s="46" t="s">
        <v>124</v>
      </c>
      <c r="C1563" s="80" t="s">
        <v>193</v>
      </c>
      <c r="D1563" s="46" t="s">
        <v>112</v>
      </c>
    </row>
    <row r="1564" spans="1:4" ht="13.5" hidden="1">
      <c r="A1564" s="46">
        <v>1586</v>
      </c>
      <c r="B1564" s="46" t="s">
        <v>140</v>
      </c>
      <c r="C1564" s="80" t="s">
        <v>193</v>
      </c>
      <c r="D1564" s="46" t="s">
        <v>112</v>
      </c>
    </row>
    <row r="1565" spans="1:4" ht="13.5" hidden="1">
      <c r="A1565" s="46">
        <v>1587</v>
      </c>
      <c r="B1565" s="46" t="s">
        <v>119</v>
      </c>
      <c r="C1565" s="80" t="s">
        <v>193</v>
      </c>
      <c r="D1565" s="46" t="s">
        <v>112</v>
      </c>
    </row>
    <row r="1566" spans="1:4" ht="13.5" hidden="1">
      <c r="A1566" s="46">
        <v>1588</v>
      </c>
      <c r="B1566" s="46" t="s">
        <v>135</v>
      </c>
      <c r="C1566" s="80" t="s">
        <v>193</v>
      </c>
      <c r="D1566" s="46" t="s">
        <v>112</v>
      </c>
    </row>
    <row r="1567" spans="1:4" ht="13.5" hidden="1">
      <c r="A1567" s="46">
        <v>1589</v>
      </c>
      <c r="B1567" s="46" t="s">
        <v>135</v>
      </c>
      <c r="C1567" s="80" t="s">
        <v>193</v>
      </c>
      <c r="D1567" s="46" t="s">
        <v>112</v>
      </c>
    </row>
    <row r="1568" spans="1:4" ht="13.5" hidden="1">
      <c r="A1568" s="46">
        <v>1592</v>
      </c>
      <c r="B1568" s="46" t="s">
        <v>118</v>
      </c>
      <c r="C1568" s="80" t="s">
        <v>193</v>
      </c>
      <c r="D1568" s="46" t="s">
        <v>131</v>
      </c>
    </row>
    <row r="1569" spans="1:4" ht="13.5" hidden="1">
      <c r="A1569" s="46">
        <v>1593</v>
      </c>
      <c r="B1569" s="46" t="s">
        <v>120</v>
      </c>
      <c r="C1569" s="80" t="s">
        <v>193</v>
      </c>
      <c r="D1569" s="46" t="s">
        <v>131</v>
      </c>
    </row>
    <row r="1570" spans="1:4" ht="13.5" hidden="1">
      <c r="A1570" s="46">
        <v>1594</v>
      </c>
      <c r="B1570" s="46" t="s">
        <v>122</v>
      </c>
      <c r="C1570" s="80" t="s">
        <v>193</v>
      </c>
      <c r="D1570" s="46" t="s">
        <v>131</v>
      </c>
    </row>
    <row r="1571" spans="1:4" ht="13.5" hidden="1">
      <c r="A1571" s="46">
        <v>1595</v>
      </c>
      <c r="B1571" s="46" t="s">
        <v>115</v>
      </c>
      <c r="C1571" s="80" t="s">
        <v>193</v>
      </c>
      <c r="D1571" s="46" t="s">
        <v>131</v>
      </c>
    </row>
    <row r="1572" spans="1:4" ht="13.5" hidden="1">
      <c r="A1572" s="46">
        <v>1596</v>
      </c>
      <c r="B1572" s="46" t="s">
        <v>110</v>
      </c>
      <c r="C1572" s="80" t="s">
        <v>193</v>
      </c>
      <c r="D1572" s="46" t="s">
        <v>131</v>
      </c>
    </row>
    <row r="1573" spans="1:4" ht="13.5" hidden="1">
      <c r="A1573" s="46">
        <v>1597</v>
      </c>
      <c r="B1573" s="46" t="s">
        <v>110</v>
      </c>
      <c r="C1573" s="80" t="s">
        <v>193</v>
      </c>
      <c r="D1573" s="46" t="s">
        <v>131</v>
      </c>
    </row>
    <row r="1574" spans="1:4" ht="13.5" hidden="1">
      <c r="A1574" s="46">
        <v>1598</v>
      </c>
      <c r="B1574" s="46" t="s">
        <v>135</v>
      </c>
      <c r="C1574" s="80" t="s">
        <v>193</v>
      </c>
      <c r="D1574" s="46" t="s">
        <v>139</v>
      </c>
    </row>
    <row r="1575" spans="1:4" ht="13.5" hidden="1">
      <c r="A1575" s="46">
        <v>1599</v>
      </c>
      <c r="B1575" s="46" t="s">
        <v>113</v>
      </c>
      <c r="C1575" s="80" t="s">
        <v>193</v>
      </c>
      <c r="D1575" s="46" t="s">
        <v>139</v>
      </c>
    </row>
    <row r="1576" spans="1:4" ht="13.5" hidden="1">
      <c r="A1576" s="46">
        <v>1600</v>
      </c>
      <c r="B1576" s="46" t="s">
        <v>129</v>
      </c>
      <c r="C1576" s="80" t="s">
        <v>193</v>
      </c>
      <c r="D1576" s="46" t="s">
        <v>139</v>
      </c>
    </row>
    <row r="1577" spans="1:4" ht="13.5" hidden="1">
      <c r="A1577" s="46">
        <v>1601</v>
      </c>
      <c r="B1577" s="46" t="s">
        <v>124</v>
      </c>
      <c r="C1577" s="80" t="s">
        <v>193</v>
      </c>
      <c r="D1577" s="46" t="s">
        <v>139</v>
      </c>
    </row>
    <row r="1578" spans="1:4" ht="13.5" hidden="1">
      <c r="A1578" s="46">
        <v>1602</v>
      </c>
      <c r="B1578" s="46" t="s">
        <v>140</v>
      </c>
      <c r="C1578" s="80" t="s">
        <v>193</v>
      </c>
      <c r="D1578" s="46" t="s">
        <v>139</v>
      </c>
    </row>
    <row r="1579" spans="1:4" ht="13.5" hidden="1">
      <c r="A1579" s="46">
        <v>1603</v>
      </c>
      <c r="B1579" s="46" t="s">
        <v>126</v>
      </c>
      <c r="C1579" s="80" t="s">
        <v>193</v>
      </c>
      <c r="D1579" s="46" t="s">
        <v>139</v>
      </c>
    </row>
    <row r="1580" spans="1:4" ht="13.5" hidden="1">
      <c r="A1580" s="46">
        <v>1604</v>
      </c>
      <c r="B1580" s="46" t="s">
        <v>136</v>
      </c>
      <c r="C1580" s="80" t="s">
        <v>193</v>
      </c>
      <c r="D1580" s="46" t="s">
        <v>139</v>
      </c>
    </row>
    <row r="1581" spans="1:4" ht="13.5" hidden="1">
      <c r="A1581" s="46">
        <v>1605</v>
      </c>
      <c r="B1581" s="46" t="s">
        <v>127</v>
      </c>
      <c r="C1581" s="80" t="s">
        <v>193</v>
      </c>
      <c r="D1581" s="46" t="s">
        <v>139</v>
      </c>
    </row>
    <row r="1582" spans="1:4" ht="13.5" hidden="1">
      <c r="A1582" s="46">
        <v>1606</v>
      </c>
      <c r="B1582" s="46" t="s">
        <v>125</v>
      </c>
      <c r="C1582" s="80" t="s">
        <v>193</v>
      </c>
      <c r="D1582" s="46" t="s">
        <v>139</v>
      </c>
    </row>
    <row r="1583" spans="1:4" ht="13.5" hidden="1">
      <c r="A1583" s="46">
        <v>1607</v>
      </c>
      <c r="B1583" s="46" t="s">
        <v>128</v>
      </c>
      <c r="C1583" s="80" t="s">
        <v>193</v>
      </c>
      <c r="D1583" s="46" t="s">
        <v>139</v>
      </c>
    </row>
    <row r="1584" spans="1:4" ht="13.5" hidden="1">
      <c r="A1584" s="46">
        <v>1608</v>
      </c>
      <c r="B1584" s="46" t="s">
        <v>117</v>
      </c>
      <c r="C1584" s="80" t="s">
        <v>193</v>
      </c>
      <c r="D1584" s="46" t="s">
        <v>142</v>
      </c>
    </row>
    <row r="1585" spans="1:4" ht="13.5" hidden="1">
      <c r="A1585" s="46">
        <v>1609</v>
      </c>
      <c r="B1585" s="46" t="s">
        <v>137</v>
      </c>
      <c r="C1585" s="80" t="s">
        <v>193</v>
      </c>
      <c r="D1585" s="46" t="s">
        <v>142</v>
      </c>
    </row>
    <row r="1586" spans="1:4" ht="13.5" hidden="1">
      <c r="A1586" s="46">
        <v>1610</v>
      </c>
      <c r="B1586" s="46" t="s">
        <v>128</v>
      </c>
      <c r="C1586" s="80" t="s">
        <v>194</v>
      </c>
      <c r="D1586" s="46" t="s">
        <v>147</v>
      </c>
    </row>
    <row r="1587" spans="1:4" ht="13.5" hidden="1">
      <c r="A1587" s="46">
        <v>1611</v>
      </c>
      <c r="B1587" s="46" t="s">
        <v>130</v>
      </c>
      <c r="C1587" s="80" t="s">
        <v>194</v>
      </c>
      <c r="D1587" s="46" t="s">
        <v>131</v>
      </c>
    </row>
    <row r="1588" spans="1:4" ht="13.5" hidden="1">
      <c r="A1588" s="46">
        <v>1612</v>
      </c>
      <c r="B1588" s="46" t="s">
        <v>158</v>
      </c>
      <c r="C1588" s="80" t="s">
        <v>194</v>
      </c>
      <c r="D1588" s="46" t="s">
        <v>131</v>
      </c>
    </row>
    <row r="1589" spans="1:4" ht="13.5" hidden="1">
      <c r="A1589" s="46">
        <v>1613</v>
      </c>
      <c r="B1589" s="46" t="s">
        <v>117</v>
      </c>
      <c r="C1589" s="80" t="s">
        <v>194</v>
      </c>
      <c r="D1589" s="46" t="s">
        <v>131</v>
      </c>
    </row>
    <row r="1590" spans="1:4" ht="13.5" hidden="1">
      <c r="A1590" s="46">
        <v>1614</v>
      </c>
      <c r="B1590" s="46" t="s">
        <v>110</v>
      </c>
      <c r="C1590" s="80" t="s">
        <v>194</v>
      </c>
      <c r="D1590" s="46" t="s">
        <v>131</v>
      </c>
    </row>
    <row r="1591" spans="1:4" ht="13.5" hidden="1">
      <c r="A1591" s="46">
        <v>1615</v>
      </c>
      <c r="B1591" s="46" t="s">
        <v>127</v>
      </c>
      <c r="C1591" s="80" t="s">
        <v>194</v>
      </c>
      <c r="D1591" s="46" t="s">
        <v>147</v>
      </c>
    </row>
    <row r="1592" spans="1:4" ht="13.5" hidden="1">
      <c r="A1592" s="46">
        <v>1616</v>
      </c>
      <c r="B1592" s="46" t="s">
        <v>124</v>
      </c>
      <c r="C1592" s="80" t="s">
        <v>194</v>
      </c>
      <c r="D1592" s="46" t="s">
        <v>147</v>
      </c>
    </row>
    <row r="1593" spans="1:4" ht="13.5" hidden="1">
      <c r="A1593" s="46">
        <v>1617</v>
      </c>
      <c r="B1593" s="46" t="s">
        <v>126</v>
      </c>
      <c r="C1593" s="80" t="s">
        <v>194</v>
      </c>
      <c r="D1593" s="46" t="s">
        <v>139</v>
      </c>
    </row>
    <row r="1594" spans="1:4" ht="13.5" hidden="1">
      <c r="A1594" s="46">
        <v>1618</v>
      </c>
      <c r="B1594" s="46" t="s">
        <v>110</v>
      </c>
      <c r="C1594" s="80" t="s">
        <v>194</v>
      </c>
      <c r="D1594" s="46" t="s">
        <v>139</v>
      </c>
    </row>
    <row r="1595" spans="1:4" ht="13.5" hidden="1">
      <c r="A1595" s="46">
        <v>1619</v>
      </c>
      <c r="B1595" s="46" t="s">
        <v>132</v>
      </c>
      <c r="C1595" s="80" t="s">
        <v>194</v>
      </c>
      <c r="D1595" s="46" t="s">
        <v>139</v>
      </c>
    </row>
    <row r="1596" spans="1:4" ht="13.5" hidden="1">
      <c r="A1596" s="46">
        <v>1620</v>
      </c>
      <c r="B1596" s="46" t="s">
        <v>118</v>
      </c>
      <c r="C1596" s="80" t="s">
        <v>195</v>
      </c>
      <c r="D1596" s="46" t="s">
        <v>112</v>
      </c>
    </row>
    <row r="1597" spans="1:4" ht="13.5" hidden="1">
      <c r="A1597" s="46">
        <v>1621</v>
      </c>
      <c r="B1597" s="46" t="s">
        <v>125</v>
      </c>
      <c r="C1597" s="80" t="s">
        <v>195</v>
      </c>
      <c r="D1597" s="46" t="s">
        <v>131</v>
      </c>
    </row>
    <row r="1598" spans="1:4" ht="13.5" hidden="1">
      <c r="A1598" s="46">
        <v>1622</v>
      </c>
      <c r="B1598" s="46" t="s">
        <v>119</v>
      </c>
      <c r="C1598" s="80" t="s">
        <v>195</v>
      </c>
      <c r="D1598" s="46" t="s">
        <v>131</v>
      </c>
    </row>
    <row r="1599" spans="1:4" ht="13.5" hidden="1">
      <c r="A1599" s="46">
        <v>1623</v>
      </c>
      <c r="B1599" s="46" t="s">
        <v>114</v>
      </c>
      <c r="C1599" s="80" t="s">
        <v>195</v>
      </c>
      <c r="D1599" s="46" t="s">
        <v>131</v>
      </c>
    </row>
    <row r="1600" spans="1:4" ht="13.5" hidden="1">
      <c r="A1600" s="46">
        <v>1624</v>
      </c>
      <c r="B1600" s="46" t="s">
        <v>144</v>
      </c>
      <c r="C1600" s="80" t="s">
        <v>195</v>
      </c>
      <c r="D1600" s="46" t="s">
        <v>139</v>
      </c>
    </row>
    <row r="1601" spans="1:4" ht="13.5" hidden="1">
      <c r="A1601" s="46">
        <v>1625</v>
      </c>
      <c r="B1601" s="46" t="s">
        <v>125</v>
      </c>
      <c r="C1601" s="80" t="s">
        <v>195</v>
      </c>
      <c r="D1601" s="46" t="s">
        <v>142</v>
      </c>
    </row>
    <row r="1602" spans="1:4" ht="13.5" hidden="1">
      <c r="A1602" s="46">
        <v>1626</v>
      </c>
      <c r="B1602" s="46" t="s">
        <v>115</v>
      </c>
      <c r="C1602" s="80" t="s">
        <v>195</v>
      </c>
      <c r="D1602" s="46" t="s">
        <v>142</v>
      </c>
    </row>
    <row r="1603" spans="1:4" ht="13.5" hidden="1">
      <c r="A1603" s="46">
        <v>1630</v>
      </c>
      <c r="B1603" s="46" t="s">
        <v>121</v>
      </c>
      <c r="C1603" s="80" t="s">
        <v>196</v>
      </c>
      <c r="D1603" s="46" t="s">
        <v>112</v>
      </c>
    </row>
    <row r="1604" spans="1:4" ht="13.5" hidden="1">
      <c r="A1604" s="46">
        <v>1634</v>
      </c>
      <c r="B1604" s="46" t="s">
        <v>125</v>
      </c>
      <c r="C1604" s="80" t="s">
        <v>196</v>
      </c>
      <c r="D1604" s="46" t="s">
        <v>112</v>
      </c>
    </row>
    <row r="1605" spans="1:4" ht="13.5" hidden="1">
      <c r="A1605" s="46">
        <v>1635</v>
      </c>
      <c r="B1605" s="46" t="s">
        <v>124</v>
      </c>
      <c r="C1605" s="80" t="s">
        <v>196</v>
      </c>
      <c r="D1605" s="46" t="s">
        <v>131</v>
      </c>
    </row>
    <row r="1606" spans="1:4" ht="13.5" hidden="1">
      <c r="A1606" s="46">
        <v>1636</v>
      </c>
      <c r="B1606" s="46" t="s">
        <v>130</v>
      </c>
      <c r="C1606" s="80" t="s">
        <v>196</v>
      </c>
      <c r="D1606" s="46" t="s">
        <v>131</v>
      </c>
    </row>
    <row r="1607" spans="1:4" ht="13.5" hidden="1">
      <c r="A1607" s="46">
        <v>1638</v>
      </c>
      <c r="B1607" s="46" t="s">
        <v>130</v>
      </c>
      <c r="C1607" s="80" t="s">
        <v>196</v>
      </c>
      <c r="D1607" s="46" t="s">
        <v>131</v>
      </c>
    </row>
    <row r="1608" spans="1:4" ht="13.5" hidden="1">
      <c r="A1608" s="46">
        <v>1639</v>
      </c>
      <c r="B1608" s="46" t="s">
        <v>126</v>
      </c>
      <c r="C1608" s="80" t="s">
        <v>196</v>
      </c>
      <c r="D1608" s="46" t="s">
        <v>131</v>
      </c>
    </row>
    <row r="1609" spans="1:4" ht="13.5" hidden="1">
      <c r="A1609" s="46">
        <v>1640</v>
      </c>
      <c r="B1609" s="46" t="s">
        <v>136</v>
      </c>
      <c r="C1609" s="80" t="s">
        <v>196</v>
      </c>
      <c r="D1609" s="46" t="s">
        <v>131</v>
      </c>
    </row>
    <row r="1610" spans="1:4" ht="13.5" hidden="1">
      <c r="A1610" s="46">
        <v>1641</v>
      </c>
      <c r="B1610" s="46" t="s">
        <v>118</v>
      </c>
      <c r="C1610" s="80" t="s">
        <v>196</v>
      </c>
      <c r="D1610" s="46" t="s">
        <v>131</v>
      </c>
    </row>
    <row r="1611" spans="1:4" ht="13.5" hidden="1">
      <c r="A1611" s="46">
        <v>1642</v>
      </c>
      <c r="B1611" s="46" t="s">
        <v>133</v>
      </c>
      <c r="C1611" s="80" t="s">
        <v>196</v>
      </c>
      <c r="D1611" s="46" t="s">
        <v>139</v>
      </c>
    </row>
    <row r="1612" spans="1:4" ht="13.5" hidden="1">
      <c r="A1612" s="46">
        <v>1644</v>
      </c>
      <c r="B1612" s="46" t="s">
        <v>114</v>
      </c>
      <c r="C1612" s="80" t="s">
        <v>196</v>
      </c>
      <c r="D1612" s="46" t="s">
        <v>139</v>
      </c>
    </row>
    <row r="1613" spans="1:4" ht="13.5" hidden="1">
      <c r="A1613" s="46">
        <v>1645</v>
      </c>
      <c r="B1613" s="46" t="s">
        <v>130</v>
      </c>
      <c r="C1613" s="80" t="s">
        <v>196</v>
      </c>
      <c r="D1613" s="46" t="s">
        <v>139</v>
      </c>
    </row>
    <row r="1614" spans="1:4" ht="13.5" hidden="1">
      <c r="A1614" s="46">
        <v>1647</v>
      </c>
      <c r="B1614" s="46" t="s">
        <v>128</v>
      </c>
      <c r="C1614" s="80" t="s">
        <v>197</v>
      </c>
      <c r="D1614" s="46" t="s">
        <v>112</v>
      </c>
    </row>
    <row r="1615" spans="1:4" ht="13.5" hidden="1">
      <c r="A1615" s="46">
        <v>1648</v>
      </c>
      <c r="B1615" s="46" t="s">
        <v>127</v>
      </c>
      <c r="C1615" s="80" t="s">
        <v>197</v>
      </c>
      <c r="D1615" s="46" t="s">
        <v>112</v>
      </c>
    </row>
    <row r="1616" spans="1:4" ht="13.5" hidden="1">
      <c r="A1616" s="46">
        <v>1649</v>
      </c>
      <c r="B1616" s="46" t="s">
        <v>114</v>
      </c>
      <c r="C1616" s="80" t="s">
        <v>197</v>
      </c>
      <c r="D1616" s="46" t="s">
        <v>112</v>
      </c>
    </row>
    <row r="1617" spans="1:4" ht="13.5" hidden="1">
      <c r="A1617" s="46">
        <v>1650</v>
      </c>
      <c r="B1617" s="46" t="s">
        <v>135</v>
      </c>
      <c r="C1617" s="80" t="s">
        <v>197</v>
      </c>
      <c r="D1617" s="46" t="s">
        <v>112</v>
      </c>
    </row>
    <row r="1618" spans="1:4" ht="13.5" hidden="1">
      <c r="A1618" s="46">
        <v>1651</v>
      </c>
      <c r="B1618" s="46" t="s">
        <v>134</v>
      </c>
      <c r="C1618" s="80" t="s">
        <v>197</v>
      </c>
      <c r="D1618" s="46" t="s">
        <v>112</v>
      </c>
    </row>
    <row r="1619" spans="1:4" ht="13.5" hidden="1">
      <c r="A1619" s="46">
        <v>1652</v>
      </c>
      <c r="B1619" s="46" t="s">
        <v>114</v>
      </c>
      <c r="C1619" s="80" t="s">
        <v>197</v>
      </c>
      <c r="D1619" s="46" t="s">
        <v>112</v>
      </c>
    </row>
    <row r="1620" spans="1:4" ht="13.5" hidden="1">
      <c r="A1620" s="46">
        <v>1653</v>
      </c>
      <c r="B1620" s="46" t="s">
        <v>125</v>
      </c>
      <c r="C1620" s="80" t="s">
        <v>197</v>
      </c>
      <c r="D1620" s="46" t="s">
        <v>112</v>
      </c>
    </row>
    <row r="1621" spans="1:4" ht="13.5" hidden="1">
      <c r="A1621" s="46">
        <v>1654</v>
      </c>
      <c r="B1621" s="46" t="s">
        <v>133</v>
      </c>
      <c r="C1621" s="80" t="s">
        <v>197</v>
      </c>
      <c r="D1621" s="46" t="s">
        <v>131</v>
      </c>
    </row>
    <row r="1622" spans="1:4" ht="13.5" hidden="1">
      <c r="A1622" s="46">
        <v>1655</v>
      </c>
      <c r="B1622" s="46" t="s">
        <v>125</v>
      </c>
      <c r="C1622" s="80" t="s">
        <v>197</v>
      </c>
      <c r="D1622" s="46" t="s">
        <v>131</v>
      </c>
    </row>
    <row r="1623" spans="1:4" ht="13.5" hidden="1">
      <c r="A1623" s="46">
        <v>1656</v>
      </c>
      <c r="B1623" s="46" t="s">
        <v>132</v>
      </c>
      <c r="C1623" s="80" t="s">
        <v>197</v>
      </c>
      <c r="D1623" s="46" t="s">
        <v>131</v>
      </c>
    </row>
    <row r="1624" spans="1:4" ht="13.5" hidden="1">
      <c r="A1624" s="46">
        <v>1657</v>
      </c>
      <c r="B1624" s="46" t="s">
        <v>119</v>
      </c>
      <c r="C1624" s="80" t="s">
        <v>197</v>
      </c>
      <c r="D1624" s="46" t="s">
        <v>131</v>
      </c>
    </row>
    <row r="1625" spans="1:4" ht="13.5" hidden="1">
      <c r="A1625" s="46">
        <v>1658</v>
      </c>
      <c r="B1625" s="46" t="s">
        <v>114</v>
      </c>
      <c r="C1625" s="80" t="s">
        <v>197</v>
      </c>
      <c r="D1625" s="46" t="s">
        <v>131</v>
      </c>
    </row>
    <row r="1626" spans="1:4" ht="13.5" hidden="1">
      <c r="A1626" s="46">
        <v>1659</v>
      </c>
      <c r="B1626" s="46" t="s">
        <v>133</v>
      </c>
      <c r="C1626" s="80" t="s">
        <v>197</v>
      </c>
      <c r="D1626" s="46" t="s">
        <v>131</v>
      </c>
    </row>
    <row r="1627" spans="1:4" ht="13.5" hidden="1">
      <c r="A1627" s="46">
        <v>1660</v>
      </c>
      <c r="B1627" s="46" t="s">
        <v>126</v>
      </c>
      <c r="C1627" s="80" t="s">
        <v>197</v>
      </c>
      <c r="D1627" s="46" t="s">
        <v>131</v>
      </c>
    </row>
    <row r="1628" spans="1:4" ht="13.5" hidden="1">
      <c r="A1628" s="46">
        <v>1661</v>
      </c>
      <c r="B1628" s="46" t="s">
        <v>125</v>
      </c>
      <c r="C1628" s="80" t="s">
        <v>197</v>
      </c>
      <c r="D1628" s="46" t="s">
        <v>131</v>
      </c>
    </row>
    <row r="1629" spans="1:4" ht="13.5" hidden="1">
      <c r="A1629" s="46">
        <v>1662</v>
      </c>
      <c r="B1629" s="46" t="s">
        <v>141</v>
      </c>
      <c r="C1629" s="80" t="s">
        <v>197</v>
      </c>
      <c r="D1629" s="46" t="s">
        <v>139</v>
      </c>
    </row>
    <row r="1630" spans="1:4" ht="13.5" hidden="1">
      <c r="A1630" s="46">
        <v>1663</v>
      </c>
      <c r="B1630" s="46" t="s">
        <v>126</v>
      </c>
      <c r="C1630" s="80" t="s">
        <v>197</v>
      </c>
      <c r="D1630" s="46" t="s">
        <v>139</v>
      </c>
    </row>
    <row r="1631" spans="1:4" ht="13.5" hidden="1">
      <c r="A1631" s="46">
        <v>1664</v>
      </c>
      <c r="B1631" s="46" t="s">
        <v>110</v>
      </c>
      <c r="C1631" s="80" t="s">
        <v>197</v>
      </c>
      <c r="D1631" s="46" t="s">
        <v>139</v>
      </c>
    </row>
    <row r="1632" spans="1:4" ht="13.5" hidden="1">
      <c r="A1632" s="46">
        <v>1665</v>
      </c>
      <c r="B1632" s="46" t="s">
        <v>125</v>
      </c>
      <c r="C1632" s="80" t="s">
        <v>197</v>
      </c>
      <c r="D1632" s="46" t="s">
        <v>139</v>
      </c>
    </row>
    <row r="1633" spans="1:4" ht="13.5" hidden="1">
      <c r="A1633" s="46">
        <v>1666</v>
      </c>
      <c r="B1633" s="46" t="s">
        <v>136</v>
      </c>
      <c r="C1633" s="80" t="s">
        <v>197</v>
      </c>
      <c r="D1633" s="46" t="s">
        <v>139</v>
      </c>
    </row>
    <row r="1634" spans="1:4" ht="13.5" hidden="1">
      <c r="A1634" s="46">
        <v>1667</v>
      </c>
      <c r="B1634" s="46" t="s">
        <v>120</v>
      </c>
      <c r="C1634" s="80" t="s">
        <v>197</v>
      </c>
      <c r="D1634" s="46" t="s">
        <v>139</v>
      </c>
    </row>
    <row r="1635" spans="1:4" ht="13.5" hidden="1">
      <c r="A1635" s="46">
        <v>1668</v>
      </c>
      <c r="B1635" s="46" t="s">
        <v>114</v>
      </c>
      <c r="C1635" s="80" t="s">
        <v>197</v>
      </c>
      <c r="D1635" s="46" t="s">
        <v>142</v>
      </c>
    </row>
    <row r="1636" spans="1:4" ht="13.5" hidden="1">
      <c r="A1636" s="46">
        <v>1669</v>
      </c>
      <c r="B1636" s="46" t="s">
        <v>114</v>
      </c>
      <c r="C1636" s="80" t="s">
        <v>198</v>
      </c>
      <c r="D1636" s="46" t="s">
        <v>112</v>
      </c>
    </row>
    <row r="1637" spans="1:4" ht="13.5" hidden="1">
      <c r="A1637" s="46">
        <v>1670</v>
      </c>
      <c r="B1637" s="46" t="s">
        <v>114</v>
      </c>
      <c r="C1637" s="80" t="s">
        <v>198</v>
      </c>
      <c r="D1637" s="46" t="s">
        <v>112</v>
      </c>
    </row>
    <row r="1638" spans="1:4" ht="13.5" hidden="1">
      <c r="A1638" s="46">
        <v>1671</v>
      </c>
      <c r="B1638" s="46" t="s">
        <v>122</v>
      </c>
      <c r="C1638" s="80" t="s">
        <v>198</v>
      </c>
      <c r="D1638" s="46" t="s">
        <v>112</v>
      </c>
    </row>
    <row r="1639" spans="1:4" ht="13.5" hidden="1">
      <c r="A1639" s="46">
        <v>1672</v>
      </c>
      <c r="B1639" s="46" t="s">
        <v>127</v>
      </c>
      <c r="C1639" s="80" t="s">
        <v>198</v>
      </c>
      <c r="D1639" s="46" t="s">
        <v>112</v>
      </c>
    </row>
    <row r="1640" spans="1:4" ht="13.5" hidden="1">
      <c r="A1640" s="46">
        <v>1673</v>
      </c>
      <c r="B1640" s="46" t="s">
        <v>124</v>
      </c>
      <c r="C1640" s="80" t="s">
        <v>198</v>
      </c>
      <c r="D1640" s="46" t="s">
        <v>112</v>
      </c>
    </row>
    <row r="1641" spans="1:4" ht="13.5" hidden="1">
      <c r="A1641" s="46">
        <v>1674</v>
      </c>
      <c r="B1641" s="46" t="s">
        <v>125</v>
      </c>
      <c r="C1641" s="80" t="s">
        <v>198</v>
      </c>
      <c r="D1641" s="46" t="s">
        <v>112</v>
      </c>
    </row>
    <row r="1642" spans="1:4" ht="13.5" hidden="1">
      <c r="A1642" s="46">
        <v>1675</v>
      </c>
      <c r="B1642" s="46" t="s">
        <v>128</v>
      </c>
      <c r="C1642" s="80" t="s">
        <v>198</v>
      </c>
      <c r="D1642" s="46" t="s">
        <v>112</v>
      </c>
    </row>
    <row r="1643" spans="1:4" ht="13.5" hidden="1">
      <c r="A1643" s="46">
        <v>1676</v>
      </c>
      <c r="B1643" s="46" t="s">
        <v>124</v>
      </c>
      <c r="C1643" s="80" t="s">
        <v>198</v>
      </c>
      <c r="D1643" s="46" t="s">
        <v>131</v>
      </c>
    </row>
    <row r="1644" spans="1:4" ht="13.5" hidden="1">
      <c r="A1644" s="46">
        <v>1677</v>
      </c>
      <c r="B1644" s="46" t="s">
        <v>118</v>
      </c>
      <c r="C1644" s="80" t="s">
        <v>198</v>
      </c>
      <c r="D1644" s="46" t="s">
        <v>131</v>
      </c>
    </row>
    <row r="1645" spans="1:4" ht="13.5" hidden="1">
      <c r="A1645" s="46">
        <v>1678</v>
      </c>
      <c r="B1645" s="46" t="s">
        <v>113</v>
      </c>
      <c r="C1645" s="80" t="s">
        <v>198</v>
      </c>
      <c r="D1645" s="46" t="s">
        <v>131</v>
      </c>
    </row>
    <row r="1646" spans="1:4" ht="13.5" hidden="1">
      <c r="A1646" s="46">
        <v>1679</v>
      </c>
      <c r="B1646" s="46" t="s">
        <v>129</v>
      </c>
      <c r="C1646" s="80" t="s">
        <v>198</v>
      </c>
      <c r="D1646" s="46" t="s">
        <v>131</v>
      </c>
    </row>
    <row r="1647" spans="1:4" ht="13.5" hidden="1">
      <c r="A1647" s="46">
        <v>1680</v>
      </c>
      <c r="B1647" s="46" t="s">
        <v>110</v>
      </c>
      <c r="C1647" s="80" t="s">
        <v>198</v>
      </c>
      <c r="D1647" s="46" t="s">
        <v>131</v>
      </c>
    </row>
    <row r="1648" spans="1:4" ht="13.5" hidden="1">
      <c r="A1648" s="46">
        <v>1681</v>
      </c>
      <c r="B1648" s="46" t="s">
        <v>128</v>
      </c>
      <c r="C1648" s="80" t="s">
        <v>198</v>
      </c>
      <c r="D1648" s="46" t="s">
        <v>131</v>
      </c>
    </row>
    <row r="1649" spans="1:4" ht="13.5" hidden="1">
      <c r="A1649" s="46">
        <v>1682</v>
      </c>
      <c r="B1649" s="46" t="s">
        <v>114</v>
      </c>
      <c r="C1649" s="80" t="s">
        <v>198</v>
      </c>
      <c r="D1649" s="46" t="s">
        <v>131</v>
      </c>
    </row>
    <row r="1650" spans="1:4" ht="13.5" hidden="1">
      <c r="A1650" s="46">
        <v>1683</v>
      </c>
      <c r="B1650" s="46" t="s">
        <v>119</v>
      </c>
      <c r="C1650" s="80" t="s">
        <v>198</v>
      </c>
      <c r="D1650" s="46" t="s">
        <v>131</v>
      </c>
    </row>
    <row r="1651" spans="1:4" ht="13.5" hidden="1">
      <c r="A1651" s="46">
        <v>1684</v>
      </c>
      <c r="B1651" s="46" t="s">
        <v>115</v>
      </c>
      <c r="C1651" s="80" t="s">
        <v>198</v>
      </c>
      <c r="D1651" s="46" t="s">
        <v>131</v>
      </c>
    </row>
    <row r="1652" spans="1:4" ht="13.5" hidden="1">
      <c r="A1652" s="46">
        <v>1685</v>
      </c>
      <c r="B1652" s="46" t="s">
        <v>120</v>
      </c>
      <c r="C1652" s="80" t="s">
        <v>198</v>
      </c>
      <c r="D1652" s="46" t="s">
        <v>131</v>
      </c>
    </row>
    <row r="1653" spans="1:4" ht="13.5" hidden="1">
      <c r="A1653" s="46">
        <v>1686</v>
      </c>
      <c r="B1653" s="46" t="s">
        <v>118</v>
      </c>
      <c r="C1653" s="80" t="s">
        <v>198</v>
      </c>
      <c r="D1653" s="46" t="s">
        <v>131</v>
      </c>
    </row>
    <row r="1654" spans="1:4" ht="13.5" hidden="1">
      <c r="A1654" s="46">
        <v>1687</v>
      </c>
      <c r="B1654" s="46" t="s">
        <v>117</v>
      </c>
      <c r="C1654" s="80" t="s">
        <v>198</v>
      </c>
      <c r="D1654" s="46" t="s">
        <v>131</v>
      </c>
    </row>
    <row r="1655" spans="1:4" ht="13.5" hidden="1">
      <c r="A1655" s="46">
        <v>1688</v>
      </c>
      <c r="B1655" s="46" t="s">
        <v>126</v>
      </c>
      <c r="C1655" s="80" t="s">
        <v>198</v>
      </c>
      <c r="D1655" s="46" t="s">
        <v>131</v>
      </c>
    </row>
    <row r="1656" spans="1:4" ht="13.5" hidden="1">
      <c r="A1656" s="46">
        <v>1689</v>
      </c>
      <c r="B1656" s="46" t="s">
        <v>132</v>
      </c>
      <c r="C1656" s="80" t="s">
        <v>198</v>
      </c>
      <c r="D1656" s="46" t="s">
        <v>131</v>
      </c>
    </row>
    <row r="1657" spans="1:4" ht="13.5" hidden="1">
      <c r="A1657" s="46">
        <v>1690</v>
      </c>
      <c r="B1657" s="46" t="s">
        <v>114</v>
      </c>
      <c r="C1657" s="80" t="s">
        <v>198</v>
      </c>
      <c r="D1657" s="46" t="s">
        <v>139</v>
      </c>
    </row>
    <row r="1658" spans="1:4" ht="13.5" hidden="1">
      <c r="A1658" s="46">
        <v>1691</v>
      </c>
      <c r="B1658" s="46" t="s">
        <v>113</v>
      </c>
      <c r="C1658" s="80" t="s">
        <v>198</v>
      </c>
      <c r="D1658" s="46" t="s">
        <v>139</v>
      </c>
    </row>
    <row r="1659" spans="1:4" ht="13.5" hidden="1">
      <c r="A1659" s="46">
        <v>1692</v>
      </c>
      <c r="B1659" s="46" t="s">
        <v>127</v>
      </c>
      <c r="C1659" s="80" t="s">
        <v>198</v>
      </c>
      <c r="D1659" s="46" t="s">
        <v>139</v>
      </c>
    </row>
    <row r="1660" spans="1:4" ht="13.5" hidden="1">
      <c r="A1660" s="46">
        <v>1693</v>
      </c>
      <c r="B1660" s="46" t="s">
        <v>124</v>
      </c>
      <c r="C1660" s="80" t="s">
        <v>198</v>
      </c>
      <c r="D1660" s="46" t="s">
        <v>139</v>
      </c>
    </row>
    <row r="1661" spans="1:4" ht="13.5" hidden="1">
      <c r="A1661" s="46">
        <v>1694</v>
      </c>
      <c r="B1661" s="46" t="s">
        <v>121</v>
      </c>
      <c r="C1661" s="80" t="s">
        <v>198</v>
      </c>
      <c r="D1661" s="46" t="s">
        <v>139</v>
      </c>
    </row>
    <row r="1662" spans="1:4" ht="13.5" hidden="1">
      <c r="A1662" s="46">
        <v>1695</v>
      </c>
      <c r="B1662" s="46" t="s">
        <v>126</v>
      </c>
      <c r="C1662" s="80" t="s">
        <v>198</v>
      </c>
      <c r="D1662" s="46" t="s">
        <v>139</v>
      </c>
    </row>
    <row r="1663" spans="1:4" ht="13.5" hidden="1">
      <c r="A1663" s="46">
        <v>1696</v>
      </c>
      <c r="B1663" s="46" t="s">
        <v>151</v>
      </c>
      <c r="C1663" s="80" t="s">
        <v>198</v>
      </c>
      <c r="D1663" s="46" t="s">
        <v>139</v>
      </c>
    </row>
    <row r="1664" spans="1:4" ht="13.5" hidden="1">
      <c r="A1664" s="46">
        <v>1697</v>
      </c>
      <c r="B1664" s="46" t="s">
        <v>129</v>
      </c>
      <c r="C1664" s="80" t="s">
        <v>198</v>
      </c>
      <c r="D1664" s="46" t="s">
        <v>139</v>
      </c>
    </row>
    <row r="1665" spans="1:4" ht="13.5" hidden="1">
      <c r="A1665" s="46">
        <v>1698</v>
      </c>
      <c r="B1665" s="46" t="s">
        <v>119</v>
      </c>
      <c r="C1665" s="80" t="s">
        <v>198</v>
      </c>
      <c r="D1665" s="46" t="s">
        <v>139</v>
      </c>
    </row>
    <row r="1666" spans="1:4" ht="13.5" hidden="1">
      <c r="A1666" s="46">
        <v>1699</v>
      </c>
      <c r="B1666" s="46" t="s">
        <v>123</v>
      </c>
      <c r="C1666" s="80" t="s">
        <v>198</v>
      </c>
      <c r="D1666" s="46" t="s">
        <v>139</v>
      </c>
    </row>
    <row r="1667" spans="1:4" ht="13.5" hidden="1">
      <c r="A1667" s="46">
        <v>1700</v>
      </c>
      <c r="B1667" s="46" t="s">
        <v>110</v>
      </c>
      <c r="C1667" s="80" t="s">
        <v>198</v>
      </c>
      <c r="D1667" s="46" t="s">
        <v>139</v>
      </c>
    </row>
    <row r="1668" spans="1:4" ht="13.5" hidden="1">
      <c r="A1668" s="46">
        <v>1701</v>
      </c>
      <c r="B1668" s="46" t="s">
        <v>125</v>
      </c>
      <c r="C1668" s="80" t="s">
        <v>198</v>
      </c>
      <c r="D1668" s="46" t="s">
        <v>139</v>
      </c>
    </row>
    <row r="1669" spans="1:4" ht="13.5" hidden="1">
      <c r="A1669" s="46">
        <v>1702</v>
      </c>
      <c r="B1669" s="46" t="s">
        <v>125</v>
      </c>
      <c r="C1669" s="80" t="s">
        <v>198</v>
      </c>
      <c r="D1669" s="46" t="s">
        <v>139</v>
      </c>
    </row>
    <row r="1670" spans="1:4" ht="13.5" hidden="1">
      <c r="A1670" s="46">
        <v>1703</v>
      </c>
      <c r="B1670" s="46" t="s">
        <v>141</v>
      </c>
      <c r="C1670" s="80" t="s">
        <v>198</v>
      </c>
      <c r="D1670" s="46" t="s">
        <v>139</v>
      </c>
    </row>
    <row r="1671" spans="1:4" ht="13.5" hidden="1">
      <c r="A1671" s="46">
        <v>1704</v>
      </c>
      <c r="B1671" s="46" t="s">
        <v>119</v>
      </c>
      <c r="C1671" s="80" t="s">
        <v>198</v>
      </c>
      <c r="D1671" s="46" t="s">
        <v>142</v>
      </c>
    </row>
    <row r="1672" spans="1:4" ht="13.5" hidden="1">
      <c r="A1672" s="46">
        <v>1705</v>
      </c>
      <c r="B1672" s="46" t="s">
        <v>130</v>
      </c>
      <c r="C1672" s="80" t="s">
        <v>198</v>
      </c>
      <c r="D1672" s="46" t="s">
        <v>142</v>
      </c>
    </row>
    <row r="1673" spans="1:4" ht="13.5" hidden="1">
      <c r="A1673" s="46">
        <v>1706</v>
      </c>
      <c r="B1673" s="46" t="s">
        <v>127</v>
      </c>
      <c r="C1673" s="80" t="s">
        <v>198</v>
      </c>
      <c r="D1673" s="46" t="s">
        <v>142</v>
      </c>
    </row>
    <row r="1674" spans="1:4" ht="13.5" hidden="1">
      <c r="A1674" s="46">
        <v>1707</v>
      </c>
      <c r="B1674" s="46" t="s">
        <v>127</v>
      </c>
      <c r="C1674" s="80" t="s">
        <v>198</v>
      </c>
      <c r="D1674" s="46" t="s">
        <v>142</v>
      </c>
    </row>
    <row r="1675" spans="1:4" ht="13.5" hidden="1">
      <c r="A1675" s="46">
        <v>1708</v>
      </c>
      <c r="B1675" s="46" t="s">
        <v>114</v>
      </c>
      <c r="C1675" s="80" t="s">
        <v>198</v>
      </c>
      <c r="D1675" s="46" t="s">
        <v>142</v>
      </c>
    </row>
    <row r="1676" spans="1:4" ht="13.5" hidden="1">
      <c r="A1676" s="46">
        <v>1709</v>
      </c>
      <c r="B1676" s="46" t="s">
        <v>124</v>
      </c>
      <c r="C1676" s="80" t="s">
        <v>198</v>
      </c>
      <c r="D1676" s="46" t="s">
        <v>142</v>
      </c>
    </row>
    <row r="1677" spans="1:4" ht="13.5" hidden="1">
      <c r="A1677" s="46">
        <v>1710</v>
      </c>
      <c r="B1677" s="46" t="s">
        <v>119</v>
      </c>
      <c r="C1677" s="80" t="s">
        <v>198</v>
      </c>
      <c r="D1677" s="46" t="s">
        <v>142</v>
      </c>
    </row>
    <row r="1678" spans="1:4" ht="13.5" hidden="1">
      <c r="A1678" s="46">
        <v>1711</v>
      </c>
      <c r="B1678" s="46" t="s">
        <v>122</v>
      </c>
      <c r="C1678" s="80" t="s">
        <v>198</v>
      </c>
      <c r="D1678" s="46" t="s">
        <v>142</v>
      </c>
    </row>
    <row r="1679" spans="1:4" ht="13.5" hidden="1">
      <c r="A1679" s="46">
        <v>1712</v>
      </c>
      <c r="B1679" s="46" t="s">
        <v>123</v>
      </c>
      <c r="C1679" s="80" t="s">
        <v>198</v>
      </c>
      <c r="D1679" s="46" t="s">
        <v>142</v>
      </c>
    </row>
    <row r="1680" spans="1:4" ht="13.5" hidden="1">
      <c r="A1680" s="46">
        <v>1713</v>
      </c>
      <c r="B1680" s="46" t="s">
        <v>113</v>
      </c>
      <c r="C1680" s="80" t="s">
        <v>199</v>
      </c>
      <c r="D1680" s="46" t="s">
        <v>157</v>
      </c>
    </row>
    <row r="1681" spans="1:4" ht="13.5" hidden="1">
      <c r="A1681" s="46">
        <v>1714</v>
      </c>
      <c r="B1681" s="46" t="s">
        <v>125</v>
      </c>
      <c r="C1681" s="80" t="s">
        <v>199</v>
      </c>
      <c r="D1681" s="46" t="s">
        <v>112</v>
      </c>
    </row>
    <row r="1682" spans="1:4" ht="13.5" hidden="1">
      <c r="A1682" s="46">
        <v>1715</v>
      </c>
      <c r="B1682" s="46" t="s">
        <v>153</v>
      </c>
      <c r="C1682" s="80" t="s">
        <v>199</v>
      </c>
      <c r="D1682" s="46" t="s">
        <v>112</v>
      </c>
    </row>
    <row r="1683" spans="1:4" ht="13.5" hidden="1">
      <c r="A1683" s="46">
        <v>1716</v>
      </c>
      <c r="B1683" s="46" t="s">
        <v>136</v>
      </c>
      <c r="C1683" s="80" t="s">
        <v>199</v>
      </c>
      <c r="D1683" s="46" t="s">
        <v>112</v>
      </c>
    </row>
    <row r="1684" spans="1:4" ht="13.5" hidden="1">
      <c r="A1684" s="46">
        <v>1717</v>
      </c>
      <c r="B1684" s="46" t="s">
        <v>114</v>
      </c>
      <c r="C1684" s="80" t="s">
        <v>199</v>
      </c>
      <c r="D1684" s="46" t="s">
        <v>131</v>
      </c>
    </row>
    <row r="1685" spans="1:4" ht="13.5" hidden="1">
      <c r="A1685" s="46">
        <v>1718</v>
      </c>
      <c r="B1685" s="46" t="s">
        <v>118</v>
      </c>
      <c r="C1685" s="80" t="s">
        <v>199</v>
      </c>
      <c r="D1685" s="46" t="s">
        <v>139</v>
      </c>
    </row>
    <row r="1686" spans="1:4" ht="13.5" hidden="1">
      <c r="A1686" s="46">
        <v>1719</v>
      </c>
      <c r="B1686" s="46" t="s">
        <v>118</v>
      </c>
      <c r="C1686" s="80" t="s">
        <v>199</v>
      </c>
      <c r="D1686" s="46" t="s">
        <v>139</v>
      </c>
    </row>
    <row r="1687" spans="1:4" ht="13.5" hidden="1">
      <c r="A1687" s="46">
        <v>1720</v>
      </c>
      <c r="B1687" s="46" t="s">
        <v>122</v>
      </c>
      <c r="C1687" s="80" t="s">
        <v>199</v>
      </c>
      <c r="D1687" s="46" t="s">
        <v>139</v>
      </c>
    </row>
    <row r="1688" spans="1:4" ht="13.5" hidden="1">
      <c r="A1688" s="46">
        <v>1721</v>
      </c>
      <c r="B1688" s="46" t="s">
        <v>125</v>
      </c>
      <c r="C1688" s="80" t="s">
        <v>162</v>
      </c>
      <c r="D1688" s="46" t="s">
        <v>142</v>
      </c>
    </row>
    <row r="1689" spans="1:4" ht="13.5" hidden="1">
      <c r="A1689" s="46">
        <v>1722</v>
      </c>
      <c r="B1689" s="46" t="s">
        <v>132</v>
      </c>
      <c r="C1689" s="80" t="s">
        <v>162</v>
      </c>
      <c r="D1689" s="46" t="s">
        <v>142</v>
      </c>
    </row>
    <row r="1690" spans="1:4" ht="13.5" hidden="1">
      <c r="A1690" s="46">
        <v>1723</v>
      </c>
      <c r="B1690" s="46" t="s">
        <v>110</v>
      </c>
      <c r="C1690" s="80" t="s">
        <v>162</v>
      </c>
      <c r="D1690" s="46" t="s">
        <v>142</v>
      </c>
    </row>
    <row r="1691" spans="1:4" ht="13.5" hidden="1">
      <c r="A1691" s="46">
        <v>1724</v>
      </c>
      <c r="B1691" s="46" t="s">
        <v>119</v>
      </c>
      <c r="C1691" s="80" t="s">
        <v>162</v>
      </c>
      <c r="D1691" s="46" t="s">
        <v>142</v>
      </c>
    </row>
    <row r="1692" spans="1:4" ht="13.5" hidden="1">
      <c r="A1692" s="46">
        <v>1725</v>
      </c>
      <c r="B1692" s="46" t="s">
        <v>129</v>
      </c>
      <c r="C1692" s="80" t="s">
        <v>162</v>
      </c>
      <c r="D1692" s="46" t="s">
        <v>142</v>
      </c>
    </row>
    <row r="1693" spans="1:4" ht="13.5" hidden="1">
      <c r="A1693" s="46">
        <v>1726</v>
      </c>
      <c r="B1693" s="46" t="s">
        <v>122</v>
      </c>
      <c r="C1693" s="80" t="s">
        <v>162</v>
      </c>
      <c r="D1693" s="46" t="s">
        <v>142</v>
      </c>
    </row>
    <row r="1694" spans="1:4" ht="13.5" hidden="1">
      <c r="A1694" s="46">
        <v>1727</v>
      </c>
      <c r="B1694" s="46" t="s">
        <v>135</v>
      </c>
      <c r="C1694" s="80" t="s">
        <v>162</v>
      </c>
      <c r="D1694" s="46" t="s">
        <v>112</v>
      </c>
    </row>
    <row r="1695" spans="1:4" ht="13.5" hidden="1">
      <c r="A1695" s="46">
        <v>1728</v>
      </c>
      <c r="B1695" s="46" t="s">
        <v>116</v>
      </c>
      <c r="C1695" s="80" t="s">
        <v>162</v>
      </c>
      <c r="D1695" s="46" t="s">
        <v>142</v>
      </c>
    </row>
    <row r="1696" spans="1:4" ht="13.5" hidden="1">
      <c r="A1696" s="46">
        <v>1729</v>
      </c>
      <c r="B1696" s="46" t="s">
        <v>130</v>
      </c>
      <c r="C1696" s="80" t="s">
        <v>162</v>
      </c>
      <c r="D1696" s="46" t="s">
        <v>142</v>
      </c>
    </row>
    <row r="1697" spans="1:4" ht="13.5" hidden="1">
      <c r="A1697" s="46">
        <v>1730</v>
      </c>
      <c r="B1697" s="46" t="s">
        <v>124</v>
      </c>
      <c r="C1697" s="80" t="s">
        <v>200</v>
      </c>
      <c r="D1697" s="46" t="s">
        <v>157</v>
      </c>
    </row>
    <row r="1698" spans="1:3" ht="13.5" hidden="1">
      <c r="A1698" s="46">
        <v>1731</v>
      </c>
      <c r="B1698" s="46" t="s">
        <v>140</v>
      </c>
      <c r="C1698" s="80" t="s">
        <v>200</v>
      </c>
    </row>
    <row r="1699" spans="1:4" ht="13.5" hidden="1">
      <c r="A1699" s="46">
        <v>1732</v>
      </c>
      <c r="B1699" s="46" t="s">
        <v>126</v>
      </c>
      <c r="C1699" s="80" t="s">
        <v>200</v>
      </c>
      <c r="D1699" s="46" t="s">
        <v>157</v>
      </c>
    </row>
    <row r="1700" spans="1:4" ht="13.5" hidden="1">
      <c r="A1700" s="46">
        <v>1733</v>
      </c>
      <c r="B1700" s="46" t="s">
        <v>118</v>
      </c>
      <c r="C1700" s="80" t="s">
        <v>200</v>
      </c>
      <c r="D1700" s="46" t="s">
        <v>146</v>
      </c>
    </row>
    <row r="1701" spans="1:4" ht="13.5" hidden="1">
      <c r="A1701" s="46">
        <v>1734</v>
      </c>
      <c r="B1701" s="46" t="s">
        <v>115</v>
      </c>
      <c r="C1701" s="80" t="s">
        <v>200</v>
      </c>
      <c r="D1701" s="46" t="s">
        <v>146</v>
      </c>
    </row>
    <row r="1702" spans="1:4" ht="13.5" hidden="1">
      <c r="A1702" s="46">
        <v>1735</v>
      </c>
      <c r="B1702" s="46" t="s">
        <v>140</v>
      </c>
      <c r="C1702" s="80" t="s">
        <v>200</v>
      </c>
      <c r="D1702" s="46" t="s">
        <v>112</v>
      </c>
    </row>
    <row r="1703" spans="1:4" ht="13.5" hidden="1">
      <c r="A1703" s="46">
        <v>1736</v>
      </c>
      <c r="B1703" s="46" t="s">
        <v>133</v>
      </c>
      <c r="C1703" s="80" t="s">
        <v>200</v>
      </c>
      <c r="D1703" s="46" t="s">
        <v>112</v>
      </c>
    </row>
    <row r="1704" spans="1:4" ht="13.5" hidden="1">
      <c r="A1704" s="46">
        <v>1737</v>
      </c>
      <c r="B1704" s="46" t="s">
        <v>133</v>
      </c>
      <c r="C1704" s="80" t="s">
        <v>200</v>
      </c>
      <c r="D1704" s="46" t="s">
        <v>112</v>
      </c>
    </row>
    <row r="1705" spans="1:4" ht="13.5" hidden="1">
      <c r="A1705" s="46">
        <v>1738</v>
      </c>
      <c r="B1705" s="46" t="s">
        <v>118</v>
      </c>
      <c r="C1705" s="80" t="s">
        <v>200</v>
      </c>
      <c r="D1705" s="46" t="s">
        <v>112</v>
      </c>
    </row>
    <row r="1706" spans="1:4" ht="13.5" hidden="1">
      <c r="A1706" s="46">
        <v>1739</v>
      </c>
      <c r="B1706" s="46" t="s">
        <v>117</v>
      </c>
      <c r="C1706" s="80" t="s">
        <v>200</v>
      </c>
      <c r="D1706" s="46" t="s">
        <v>112</v>
      </c>
    </row>
    <row r="1707" spans="1:4" ht="13.5" hidden="1">
      <c r="A1707" s="46">
        <v>1740</v>
      </c>
      <c r="B1707" s="46" t="s">
        <v>115</v>
      </c>
      <c r="C1707" s="80" t="s">
        <v>200</v>
      </c>
      <c r="D1707" s="46" t="s">
        <v>112</v>
      </c>
    </row>
    <row r="1708" spans="1:4" ht="13.5" hidden="1">
      <c r="A1708" s="46">
        <v>1741</v>
      </c>
      <c r="B1708" s="46" t="s">
        <v>127</v>
      </c>
      <c r="C1708" s="80" t="s">
        <v>200</v>
      </c>
      <c r="D1708" s="46" t="s">
        <v>131</v>
      </c>
    </row>
    <row r="1709" spans="1:4" ht="13.5" hidden="1">
      <c r="A1709" s="46">
        <v>1742</v>
      </c>
      <c r="B1709" s="46" t="s">
        <v>124</v>
      </c>
      <c r="C1709" s="80" t="s">
        <v>200</v>
      </c>
      <c r="D1709" s="46" t="s">
        <v>131</v>
      </c>
    </row>
    <row r="1710" spans="1:4" ht="13.5" hidden="1">
      <c r="A1710" s="46">
        <v>1743</v>
      </c>
      <c r="B1710" s="46" t="s">
        <v>121</v>
      </c>
      <c r="C1710" s="80" t="s">
        <v>200</v>
      </c>
      <c r="D1710" s="46" t="s">
        <v>131</v>
      </c>
    </row>
    <row r="1711" spans="1:4" ht="13.5" hidden="1">
      <c r="A1711" s="46">
        <v>1744</v>
      </c>
      <c r="B1711" s="46" t="s">
        <v>130</v>
      </c>
      <c r="C1711" s="80" t="s">
        <v>200</v>
      </c>
      <c r="D1711" s="46" t="s">
        <v>131</v>
      </c>
    </row>
    <row r="1712" spans="1:4" ht="13.5" hidden="1">
      <c r="A1712" s="46">
        <v>1745</v>
      </c>
      <c r="B1712" s="46" t="s">
        <v>144</v>
      </c>
      <c r="C1712" s="80" t="s">
        <v>200</v>
      </c>
      <c r="D1712" s="46" t="s">
        <v>131</v>
      </c>
    </row>
    <row r="1713" spans="1:4" ht="13.5" hidden="1">
      <c r="A1713" s="46">
        <v>1746</v>
      </c>
      <c r="B1713" s="46" t="s">
        <v>135</v>
      </c>
      <c r="C1713" s="80" t="s">
        <v>200</v>
      </c>
      <c r="D1713" s="46" t="s">
        <v>131</v>
      </c>
    </row>
    <row r="1714" spans="1:4" ht="13.5" hidden="1">
      <c r="A1714" s="46">
        <v>1747</v>
      </c>
      <c r="B1714" s="46" t="s">
        <v>117</v>
      </c>
      <c r="C1714" s="80" t="s">
        <v>200</v>
      </c>
      <c r="D1714" s="46" t="s">
        <v>131</v>
      </c>
    </row>
    <row r="1715" spans="1:4" ht="13.5" hidden="1">
      <c r="A1715" s="46">
        <v>1748</v>
      </c>
      <c r="B1715" s="46" t="s">
        <v>115</v>
      </c>
      <c r="C1715" s="80" t="s">
        <v>200</v>
      </c>
      <c r="D1715" s="46" t="s">
        <v>131</v>
      </c>
    </row>
    <row r="1716" spans="1:4" ht="13.5" hidden="1">
      <c r="A1716" s="46">
        <v>1749</v>
      </c>
      <c r="B1716" s="46" t="s">
        <v>114</v>
      </c>
      <c r="C1716" s="80" t="s">
        <v>200</v>
      </c>
      <c r="D1716" s="46" t="s">
        <v>139</v>
      </c>
    </row>
    <row r="1717" spans="1:4" ht="13.5" hidden="1">
      <c r="A1717" s="46">
        <v>1750</v>
      </c>
      <c r="B1717" s="46" t="s">
        <v>127</v>
      </c>
      <c r="C1717" s="80" t="s">
        <v>200</v>
      </c>
      <c r="D1717" s="46" t="s">
        <v>139</v>
      </c>
    </row>
    <row r="1718" spans="1:4" ht="13.5" hidden="1">
      <c r="A1718" s="46">
        <v>1751</v>
      </c>
      <c r="B1718" s="46" t="s">
        <v>118</v>
      </c>
      <c r="C1718" s="80" t="s">
        <v>200</v>
      </c>
      <c r="D1718" s="46" t="s">
        <v>139</v>
      </c>
    </row>
    <row r="1719" spans="1:4" ht="13.5" hidden="1">
      <c r="A1719" s="46">
        <v>1752</v>
      </c>
      <c r="B1719" s="46" t="s">
        <v>118</v>
      </c>
      <c r="C1719" s="80" t="s">
        <v>200</v>
      </c>
      <c r="D1719" s="46" t="s">
        <v>139</v>
      </c>
    </row>
    <row r="1720" spans="1:4" ht="13.5" hidden="1">
      <c r="A1720" s="46">
        <v>1753</v>
      </c>
      <c r="B1720" s="46" t="s">
        <v>117</v>
      </c>
      <c r="C1720" s="80" t="s">
        <v>200</v>
      </c>
      <c r="D1720" s="46" t="s">
        <v>139</v>
      </c>
    </row>
    <row r="1721" spans="1:4" ht="13.5" hidden="1">
      <c r="A1721" s="46">
        <v>1754</v>
      </c>
      <c r="B1721" s="46" t="s">
        <v>115</v>
      </c>
      <c r="C1721" s="80" t="s">
        <v>200</v>
      </c>
      <c r="D1721" s="46" t="s">
        <v>139</v>
      </c>
    </row>
    <row r="1722" spans="1:4" ht="13.5" hidden="1">
      <c r="A1722" s="46">
        <v>1755</v>
      </c>
      <c r="B1722" s="46" t="s">
        <v>114</v>
      </c>
      <c r="C1722" s="80" t="s">
        <v>201</v>
      </c>
      <c r="D1722" s="46" t="s">
        <v>157</v>
      </c>
    </row>
    <row r="1723" spans="1:4" ht="13.5" hidden="1">
      <c r="A1723" s="46">
        <v>1756</v>
      </c>
      <c r="B1723" s="46" t="s">
        <v>110</v>
      </c>
      <c r="C1723" s="80" t="s">
        <v>201</v>
      </c>
      <c r="D1723" s="46" t="s">
        <v>157</v>
      </c>
    </row>
    <row r="1724" spans="1:4" ht="13.5" hidden="1">
      <c r="A1724" s="46">
        <v>1757</v>
      </c>
      <c r="B1724" s="46" t="s">
        <v>113</v>
      </c>
      <c r="C1724" s="80" t="s">
        <v>201</v>
      </c>
      <c r="D1724" s="46" t="s">
        <v>112</v>
      </c>
    </row>
    <row r="1725" spans="1:4" ht="13.5" hidden="1">
      <c r="A1725" s="46">
        <v>1758</v>
      </c>
      <c r="B1725" s="46" t="s">
        <v>121</v>
      </c>
      <c r="C1725" s="80" t="s">
        <v>201</v>
      </c>
      <c r="D1725" s="46" t="s">
        <v>112</v>
      </c>
    </row>
    <row r="1726" spans="1:4" ht="13.5" hidden="1">
      <c r="A1726" s="46">
        <v>1759</v>
      </c>
      <c r="B1726" s="46" t="s">
        <v>125</v>
      </c>
      <c r="C1726" s="80" t="s">
        <v>201</v>
      </c>
      <c r="D1726" s="46" t="s">
        <v>112</v>
      </c>
    </row>
    <row r="1727" spans="1:4" ht="13.5" hidden="1">
      <c r="A1727" s="46">
        <v>1760</v>
      </c>
      <c r="B1727" s="46" t="s">
        <v>119</v>
      </c>
      <c r="C1727" s="80" t="s">
        <v>201</v>
      </c>
      <c r="D1727" s="46" t="s">
        <v>112</v>
      </c>
    </row>
    <row r="1728" spans="1:4" ht="13.5" hidden="1">
      <c r="A1728" s="46">
        <v>1761</v>
      </c>
      <c r="B1728" s="46" t="s">
        <v>119</v>
      </c>
      <c r="C1728" s="80" t="s">
        <v>201</v>
      </c>
      <c r="D1728" s="46" t="s">
        <v>112</v>
      </c>
    </row>
    <row r="1729" spans="1:4" ht="13.5" hidden="1">
      <c r="A1729" s="46">
        <v>1762</v>
      </c>
      <c r="B1729" s="46" t="s">
        <v>117</v>
      </c>
      <c r="C1729" s="80" t="s">
        <v>201</v>
      </c>
      <c r="D1729" s="46" t="s">
        <v>112</v>
      </c>
    </row>
    <row r="1730" spans="1:4" ht="13.5" hidden="1">
      <c r="A1730" s="46">
        <v>1763</v>
      </c>
      <c r="B1730" s="46" t="s">
        <v>110</v>
      </c>
      <c r="C1730" s="80" t="s">
        <v>201</v>
      </c>
      <c r="D1730" s="46" t="s">
        <v>112</v>
      </c>
    </row>
    <row r="1731" spans="1:4" ht="13.5" hidden="1">
      <c r="A1731" s="46">
        <v>1764</v>
      </c>
      <c r="B1731" s="46" t="s">
        <v>110</v>
      </c>
      <c r="C1731" s="80" t="s">
        <v>201</v>
      </c>
      <c r="D1731" s="46" t="s">
        <v>131</v>
      </c>
    </row>
    <row r="1732" spans="1:4" ht="13.5" hidden="1">
      <c r="A1732" s="46">
        <v>1765</v>
      </c>
      <c r="B1732" s="46" t="s">
        <v>118</v>
      </c>
      <c r="C1732" s="80" t="s">
        <v>201</v>
      </c>
      <c r="D1732" s="46" t="s">
        <v>131</v>
      </c>
    </row>
    <row r="1733" spans="1:4" ht="13.5" hidden="1">
      <c r="A1733" s="46">
        <v>1766</v>
      </c>
      <c r="B1733" s="46" t="s">
        <v>137</v>
      </c>
      <c r="C1733" s="80" t="s">
        <v>201</v>
      </c>
      <c r="D1733" s="46" t="s">
        <v>131</v>
      </c>
    </row>
    <row r="1734" spans="1:4" ht="13.5" hidden="1">
      <c r="A1734" s="46">
        <v>1767</v>
      </c>
      <c r="B1734" s="46" t="s">
        <v>202</v>
      </c>
      <c r="C1734" s="80" t="s">
        <v>201</v>
      </c>
      <c r="D1734" s="46" t="s">
        <v>131</v>
      </c>
    </row>
    <row r="1735" spans="1:4" ht="13.5" hidden="1">
      <c r="A1735" s="46">
        <v>1768</v>
      </c>
      <c r="B1735" s="46" t="s">
        <v>130</v>
      </c>
      <c r="C1735" s="80" t="s">
        <v>201</v>
      </c>
      <c r="D1735" s="46" t="s">
        <v>131</v>
      </c>
    </row>
    <row r="1736" spans="1:4" ht="13.5" hidden="1">
      <c r="A1736" s="46">
        <v>1769</v>
      </c>
      <c r="B1736" s="46" t="s">
        <v>133</v>
      </c>
      <c r="C1736" s="80" t="s">
        <v>201</v>
      </c>
      <c r="D1736" s="46" t="s">
        <v>131</v>
      </c>
    </row>
    <row r="1737" spans="1:4" ht="13.5" hidden="1">
      <c r="A1737" s="46">
        <v>1770</v>
      </c>
      <c r="B1737" s="46" t="s">
        <v>125</v>
      </c>
      <c r="C1737" s="80" t="s">
        <v>201</v>
      </c>
      <c r="D1737" s="46" t="s">
        <v>131</v>
      </c>
    </row>
    <row r="1738" spans="1:4" ht="13.5" hidden="1">
      <c r="A1738" s="46">
        <v>1771</v>
      </c>
      <c r="B1738" s="46" t="s">
        <v>127</v>
      </c>
      <c r="C1738" s="80" t="s">
        <v>201</v>
      </c>
      <c r="D1738" s="46" t="s">
        <v>131</v>
      </c>
    </row>
    <row r="1739" spans="1:4" ht="13.5" hidden="1">
      <c r="A1739" s="46">
        <v>1772</v>
      </c>
      <c r="B1739" s="46" t="s">
        <v>114</v>
      </c>
      <c r="C1739" s="80" t="s">
        <v>201</v>
      </c>
      <c r="D1739" s="46" t="s">
        <v>139</v>
      </c>
    </row>
    <row r="1740" spans="1:4" ht="13.5" hidden="1">
      <c r="A1740" s="46">
        <v>1773</v>
      </c>
      <c r="B1740" s="46" t="s">
        <v>113</v>
      </c>
      <c r="C1740" s="80" t="s">
        <v>201</v>
      </c>
      <c r="D1740" s="46" t="s">
        <v>139</v>
      </c>
    </row>
    <row r="1741" spans="1:4" ht="13.5" hidden="1">
      <c r="A1741" s="46">
        <v>1774</v>
      </c>
      <c r="B1741" s="46" t="s">
        <v>110</v>
      </c>
      <c r="C1741" s="80" t="s">
        <v>201</v>
      </c>
      <c r="D1741" s="46" t="s">
        <v>139</v>
      </c>
    </row>
    <row r="1742" spans="1:4" ht="13.5" hidden="1">
      <c r="A1742" s="46">
        <v>1775</v>
      </c>
      <c r="B1742" s="46" t="s">
        <v>130</v>
      </c>
      <c r="C1742" s="80" t="s">
        <v>201</v>
      </c>
      <c r="D1742" s="46" t="s">
        <v>139</v>
      </c>
    </row>
    <row r="1743" spans="1:4" ht="13.5" hidden="1">
      <c r="A1743" s="46">
        <v>1776</v>
      </c>
      <c r="B1743" s="46" t="s">
        <v>125</v>
      </c>
      <c r="C1743" s="80" t="s">
        <v>201</v>
      </c>
      <c r="D1743" s="46" t="s">
        <v>139</v>
      </c>
    </row>
    <row r="1744" spans="1:4" ht="13.5" hidden="1">
      <c r="A1744" s="46">
        <v>1777</v>
      </c>
      <c r="B1744" s="46" t="s">
        <v>127</v>
      </c>
      <c r="C1744" s="80" t="s">
        <v>201</v>
      </c>
      <c r="D1744" s="46" t="s">
        <v>139</v>
      </c>
    </row>
    <row r="1745" spans="1:4" ht="13.5" hidden="1">
      <c r="A1745" s="46">
        <v>1778</v>
      </c>
      <c r="B1745" s="46" t="s">
        <v>119</v>
      </c>
      <c r="C1745" s="80" t="s">
        <v>203</v>
      </c>
      <c r="D1745" s="46" t="s">
        <v>112</v>
      </c>
    </row>
    <row r="1746" spans="1:4" ht="13.5" hidden="1">
      <c r="A1746" s="46">
        <v>1779</v>
      </c>
      <c r="B1746" s="46" t="s">
        <v>110</v>
      </c>
      <c r="C1746" s="80" t="s">
        <v>203</v>
      </c>
      <c r="D1746" s="46" t="s">
        <v>112</v>
      </c>
    </row>
    <row r="1747" spans="1:4" ht="13.5" hidden="1">
      <c r="A1747" s="46">
        <v>1780</v>
      </c>
      <c r="B1747" s="46" t="s">
        <v>113</v>
      </c>
      <c r="C1747" s="80" t="s">
        <v>203</v>
      </c>
      <c r="D1747" s="46" t="s">
        <v>112</v>
      </c>
    </row>
    <row r="1748" spans="1:4" ht="13.5" hidden="1">
      <c r="A1748" s="46">
        <v>1781</v>
      </c>
      <c r="B1748" s="46" t="s">
        <v>124</v>
      </c>
      <c r="C1748" s="80" t="s">
        <v>203</v>
      </c>
      <c r="D1748" s="46" t="s">
        <v>112</v>
      </c>
    </row>
    <row r="1749" spans="1:4" ht="13.5" hidden="1">
      <c r="A1749" s="46">
        <v>1782</v>
      </c>
      <c r="B1749" s="46" t="s">
        <v>149</v>
      </c>
      <c r="C1749" s="80" t="s">
        <v>203</v>
      </c>
      <c r="D1749" s="46" t="s">
        <v>112</v>
      </c>
    </row>
    <row r="1750" spans="1:4" ht="13.5" hidden="1">
      <c r="A1750" s="46">
        <v>1783</v>
      </c>
      <c r="B1750" s="46" t="s">
        <v>114</v>
      </c>
      <c r="C1750" s="80" t="s">
        <v>203</v>
      </c>
      <c r="D1750" s="46" t="s">
        <v>131</v>
      </c>
    </row>
    <row r="1751" spans="1:4" ht="13.5" hidden="1">
      <c r="A1751" s="46">
        <v>1784</v>
      </c>
      <c r="B1751" s="46" t="s">
        <v>128</v>
      </c>
      <c r="C1751" s="80" t="s">
        <v>203</v>
      </c>
      <c r="D1751" s="46" t="s">
        <v>131</v>
      </c>
    </row>
    <row r="1752" spans="1:4" ht="13.5" hidden="1">
      <c r="A1752" s="46">
        <v>1785</v>
      </c>
      <c r="B1752" s="46" t="s">
        <v>123</v>
      </c>
      <c r="C1752" s="80" t="s">
        <v>203</v>
      </c>
      <c r="D1752" s="46" t="s">
        <v>131</v>
      </c>
    </row>
    <row r="1753" spans="1:4" ht="13.5" hidden="1">
      <c r="A1753" s="46">
        <v>1786</v>
      </c>
      <c r="B1753" s="46" t="s">
        <v>115</v>
      </c>
      <c r="C1753" s="80" t="s">
        <v>203</v>
      </c>
      <c r="D1753" s="46" t="s">
        <v>112</v>
      </c>
    </row>
    <row r="1754" spans="1:4" ht="13.5" hidden="1">
      <c r="A1754" s="46">
        <v>1787</v>
      </c>
      <c r="B1754" s="46" t="s">
        <v>125</v>
      </c>
      <c r="C1754" s="80" t="s">
        <v>203</v>
      </c>
      <c r="D1754" s="46" t="s">
        <v>139</v>
      </c>
    </row>
    <row r="1755" spans="1:4" ht="13.5" hidden="1">
      <c r="A1755" s="46">
        <v>1788</v>
      </c>
      <c r="B1755" s="46" t="s">
        <v>128</v>
      </c>
      <c r="C1755" s="80" t="s">
        <v>203</v>
      </c>
      <c r="D1755" s="46" t="s">
        <v>139</v>
      </c>
    </row>
    <row r="1756" spans="1:4" ht="13.5" hidden="1">
      <c r="A1756" s="46">
        <v>1789</v>
      </c>
      <c r="B1756" s="46" t="s">
        <v>127</v>
      </c>
      <c r="C1756" s="80" t="s">
        <v>203</v>
      </c>
      <c r="D1756" s="46" t="s">
        <v>139</v>
      </c>
    </row>
    <row r="1757" spans="1:4" ht="13.5" hidden="1">
      <c r="A1757" s="46">
        <v>1790</v>
      </c>
      <c r="B1757" s="46" t="s">
        <v>125</v>
      </c>
      <c r="C1757" s="80" t="s">
        <v>203</v>
      </c>
      <c r="D1757" s="46" t="s">
        <v>139</v>
      </c>
    </row>
    <row r="1758" spans="1:4" ht="13.5" hidden="1">
      <c r="A1758" s="46">
        <v>1791</v>
      </c>
      <c r="B1758" s="46" t="s">
        <v>126</v>
      </c>
      <c r="C1758" s="80" t="s">
        <v>203</v>
      </c>
      <c r="D1758" s="46" t="s">
        <v>139</v>
      </c>
    </row>
    <row r="1759" spans="1:4" ht="13.5" hidden="1">
      <c r="A1759" s="46">
        <v>1792</v>
      </c>
      <c r="B1759" s="46" t="s">
        <v>125</v>
      </c>
      <c r="C1759" s="80" t="s">
        <v>203</v>
      </c>
      <c r="D1759" s="46" t="s">
        <v>139</v>
      </c>
    </row>
    <row r="1760" spans="1:4" ht="13.5" hidden="1">
      <c r="A1760" s="46">
        <v>1793</v>
      </c>
      <c r="B1760" s="46" t="s">
        <v>117</v>
      </c>
      <c r="C1760" s="80" t="s">
        <v>203</v>
      </c>
      <c r="D1760" s="46" t="s">
        <v>139</v>
      </c>
    </row>
    <row r="1761" spans="1:4" ht="13.5" hidden="1">
      <c r="A1761" s="46">
        <v>1794</v>
      </c>
      <c r="B1761" s="46" t="s">
        <v>127</v>
      </c>
      <c r="C1761" s="80" t="s">
        <v>203</v>
      </c>
      <c r="D1761" s="46" t="s">
        <v>139</v>
      </c>
    </row>
    <row r="1762" spans="1:4" ht="13.5" hidden="1">
      <c r="A1762" s="46">
        <v>1795</v>
      </c>
      <c r="B1762" s="46" t="s">
        <v>124</v>
      </c>
      <c r="C1762" s="80" t="s">
        <v>204</v>
      </c>
      <c r="D1762" s="46" t="s">
        <v>146</v>
      </c>
    </row>
    <row r="1763" spans="1:4" ht="13.5" hidden="1">
      <c r="A1763" s="46">
        <v>1796</v>
      </c>
      <c r="B1763" s="46" t="s">
        <v>118</v>
      </c>
      <c r="C1763" s="80" t="s">
        <v>204</v>
      </c>
      <c r="D1763" s="46" t="s">
        <v>157</v>
      </c>
    </row>
    <row r="1764" spans="1:4" ht="13.5" hidden="1">
      <c r="A1764" s="46">
        <v>1797</v>
      </c>
      <c r="B1764" s="46" t="s">
        <v>133</v>
      </c>
      <c r="C1764" s="80" t="s">
        <v>204</v>
      </c>
      <c r="D1764" s="46" t="s">
        <v>146</v>
      </c>
    </row>
    <row r="1765" spans="1:4" ht="13.5" hidden="1">
      <c r="A1765" s="46">
        <v>1798</v>
      </c>
      <c r="B1765" s="46" t="s">
        <v>132</v>
      </c>
      <c r="C1765" s="80" t="s">
        <v>204</v>
      </c>
      <c r="D1765" s="46" t="s">
        <v>146</v>
      </c>
    </row>
    <row r="1766" spans="1:4" ht="13.5" hidden="1">
      <c r="A1766" s="46">
        <v>1799</v>
      </c>
      <c r="B1766" s="46" t="s">
        <v>134</v>
      </c>
      <c r="C1766" s="80" t="s">
        <v>204</v>
      </c>
      <c r="D1766" s="46" t="s">
        <v>112</v>
      </c>
    </row>
    <row r="1767" spans="1:4" ht="13.5" hidden="1">
      <c r="A1767" s="46">
        <v>1800</v>
      </c>
      <c r="B1767" s="46" t="s">
        <v>126</v>
      </c>
      <c r="C1767" s="80" t="s">
        <v>204</v>
      </c>
      <c r="D1767" s="46" t="s">
        <v>112</v>
      </c>
    </row>
    <row r="1768" spans="1:4" ht="13.5" hidden="1">
      <c r="A1768" s="46">
        <v>1801</v>
      </c>
      <c r="B1768" s="46" t="s">
        <v>117</v>
      </c>
      <c r="C1768" s="80" t="s">
        <v>204</v>
      </c>
      <c r="D1768" s="46" t="s">
        <v>112</v>
      </c>
    </row>
    <row r="1769" spans="1:4" ht="13.5" hidden="1">
      <c r="A1769" s="46">
        <v>1802</v>
      </c>
      <c r="B1769" s="46" t="s">
        <v>114</v>
      </c>
      <c r="C1769" s="80" t="s">
        <v>204</v>
      </c>
      <c r="D1769" s="46" t="s">
        <v>112</v>
      </c>
    </row>
    <row r="1770" spans="1:4" ht="13.5" hidden="1">
      <c r="A1770" s="46">
        <v>1803</v>
      </c>
      <c r="B1770" s="46" t="s">
        <v>127</v>
      </c>
      <c r="C1770" s="80" t="s">
        <v>204</v>
      </c>
      <c r="D1770" s="46" t="s">
        <v>112</v>
      </c>
    </row>
    <row r="1771" spans="1:4" ht="13.5" hidden="1">
      <c r="A1771" s="46">
        <v>1804</v>
      </c>
      <c r="B1771" s="46" t="s">
        <v>125</v>
      </c>
      <c r="C1771" s="80" t="s">
        <v>204</v>
      </c>
      <c r="D1771" s="46" t="s">
        <v>112</v>
      </c>
    </row>
    <row r="1772" spans="1:4" ht="13.5" hidden="1">
      <c r="A1772" s="46">
        <v>1805</v>
      </c>
      <c r="B1772" s="46" t="s">
        <v>117</v>
      </c>
      <c r="C1772" s="80" t="s">
        <v>204</v>
      </c>
      <c r="D1772" s="46" t="s">
        <v>112</v>
      </c>
    </row>
    <row r="1773" spans="1:4" ht="13.5" hidden="1">
      <c r="A1773" s="46">
        <v>1806</v>
      </c>
      <c r="B1773" s="46" t="s">
        <v>122</v>
      </c>
      <c r="C1773" s="80" t="s">
        <v>204</v>
      </c>
      <c r="D1773" s="46" t="s">
        <v>112</v>
      </c>
    </row>
    <row r="1774" spans="1:4" ht="13.5" hidden="1">
      <c r="A1774" s="46">
        <v>1807</v>
      </c>
      <c r="B1774" s="46" t="s">
        <v>118</v>
      </c>
      <c r="C1774" s="80" t="s">
        <v>204</v>
      </c>
      <c r="D1774" s="46" t="s">
        <v>112</v>
      </c>
    </row>
    <row r="1775" spans="1:4" ht="13.5" hidden="1">
      <c r="A1775" s="46">
        <v>1808</v>
      </c>
      <c r="B1775" s="46" t="s">
        <v>114</v>
      </c>
      <c r="C1775" s="80" t="s">
        <v>204</v>
      </c>
      <c r="D1775" s="46" t="s">
        <v>112</v>
      </c>
    </row>
    <row r="1776" spans="1:4" ht="13.5" hidden="1">
      <c r="A1776" s="46">
        <v>1809</v>
      </c>
      <c r="B1776" s="46" t="s">
        <v>132</v>
      </c>
      <c r="C1776" s="80" t="s">
        <v>204</v>
      </c>
      <c r="D1776" s="46" t="s">
        <v>112</v>
      </c>
    </row>
    <row r="1777" spans="1:4" ht="13.5" hidden="1">
      <c r="A1777" s="46">
        <v>1810</v>
      </c>
      <c r="B1777" s="46" t="s">
        <v>123</v>
      </c>
      <c r="C1777" s="80" t="s">
        <v>204</v>
      </c>
      <c r="D1777" s="46" t="s">
        <v>112</v>
      </c>
    </row>
    <row r="1778" spans="1:4" ht="13.5" hidden="1">
      <c r="A1778" s="46">
        <v>1811</v>
      </c>
      <c r="B1778" s="46" t="s">
        <v>122</v>
      </c>
      <c r="C1778" s="80" t="s">
        <v>204</v>
      </c>
      <c r="D1778" s="46" t="s">
        <v>112</v>
      </c>
    </row>
    <row r="1779" spans="1:4" ht="13.5" hidden="1">
      <c r="A1779" s="46">
        <v>1812</v>
      </c>
      <c r="B1779" s="46" t="s">
        <v>124</v>
      </c>
      <c r="C1779" s="80" t="s">
        <v>204</v>
      </c>
      <c r="D1779" s="46" t="s">
        <v>131</v>
      </c>
    </row>
    <row r="1780" spans="1:4" ht="13.5" hidden="1">
      <c r="A1780" s="46">
        <v>1813</v>
      </c>
      <c r="B1780" s="46" t="s">
        <v>118</v>
      </c>
      <c r="C1780" s="80" t="s">
        <v>204</v>
      </c>
      <c r="D1780" s="46" t="s">
        <v>131</v>
      </c>
    </row>
    <row r="1781" spans="1:4" ht="13.5" hidden="1">
      <c r="A1781" s="46">
        <v>1814</v>
      </c>
      <c r="B1781" s="46" t="s">
        <v>117</v>
      </c>
      <c r="C1781" s="80" t="s">
        <v>204</v>
      </c>
      <c r="D1781" s="46" t="s">
        <v>131</v>
      </c>
    </row>
    <row r="1782" spans="1:4" ht="13.5" hidden="1">
      <c r="A1782" s="46">
        <v>1815</v>
      </c>
      <c r="B1782" s="46" t="s">
        <v>118</v>
      </c>
      <c r="C1782" s="80" t="s">
        <v>204</v>
      </c>
      <c r="D1782" s="46" t="s">
        <v>131</v>
      </c>
    </row>
    <row r="1783" spans="1:4" ht="13.5" hidden="1">
      <c r="A1783" s="46">
        <v>1816</v>
      </c>
      <c r="B1783" s="46" t="s">
        <v>113</v>
      </c>
      <c r="C1783" s="80" t="s">
        <v>204</v>
      </c>
      <c r="D1783" s="46" t="s">
        <v>131</v>
      </c>
    </row>
    <row r="1784" spans="1:4" ht="13.5" hidden="1">
      <c r="A1784" s="46">
        <v>1817</v>
      </c>
      <c r="B1784" s="46" t="s">
        <v>151</v>
      </c>
      <c r="C1784" s="80" t="s">
        <v>204</v>
      </c>
      <c r="D1784" s="46" t="s">
        <v>131</v>
      </c>
    </row>
    <row r="1785" spans="1:4" ht="13.5" hidden="1">
      <c r="A1785" s="46">
        <v>1818</v>
      </c>
      <c r="B1785" s="46" t="s">
        <v>133</v>
      </c>
      <c r="C1785" s="80" t="s">
        <v>204</v>
      </c>
      <c r="D1785" s="46" t="s">
        <v>131</v>
      </c>
    </row>
    <row r="1786" spans="1:4" ht="13.5" hidden="1">
      <c r="A1786" s="46">
        <v>1819</v>
      </c>
      <c r="B1786" s="46" t="s">
        <v>126</v>
      </c>
      <c r="C1786" s="80" t="s">
        <v>204</v>
      </c>
      <c r="D1786" s="46" t="s">
        <v>131</v>
      </c>
    </row>
    <row r="1787" spans="1:4" ht="13.5" hidden="1">
      <c r="A1787" s="46">
        <v>1820</v>
      </c>
      <c r="B1787" s="46" t="s">
        <v>135</v>
      </c>
      <c r="C1787" s="80" t="s">
        <v>204</v>
      </c>
      <c r="D1787" s="46" t="s">
        <v>131</v>
      </c>
    </row>
    <row r="1788" spans="1:4" ht="13.5" hidden="1">
      <c r="A1788" s="46">
        <v>1821</v>
      </c>
      <c r="B1788" s="46" t="s">
        <v>117</v>
      </c>
      <c r="C1788" s="80" t="s">
        <v>204</v>
      </c>
      <c r="D1788" s="46" t="s">
        <v>131</v>
      </c>
    </row>
    <row r="1789" spans="1:4" ht="13.5" hidden="1">
      <c r="A1789" s="46">
        <v>1822</v>
      </c>
      <c r="B1789" s="46" t="s">
        <v>117</v>
      </c>
      <c r="C1789" s="80" t="s">
        <v>204</v>
      </c>
      <c r="D1789" s="46" t="s">
        <v>131</v>
      </c>
    </row>
    <row r="1790" spans="1:4" ht="13.5" hidden="1">
      <c r="A1790" s="46">
        <v>1823</v>
      </c>
      <c r="B1790" s="46" t="s">
        <v>110</v>
      </c>
      <c r="C1790" s="80" t="s">
        <v>204</v>
      </c>
      <c r="D1790" s="46" t="s">
        <v>112</v>
      </c>
    </row>
    <row r="1791" spans="1:4" ht="13.5" hidden="1">
      <c r="A1791" s="46">
        <v>1824</v>
      </c>
      <c r="B1791" s="46" t="s">
        <v>124</v>
      </c>
      <c r="C1791" s="80" t="s">
        <v>204</v>
      </c>
      <c r="D1791" s="46" t="s">
        <v>131</v>
      </c>
    </row>
    <row r="1792" spans="1:4" ht="13.5" hidden="1">
      <c r="A1792" s="46">
        <v>1825</v>
      </c>
      <c r="B1792" s="46" t="s">
        <v>117</v>
      </c>
      <c r="C1792" s="80" t="s">
        <v>204</v>
      </c>
      <c r="D1792" s="46" t="s">
        <v>139</v>
      </c>
    </row>
    <row r="1793" spans="1:4" ht="13.5" hidden="1">
      <c r="A1793" s="46">
        <v>1826</v>
      </c>
      <c r="B1793" s="46" t="s">
        <v>127</v>
      </c>
      <c r="C1793" s="80" t="s">
        <v>204</v>
      </c>
      <c r="D1793" s="46" t="s">
        <v>139</v>
      </c>
    </row>
    <row r="1794" spans="1:4" ht="13.5" hidden="1">
      <c r="A1794" s="46">
        <v>1827</v>
      </c>
      <c r="B1794" s="46" t="s">
        <v>136</v>
      </c>
      <c r="C1794" s="80" t="s">
        <v>204</v>
      </c>
      <c r="D1794" s="46" t="s">
        <v>139</v>
      </c>
    </row>
    <row r="1795" spans="1:4" ht="13.5" hidden="1">
      <c r="A1795" s="46">
        <v>1828</v>
      </c>
      <c r="B1795" s="46" t="s">
        <v>136</v>
      </c>
      <c r="C1795" s="80" t="s">
        <v>204</v>
      </c>
      <c r="D1795" s="46" t="s">
        <v>139</v>
      </c>
    </row>
    <row r="1796" spans="1:4" ht="13.5" hidden="1">
      <c r="A1796" s="46">
        <v>1829</v>
      </c>
      <c r="B1796" s="46" t="s">
        <v>110</v>
      </c>
      <c r="C1796" s="80" t="s">
        <v>204</v>
      </c>
      <c r="D1796" s="46" t="s">
        <v>139</v>
      </c>
    </row>
    <row r="1797" spans="1:4" ht="13.5" hidden="1">
      <c r="A1797" s="46">
        <v>1830</v>
      </c>
      <c r="B1797" s="46" t="s">
        <v>113</v>
      </c>
      <c r="C1797" s="80" t="s">
        <v>204</v>
      </c>
      <c r="D1797" s="46" t="s">
        <v>139</v>
      </c>
    </row>
    <row r="1798" spans="1:4" ht="13.5" hidden="1">
      <c r="A1798" s="46">
        <v>1831</v>
      </c>
      <c r="B1798" s="46" t="s">
        <v>114</v>
      </c>
      <c r="C1798" s="80" t="s">
        <v>204</v>
      </c>
      <c r="D1798" s="46" t="s">
        <v>131</v>
      </c>
    </row>
    <row r="1799" spans="1:4" ht="13.5" hidden="1">
      <c r="A1799" s="46">
        <v>1832</v>
      </c>
      <c r="B1799" s="46" t="s">
        <v>137</v>
      </c>
      <c r="C1799" s="80" t="s">
        <v>204</v>
      </c>
      <c r="D1799" s="46" t="s">
        <v>139</v>
      </c>
    </row>
    <row r="1800" spans="1:4" ht="13.5" hidden="1">
      <c r="A1800" s="46">
        <v>1833</v>
      </c>
      <c r="B1800" s="46" t="s">
        <v>123</v>
      </c>
      <c r="C1800" s="80" t="s">
        <v>204</v>
      </c>
      <c r="D1800" s="46" t="s">
        <v>139</v>
      </c>
    </row>
    <row r="1801" spans="1:4" ht="13.5" hidden="1">
      <c r="A1801" s="46">
        <v>1834</v>
      </c>
      <c r="B1801" s="46" t="s">
        <v>119</v>
      </c>
      <c r="C1801" s="80" t="s">
        <v>204</v>
      </c>
      <c r="D1801" s="46" t="s">
        <v>139</v>
      </c>
    </row>
    <row r="1802" spans="1:4" ht="13.5" hidden="1">
      <c r="A1802" s="46">
        <v>1835</v>
      </c>
      <c r="B1802" s="46" t="s">
        <v>122</v>
      </c>
      <c r="C1802" s="80" t="s">
        <v>204</v>
      </c>
      <c r="D1802" s="46" t="s">
        <v>139</v>
      </c>
    </row>
    <row r="1803" spans="1:4" ht="13.5" hidden="1">
      <c r="A1803" s="46">
        <v>1836</v>
      </c>
      <c r="B1803" s="46" t="s">
        <v>125</v>
      </c>
      <c r="C1803" s="80" t="s">
        <v>160</v>
      </c>
      <c r="D1803" s="46" t="s">
        <v>205</v>
      </c>
    </row>
    <row r="1804" spans="1:4" ht="13.5" hidden="1">
      <c r="A1804" s="46">
        <v>1837</v>
      </c>
      <c r="B1804" s="46" t="s">
        <v>125</v>
      </c>
      <c r="C1804" s="80" t="s">
        <v>206</v>
      </c>
      <c r="D1804" s="46" t="s">
        <v>112</v>
      </c>
    </row>
    <row r="1805" spans="1:4" ht="13.5" hidden="1">
      <c r="A1805" s="46">
        <v>1838</v>
      </c>
      <c r="B1805" s="46" t="s">
        <v>118</v>
      </c>
      <c r="C1805" s="80" t="s">
        <v>206</v>
      </c>
      <c r="D1805" s="46" t="s">
        <v>112</v>
      </c>
    </row>
    <row r="1806" spans="1:4" ht="13.5" hidden="1">
      <c r="A1806" s="46">
        <v>1839</v>
      </c>
      <c r="B1806" s="46" t="s">
        <v>159</v>
      </c>
      <c r="C1806" s="80" t="s">
        <v>206</v>
      </c>
      <c r="D1806" s="46" t="s">
        <v>112</v>
      </c>
    </row>
    <row r="1807" spans="1:4" ht="13.5" hidden="1">
      <c r="A1807" s="46">
        <v>1840</v>
      </c>
      <c r="B1807" s="46" t="s">
        <v>114</v>
      </c>
      <c r="C1807" s="80" t="s">
        <v>206</v>
      </c>
      <c r="D1807" s="46" t="s">
        <v>112</v>
      </c>
    </row>
    <row r="1808" spans="1:4" ht="13.5" hidden="1">
      <c r="A1808" s="46">
        <v>1841</v>
      </c>
      <c r="B1808" s="46" t="s">
        <v>114</v>
      </c>
      <c r="C1808" s="80" t="s">
        <v>206</v>
      </c>
      <c r="D1808" s="46" t="s">
        <v>131</v>
      </c>
    </row>
    <row r="1809" spans="1:4" ht="13.5" hidden="1">
      <c r="A1809" s="46">
        <v>1842</v>
      </c>
      <c r="B1809" s="46" t="s">
        <v>115</v>
      </c>
      <c r="C1809" s="80" t="s">
        <v>206</v>
      </c>
      <c r="D1809" s="46" t="s">
        <v>131</v>
      </c>
    </row>
    <row r="1810" spans="1:4" ht="13.5" hidden="1">
      <c r="A1810" s="46">
        <v>1843</v>
      </c>
      <c r="B1810" s="46" t="s">
        <v>113</v>
      </c>
      <c r="C1810" s="80" t="s">
        <v>206</v>
      </c>
      <c r="D1810" s="46" t="s">
        <v>131</v>
      </c>
    </row>
    <row r="1811" spans="1:4" ht="13.5" hidden="1">
      <c r="A1811" s="46">
        <v>1844</v>
      </c>
      <c r="B1811" s="46" t="s">
        <v>124</v>
      </c>
      <c r="C1811" s="80" t="s">
        <v>206</v>
      </c>
      <c r="D1811" s="46" t="s">
        <v>131</v>
      </c>
    </row>
    <row r="1812" spans="1:4" ht="13.5" hidden="1">
      <c r="A1812" s="46">
        <v>1845</v>
      </c>
      <c r="B1812" s="46" t="s">
        <v>124</v>
      </c>
      <c r="C1812" s="80" t="s">
        <v>206</v>
      </c>
      <c r="D1812" s="46" t="s">
        <v>131</v>
      </c>
    </row>
    <row r="1813" spans="1:4" ht="13.5" hidden="1">
      <c r="A1813" s="46">
        <v>1846</v>
      </c>
      <c r="B1813" s="46" t="s">
        <v>130</v>
      </c>
      <c r="C1813" s="80" t="s">
        <v>206</v>
      </c>
      <c r="D1813" s="46" t="s">
        <v>131</v>
      </c>
    </row>
    <row r="1814" spans="1:4" ht="13.5" hidden="1">
      <c r="A1814" s="46">
        <v>1847</v>
      </c>
      <c r="B1814" s="46" t="s">
        <v>141</v>
      </c>
      <c r="C1814" s="80" t="s">
        <v>206</v>
      </c>
      <c r="D1814" s="46" t="s">
        <v>131</v>
      </c>
    </row>
    <row r="1815" spans="1:4" ht="13.5" hidden="1">
      <c r="A1815" s="46">
        <v>1848</v>
      </c>
      <c r="B1815" s="46" t="s">
        <v>123</v>
      </c>
      <c r="C1815" s="80" t="s">
        <v>206</v>
      </c>
      <c r="D1815" s="46" t="s">
        <v>131</v>
      </c>
    </row>
    <row r="1816" spans="1:4" ht="13.5" hidden="1">
      <c r="A1816" s="46">
        <v>1849</v>
      </c>
      <c r="B1816" s="46" t="s">
        <v>134</v>
      </c>
      <c r="C1816" s="80" t="s">
        <v>206</v>
      </c>
      <c r="D1816" s="46" t="s">
        <v>131</v>
      </c>
    </row>
    <row r="1817" spans="1:4" ht="13.5" hidden="1">
      <c r="A1817" s="46">
        <v>1850</v>
      </c>
      <c r="B1817" s="46" t="s">
        <v>114</v>
      </c>
      <c r="C1817" s="80" t="s">
        <v>206</v>
      </c>
      <c r="D1817" s="46" t="s">
        <v>139</v>
      </c>
    </row>
    <row r="1818" spans="1:4" ht="13.5" hidden="1">
      <c r="A1818" s="46">
        <v>1851</v>
      </c>
      <c r="B1818" s="46" t="s">
        <v>113</v>
      </c>
      <c r="C1818" s="80" t="s">
        <v>206</v>
      </c>
      <c r="D1818" s="46" t="s">
        <v>139</v>
      </c>
    </row>
    <row r="1819" spans="1:4" ht="13.5" hidden="1">
      <c r="A1819" s="46">
        <v>1852</v>
      </c>
      <c r="B1819" s="46" t="s">
        <v>124</v>
      </c>
      <c r="C1819" s="80" t="s">
        <v>206</v>
      </c>
      <c r="D1819" s="46" t="s">
        <v>139</v>
      </c>
    </row>
    <row r="1820" spans="1:4" ht="13.5" hidden="1">
      <c r="A1820" s="46">
        <v>1853</v>
      </c>
      <c r="B1820" s="46" t="s">
        <v>130</v>
      </c>
      <c r="C1820" s="80" t="s">
        <v>206</v>
      </c>
      <c r="D1820" s="46" t="s">
        <v>139</v>
      </c>
    </row>
    <row r="1821" spans="1:4" ht="13.5" hidden="1">
      <c r="A1821" s="46">
        <v>1854</v>
      </c>
      <c r="B1821" s="46" t="s">
        <v>117</v>
      </c>
      <c r="C1821" s="80" t="s">
        <v>206</v>
      </c>
      <c r="D1821" s="46" t="s">
        <v>139</v>
      </c>
    </row>
    <row r="1822" spans="1:4" ht="13.5" hidden="1">
      <c r="A1822" s="46">
        <v>1855</v>
      </c>
      <c r="B1822" s="46" t="s">
        <v>117</v>
      </c>
      <c r="C1822" s="80" t="s">
        <v>206</v>
      </c>
      <c r="D1822" s="46" t="s">
        <v>139</v>
      </c>
    </row>
    <row r="1823" spans="1:4" ht="13.5" hidden="1">
      <c r="A1823" s="46">
        <v>1856</v>
      </c>
      <c r="B1823" s="46" t="s">
        <v>122</v>
      </c>
      <c r="C1823" s="80" t="s">
        <v>206</v>
      </c>
      <c r="D1823" s="46" t="s">
        <v>139</v>
      </c>
    </row>
    <row r="1824" spans="1:4" ht="13.5" hidden="1">
      <c r="A1824" s="46">
        <v>1857</v>
      </c>
      <c r="B1824" s="46" t="s">
        <v>127</v>
      </c>
      <c r="C1824" s="80" t="s">
        <v>206</v>
      </c>
      <c r="D1824" s="46" t="s">
        <v>139</v>
      </c>
    </row>
    <row r="1825" spans="1:4" ht="13.5" hidden="1">
      <c r="A1825" s="46">
        <v>1858</v>
      </c>
      <c r="B1825" s="46" t="s">
        <v>124</v>
      </c>
      <c r="C1825" s="80" t="s">
        <v>206</v>
      </c>
      <c r="D1825" s="46" t="s">
        <v>139</v>
      </c>
    </row>
    <row r="1826" spans="1:4" ht="13.5" hidden="1">
      <c r="A1826" s="46">
        <v>1859</v>
      </c>
      <c r="B1826" s="46" t="s">
        <v>119</v>
      </c>
      <c r="C1826" s="80" t="s">
        <v>206</v>
      </c>
      <c r="D1826" s="46" t="s">
        <v>139</v>
      </c>
    </row>
    <row r="1827" spans="1:4" ht="13.5" hidden="1">
      <c r="A1827" s="46">
        <v>1860</v>
      </c>
      <c r="B1827" s="46" t="s">
        <v>137</v>
      </c>
      <c r="C1827" s="80" t="s">
        <v>206</v>
      </c>
      <c r="D1827" s="46" t="s">
        <v>142</v>
      </c>
    </row>
    <row r="1828" spans="1:4" ht="13.5" hidden="1">
      <c r="A1828" s="46">
        <v>1861</v>
      </c>
      <c r="B1828" s="46" t="s">
        <v>122</v>
      </c>
      <c r="C1828" s="80" t="s">
        <v>206</v>
      </c>
      <c r="D1828" s="46" t="s">
        <v>142</v>
      </c>
    </row>
    <row r="1829" spans="1:4" ht="13.5" hidden="1">
      <c r="A1829" s="46">
        <v>1862</v>
      </c>
      <c r="B1829" s="46" t="s">
        <v>124</v>
      </c>
      <c r="C1829" s="80" t="s">
        <v>206</v>
      </c>
      <c r="D1829" s="46" t="s">
        <v>142</v>
      </c>
    </row>
    <row r="1830" spans="1:4" ht="13.5" hidden="1">
      <c r="A1830" s="46">
        <v>1864</v>
      </c>
      <c r="B1830" s="46" t="s">
        <v>126</v>
      </c>
      <c r="C1830" s="80" t="s">
        <v>206</v>
      </c>
      <c r="D1830" s="46" t="s">
        <v>142</v>
      </c>
    </row>
    <row r="1831" spans="1:4" ht="13.5" hidden="1">
      <c r="A1831" s="46">
        <v>1865</v>
      </c>
      <c r="B1831" s="46" t="s">
        <v>119</v>
      </c>
      <c r="C1831" s="80" t="s">
        <v>207</v>
      </c>
      <c r="D1831" s="46" t="s">
        <v>191</v>
      </c>
    </row>
    <row r="1832" spans="1:4" ht="13.5" hidden="1">
      <c r="A1832" s="46">
        <v>1866</v>
      </c>
      <c r="B1832" s="46" t="s">
        <v>129</v>
      </c>
      <c r="C1832" s="80" t="s">
        <v>207</v>
      </c>
      <c r="D1832" s="46" t="s">
        <v>147</v>
      </c>
    </row>
    <row r="1833" spans="1:4" ht="13.5" hidden="1">
      <c r="A1833" s="46">
        <v>1867</v>
      </c>
      <c r="B1833" s="46" t="s">
        <v>113</v>
      </c>
      <c r="C1833" s="80" t="s">
        <v>207</v>
      </c>
      <c r="D1833" s="46" t="s">
        <v>131</v>
      </c>
    </row>
    <row r="1834" spans="1:4" ht="13.5" hidden="1">
      <c r="A1834" s="46">
        <v>1868</v>
      </c>
      <c r="B1834" s="46" t="s">
        <v>127</v>
      </c>
      <c r="C1834" s="80" t="s">
        <v>207</v>
      </c>
      <c r="D1834" s="46" t="s">
        <v>131</v>
      </c>
    </row>
    <row r="1835" spans="1:4" ht="13.5" hidden="1">
      <c r="A1835" s="46">
        <v>1869</v>
      </c>
      <c r="B1835" s="46" t="s">
        <v>127</v>
      </c>
      <c r="C1835" s="80" t="s">
        <v>207</v>
      </c>
      <c r="D1835" s="46" t="s">
        <v>131</v>
      </c>
    </row>
    <row r="1836" spans="1:4" ht="13.5" hidden="1">
      <c r="A1836" s="46">
        <v>1870</v>
      </c>
      <c r="B1836" s="46" t="s">
        <v>121</v>
      </c>
      <c r="C1836" s="80" t="s">
        <v>207</v>
      </c>
      <c r="D1836" s="46" t="s">
        <v>131</v>
      </c>
    </row>
    <row r="1837" spans="1:4" ht="13.5" hidden="1">
      <c r="A1837" s="46">
        <v>1871</v>
      </c>
      <c r="B1837" s="46" t="s">
        <v>110</v>
      </c>
      <c r="C1837" s="80" t="s">
        <v>207</v>
      </c>
      <c r="D1837" s="46" t="s">
        <v>139</v>
      </c>
    </row>
    <row r="1838" spans="1:4" ht="13.5" hidden="1">
      <c r="A1838" s="46">
        <v>1872</v>
      </c>
      <c r="B1838" s="46" t="s">
        <v>127</v>
      </c>
      <c r="C1838" s="80" t="s">
        <v>207</v>
      </c>
      <c r="D1838" s="46" t="s">
        <v>139</v>
      </c>
    </row>
    <row r="1839" spans="1:4" ht="13.5" hidden="1">
      <c r="A1839" s="46">
        <v>1873</v>
      </c>
      <c r="B1839" s="46" t="s">
        <v>119</v>
      </c>
      <c r="C1839" s="80" t="s">
        <v>207</v>
      </c>
      <c r="D1839" s="46" t="s">
        <v>139</v>
      </c>
    </row>
    <row r="1840" spans="1:4" ht="13.5" hidden="1">
      <c r="A1840" s="46">
        <v>1874</v>
      </c>
      <c r="B1840" s="46" t="s">
        <v>127</v>
      </c>
      <c r="C1840" s="80" t="s">
        <v>207</v>
      </c>
      <c r="D1840" s="46" t="s">
        <v>139</v>
      </c>
    </row>
    <row r="1841" spans="1:4" ht="13.5" hidden="1">
      <c r="A1841" s="46">
        <v>1875</v>
      </c>
      <c r="B1841" s="46" t="s">
        <v>141</v>
      </c>
      <c r="C1841" s="80" t="s">
        <v>208</v>
      </c>
      <c r="D1841" s="46" t="s">
        <v>131</v>
      </c>
    </row>
    <row r="1842" spans="1:4" ht="13.5" hidden="1">
      <c r="A1842" s="46">
        <v>1876</v>
      </c>
      <c r="B1842" s="46" t="s">
        <v>124</v>
      </c>
      <c r="C1842" s="80" t="s">
        <v>208</v>
      </c>
      <c r="D1842" s="46" t="s">
        <v>131</v>
      </c>
    </row>
    <row r="1843" spans="1:4" ht="13.5" hidden="1">
      <c r="A1843" s="46">
        <v>1877</v>
      </c>
      <c r="B1843" s="46" t="s">
        <v>132</v>
      </c>
      <c r="C1843" s="80" t="s">
        <v>208</v>
      </c>
      <c r="D1843" s="46" t="s">
        <v>131</v>
      </c>
    </row>
    <row r="1844" spans="1:4" ht="13.5" hidden="1">
      <c r="A1844" s="46">
        <v>1878</v>
      </c>
      <c r="B1844" s="46" t="s">
        <v>114</v>
      </c>
      <c r="C1844" s="80" t="s">
        <v>208</v>
      </c>
      <c r="D1844" s="46" t="s">
        <v>131</v>
      </c>
    </row>
    <row r="1845" spans="1:4" ht="13.5" hidden="1">
      <c r="A1845" s="46">
        <v>1879</v>
      </c>
      <c r="B1845" s="46" t="s">
        <v>122</v>
      </c>
      <c r="C1845" s="80" t="s">
        <v>208</v>
      </c>
      <c r="D1845" s="46" t="s">
        <v>139</v>
      </c>
    </row>
    <row r="1846" spans="1:4" ht="13.5" hidden="1">
      <c r="A1846" s="46">
        <v>1880</v>
      </c>
      <c r="B1846" s="46" t="s">
        <v>128</v>
      </c>
      <c r="C1846" s="80" t="s">
        <v>208</v>
      </c>
      <c r="D1846" s="46" t="s">
        <v>139</v>
      </c>
    </row>
    <row r="1847" spans="1:4" ht="13.5" hidden="1">
      <c r="A1847" s="46">
        <v>1881</v>
      </c>
      <c r="B1847" s="46" t="s">
        <v>122</v>
      </c>
      <c r="C1847" s="80" t="s">
        <v>208</v>
      </c>
      <c r="D1847" s="46" t="s">
        <v>139</v>
      </c>
    </row>
    <row r="1848" spans="1:4" ht="13.5" hidden="1">
      <c r="A1848" s="46">
        <v>1882</v>
      </c>
      <c r="B1848" s="46" t="s">
        <v>121</v>
      </c>
      <c r="C1848" s="80" t="s">
        <v>208</v>
      </c>
      <c r="D1848" s="46" t="s">
        <v>139</v>
      </c>
    </row>
    <row r="1849" spans="1:4" ht="13.5" hidden="1">
      <c r="A1849" s="46">
        <v>1883</v>
      </c>
      <c r="B1849" s="46" t="s">
        <v>163</v>
      </c>
      <c r="C1849" s="80" t="s">
        <v>208</v>
      </c>
      <c r="D1849" s="46" t="s">
        <v>139</v>
      </c>
    </row>
    <row r="1850" spans="1:4" ht="13.5" hidden="1">
      <c r="A1850" s="46">
        <v>1884</v>
      </c>
      <c r="B1850" s="46" t="s">
        <v>127</v>
      </c>
      <c r="C1850" s="80" t="s">
        <v>208</v>
      </c>
      <c r="D1850" s="46" t="s">
        <v>139</v>
      </c>
    </row>
    <row r="1851" spans="1:4" ht="13.5" hidden="1">
      <c r="A1851" s="46">
        <v>1885</v>
      </c>
      <c r="B1851" s="46" t="s">
        <v>113</v>
      </c>
      <c r="C1851" s="80" t="s">
        <v>208</v>
      </c>
      <c r="D1851" s="46" t="s">
        <v>139</v>
      </c>
    </row>
    <row r="1852" spans="1:4" ht="13.5" hidden="1">
      <c r="A1852" s="46">
        <v>1886</v>
      </c>
      <c r="B1852" s="46" t="s">
        <v>124</v>
      </c>
      <c r="C1852" s="80" t="s">
        <v>208</v>
      </c>
      <c r="D1852" s="46" t="s">
        <v>139</v>
      </c>
    </row>
    <row r="1853" spans="1:4" ht="13.5" hidden="1">
      <c r="A1853" s="46">
        <v>1887</v>
      </c>
      <c r="B1853" s="46" t="s">
        <v>115</v>
      </c>
      <c r="C1853" s="80" t="s">
        <v>209</v>
      </c>
      <c r="D1853" s="46" t="s">
        <v>112</v>
      </c>
    </row>
    <row r="1854" spans="1:4" ht="13.5" hidden="1">
      <c r="A1854" s="46">
        <v>1888</v>
      </c>
      <c r="B1854" s="46" t="s">
        <v>118</v>
      </c>
      <c r="C1854" s="80" t="s">
        <v>209</v>
      </c>
      <c r="D1854" s="46" t="s">
        <v>112</v>
      </c>
    </row>
    <row r="1855" spans="1:4" ht="13.5" hidden="1">
      <c r="A1855" s="46">
        <v>1889</v>
      </c>
      <c r="B1855" s="46" t="s">
        <v>117</v>
      </c>
      <c r="C1855" s="80" t="s">
        <v>209</v>
      </c>
      <c r="D1855" s="46" t="s">
        <v>131</v>
      </c>
    </row>
    <row r="1856" spans="1:4" ht="13.5" hidden="1">
      <c r="A1856" s="46">
        <v>1890</v>
      </c>
      <c r="B1856" s="46" t="s">
        <v>110</v>
      </c>
      <c r="C1856" s="80" t="s">
        <v>209</v>
      </c>
      <c r="D1856" s="46" t="s">
        <v>131</v>
      </c>
    </row>
    <row r="1857" spans="1:4" ht="13.5" hidden="1">
      <c r="A1857" s="46">
        <v>1891</v>
      </c>
      <c r="B1857" s="46" t="s">
        <v>117</v>
      </c>
      <c r="C1857" s="80" t="s">
        <v>209</v>
      </c>
      <c r="D1857" s="46" t="s">
        <v>131</v>
      </c>
    </row>
    <row r="1858" spans="1:4" ht="13.5" hidden="1">
      <c r="A1858" s="46">
        <v>1892</v>
      </c>
      <c r="B1858" s="46" t="s">
        <v>126</v>
      </c>
      <c r="C1858" s="80" t="s">
        <v>209</v>
      </c>
      <c r="D1858" s="46" t="s">
        <v>139</v>
      </c>
    </row>
    <row r="1859" spans="1:4" ht="13.5" hidden="1">
      <c r="A1859" s="46">
        <v>1893</v>
      </c>
      <c r="B1859" s="46" t="s">
        <v>110</v>
      </c>
      <c r="C1859" s="80" t="s">
        <v>209</v>
      </c>
      <c r="D1859" s="46" t="s">
        <v>139</v>
      </c>
    </row>
    <row r="1860" spans="1:4" ht="13.5" hidden="1">
      <c r="A1860" s="46">
        <v>1894</v>
      </c>
      <c r="B1860" s="46" t="s">
        <v>118</v>
      </c>
      <c r="C1860" s="80" t="s">
        <v>209</v>
      </c>
      <c r="D1860" s="46" t="s">
        <v>139</v>
      </c>
    </row>
    <row r="1861" spans="1:4" ht="13.5" hidden="1">
      <c r="A1861" s="46">
        <v>1895</v>
      </c>
      <c r="B1861" s="46" t="s">
        <v>118</v>
      </c>
      <c r="C1861" s="80" t="s">
        <v>209</v>
      </c>
      <c r="D1861" s="46" t="s">
        <v>139</v>
      </c>
    </row>
    <row r="1862" spans="1:4" ht="13.5" hidden="1">
      <c r="A1862" s="46">
        <v>1896</v>
      </c>
      <c r="B1862" s="46" t="s">
        <v>117</v>
      </c>
      <c r="C1862" s="80" t="s">
        <v>209</v>
      </c>
      <c r="D1862" s="46" t="s">
        <v>139</v>
      </c>
    </row>
    <row r="1863" spans="1:4" ht="13.5" hidden="1">
      <c r="A1863" s="46">
        <v>1897</v>
      </c>
      <c r="B1863" s="46" t="s">
        <v>110</v>
      </c>
      <c r="C1863" s="80" t="s">
        <v>209</v>
      </c>
      <c r="D1863" s="46" t="s">
        <v>131</v>
      </c>
    </row>
    <row r="1864" spans="1:4" ht="13.5" hidden="1">
      <c r="A1864" s="46">
        <v>1898</v>
      </c>
      <c r="B1864" s="46" t="s">
        <v>133</v>
      </c>
      <c r="C1864" s="80" t="s">
        <v>210</v>
      </c>
      <c r="D1864" s="46" t="s">
        <v>211</v>
      </c>
    </row>
    <row r="1865" spans="1:4" ht="13.5" hidden="1">
      <c r="A1865" s="46">
        <v>1899</v>
      </c>
      <c r="B1865" s="46" t="s">
        <v>127</v>
      </c>
      <c r="C1865" s="80" t="s">
        <v>210</v>
      </c>
      <c r="D1865" s="46" t="s">
        <v>211</v>
      </c>
    </row>
    <row r="1866" spans="1:4" ht="13.5" hidden="1">
      <c r="A1866" s="46">
        <v>1900</v>
      </c>
      <c r="B1866" s="46" t="s">
        <v>123</v>
      </c>
      <c r="C1866" s="80" t="s">
        <v>210</v>
      </c>
      <c r="D1866" s="46" t="s">
        <v>211</v>
      </c>
    </row>
    <row r="1867" spans="1:4" ht="13.5" hidden="1">
      <c r="A1867" s="46">
        <v>1901</v>
      </c>
      <c r="B1867" s="46" t="s">
        <v>161</v>
      </c>
      <c r="C1867" s="80" t="s">
        <v>210</v>
      </c>
      <c r="D1867" s="46" t="s">
        <v>212</v>
      </c>
    </row>
    <row r="1868" spans="1:4" ht="13.5" hidden="1">
      <c r="A1868" s="46">
        <v>1902</v>
      </c>
      <c r="B1868" s="46" t="s">
        <v>125</v>
      </c>
      <c r="C1868" s="80" t="s">
        <v>210</v>
      </c>
      <c r="D1868" s="46" t="s">
        <v>212</v>
      </c>
    </row>
    <row r="1869" spans="1:4" ht="13.5" hidden="1">
      <c r="A1869" s="46">
        <v>1903</v>
      </c>
      <c r="B1869" s="46" t="s">
        <v>114</v>
      </c>
      <c r="C1869" s="80" t="s">
        <v>213</v>
      </c>
      <c r="D1869" s="46" t="s">
        <v>112</v>
      </c>
    </row>
    <row r="1870" spans="1:4" ht="13.5" hidden="1">
      <c r="A1870" s="46">
        <v>1904</v>
      </c>
      <c r="B1870" s="46" t="s">
        <v>137</v>
      </c>
      <c r="C1870" s="80" t="s">
        <v>213</v>
      </c>
      <c r="D1870" s="46" t="s">
        <v>112</v>
      </c>
    </row>
    <row r="1871" spans="1:4" ht="13.5" hidden="1">
      <c r="A1871" s="46">
        <v>1905</v>
      </c>
      <c r="B1871" s="46" t="s">
        <v>121</v>
      </c>
      <c r="C1871" s="80" t="s">
        <v>213</v>
      </c>
      <c r="D1871" s="46" t="s">
        <v>112</v>
      </c>
    </row>
    <row r="1872" spans="1:4" ht="13.5" hidden="1">
      <c r="A1872" s="46">
        <v>1906</v>
      </c>
      <c r="B1872" s="46" t="s">
        <v>126</v>
      </c>
      <c r="C1872" s="80" t="s">
        <v>213</v>
      </c>
      <c r="D1872" s="46" t="s">
        <v>112</v>
      </c>
    </row>
    <row r="1873" spans="1:4" ht="13.5" hidden="1">
      <c r="A1873" s="46">
        <v>1907</v>
      </c>
      <c r="B1873" s="46" t="s">
        <v>153</v>
      </c>
      <c r="C1873" s="80" t="s">
        <v>213</v>
      </c>
      <c r="D1873" s="46" t="s">
        <v>112</v>
      </c>
    </row>
    <row r="1874" spans="1:4" ht="13.5" hidden="1">
      <c r="A1874" s="46">
        <v>1908</v>
      </c>
      <c r="B1874" s="46" t="s">
        <v>115</v>
      </c>
      <c r="C1874" s="80" t="s">
        <v>213</v>
      </c>
      <c r="D1874" s="46" t="s">
        <v>131</v>
      </c>
    </row>
    <row r="1875" spans="1:4" ht="13.5" hidden="1">
      <c r="A1875" s="46">
        <v>1909</v>
      </c>
      <c r="B1875" s="46" t="s">
        <v>121</v>
      </c>
      <c r="C1875" s="80" t="s">
        <v>213</v>
      </c>
      <c r="D1875" s="46" t="s">
        <v>131</v>
      </c>
    </row>
    <row r="1876" spans="1:4" ht="13.5" hidden="1">
      <c r="A1876" s="46">
        <v>1910</v>
      </c>
      <c r="B1876" s="46" t="s">
        <v>140</v>
      </c>
      <c r="C1876" s="80" t="s">
        <v>213</v>
      </c>
      <c r="D1876" s="46" t="s">
        <v>131</v>
      </c>
    </row>
    <row r="1877" spans="1:4" ht="13.5" hidden="1">
      <c r="A1877" s="46">
        <v>1911</v>
      </c>
      <c r="B1877" s="46" t="s">
        <v>140</v>
      </c>
      <c r="C1877" s="80" t="s">
        <v>213</v>
      </c>
      <c r="D1877" s="46" t="s">
        <v>131</v>
      </c>
    </row>
    <row r="1878" spans="1:4" ht="13.5" hidden="1">
      <c r="A1878" s="46">
        <v>1912</v>
      </c>
      <c r="B1878" s="46" t="s">
        <v>115</v>
      </c>
      <c r="C1878" s="80" t="s">
        <v>213</v>
      </c>
      <c r="D1878" s="46" t="s">
        <v>131</v>
      </c>
    </row>
    <row r="1879" spans="1:4" ht="13.5" hidden="1">
      <c r="A1879" s="46">
        <v>1913</v>
      </c>
      <c r="B1879" s="46" t="s">
        <v>132</v>
      </c>
      <c r="C1879" s="80" t="s">
        <v>213</v>
      </c>
      <c r="D1879" s="46" t="s">
        <v>131</v>
      </c>
    </row>
    <row r="1880" spans="1:4" ht="13.5" hidden="1">
      <c r="A1880" s="46">
        <v>1914</v>
      </c>
      <c r="B1880" s="46" t="s">
        <v>114</v>
      </c>
      <c r="C1880" s="80" t="s">
        <v>213</v>
      </c>
      <c r="D1880" s="46" t="s">
        <v>131</v>
      </c>
    </row>
    <row r="1881" spans="1:4" ht="13.5" hidden="1">
      <c r="A1881" s="46">
        <v>1915</v>
      </c>
      <c r="B1881" s="46" t="s">
        <v>125</v>
      </c>
      <c r="C1881" s="80" t="s">
        <v>213</v>
      </c>
      <c r="D1881" s="46" t="s">
        <v>131</v>
      </c>
    </row>
    <row r="1882" spans="1:4" ht="13.5" hidden="1">
      <c r="A1882" s="46">
        <v>1916</v>
      </c>
      <c r="B1882" s="46" t="s">
        <v>127</v>
      </c>
      <c r="C1882" s="80" t="s">
        <v>213</v>
      </c>
      <c r="D1882" s="46" t="s">
        <v>131</v>
      </c>
    </row>
    <row r="1883" spans="1:4" ht="13.5" hidden="1">
      <c r="A1883" s="46">
        <v>1917</v>
      </c>
      <c r="B1883" s="46" t="s">
        <v>127</v>
      </c>
      <c r="C1883" s="80" t="s">
        <v>213</v>
      </c>
      <c r="D1883" s="46" t="s">
        <v>139</v>
      </c>
    </row>
    <row r="1884" spans="1:4" ht="13.5" hidden="1">
      <c r="A1884" s="46">
        <v>1918</v>
      </c>
      <c r="B1884" s="46" t="s">
        <v>115</v>
      </c>
      <c r="C1884" s="80" t="s">
        <v>213</v>
      </c>
      <c r="D1884" s="46" t="s">
        <v>139</v>
      </c>
    </row>
    <row r="1885" spans="1:4" ht="13.5" hidden="1">
      <c r="A1885" s="46">
        <v>1919</v>
      </c>
      <c r="B1885" s="46" t="s">
        <v>110</v>
      </c>
      <c r="C1885" s="80" t="s">
        <v>213</v>
      </c>
      <c r="D1885" s="46" t="s">
        <v>139</v>
      </c>
    </row>
    <row r="1886" spans="1:4" ht="13.5" hidden="1">
      <c r="A1886" s="46">
        <v>1920</v>
      </c>
      <c r="B1886" s="46" t="s">
        <v>128</v>
      </c>
      <c r="C1886" s="80" t="s">
        <v>213</v>
      </c>
      <c r="D1886" s="46" t="s">
        <v>139</v>
      </c>
    </row>
    <row r="1887" spans="1:4" ht="13.5" hidden="1">
      <c r="A1887" s="46">
        <v>1921</v>
      </c>
      <c r="B1887" s="46" t="s">
        <v>113</v>
      </c>
      <c r="C1887" s="80" t="s">
        <v>213</v>
      </c>
      <c r="D1887" s="46" t="s">
        <v>139</v>
      </c>
    </row>
    <row r="1888" spans="1:4" ht="13.5" hidden="1">
      <c r="A1888" s="46">
        <v>1922</v>
      </c>
      <c r="B1888" s="46" t="s">
        <v>118</v>
      </c>
      <c r="C1888" s="80" t="s">
        <v>213</v>
      </c>
      <c r="D1888" s="46" t="s">
        <v>139</v>
      </c>
    </row>
    <row r="1889" spans="1:4" ht="13.5" hidden="1">
      <c r="A1889" s="46">
        <v>1923</v>
      </c>
      <c r="B1889" s="46" t="s">
        <v>122</v>
      </c>
      <c r="C1889" s="80" t="s">
        <v>213</v>
      </c>
      <c r="D1889" s="46" t="s">
        <v>139</v>
      </c>
    </row>
    <row r="1890" spans="1:4" ht="13.5" hidden="1">
      <c r="A1890" s="46">
        <v>1924</v>
      </c>
      <c r="B1890" s="46" t="s">
        <v>124</v>
      </c>
      <c r="C1890" s="80" t="s">
        <v>213</v>
      </c>
      <c r="D1890" s="46" t="s">
        <v>139</v>
      </c>
    </row>
    <row r="1891" spans="1:4" ht="13.5" hidden="1">
      <c r="A1891" s="46">
        <v>1925</v>
      </c>
      <c r="B1891" s="46" t="s">
        <v>137</v>
      </c>
      <c r="C1891" s="80" t="s">
        <v>213</v>
      </c>
      <c r="D1891" s="46" t="s">
        <v>139</v>
      </c>
    </row>
    <row r="1892" spans="1:4" ht="13.5" hidden="1">
      <c r="A1892" s="46">
        <v>1926</v>
      </c>
      <c r="B1892" s="46" t="s">
        <v>134</v>
      </c>
      <c r="C1892" s="80" t="s">
        <v>213</v>
      </c>
      <c r="D1892" s="46" t="s">
        <v>139</v>
      </c>
    </row>
    <row r="1893" spans="1:4" ht="13.5" hidden="1">
      <c r="A1893" s="46">
        <v>1927</v>
      </c>
      <c r="B1893" s="46" t="s">
        <v>137</v>
      </c>
      <c r="C1893" s="80" t="s">
        <v>213</v>
      </c>
      <c r="D1893" s="46" t="s">
        <v>139</v>
      </c>
    </row>
    <row r="1894" spans="1:4" ht="13.5" hidden="1">
      <c r="A1894" s="46">
        <v>1928</v>
      </c>
      <c r="B1894" s="46" t="s">
        <v>113</v>
      </c>
      <c r="C1894" s="80" t="s">
        <v>213</v>
      </c>
      <c r="D1894" s="46" t="s">
        <v>131</v>
      </c>
    </row>
    <row r="1895" spans="1:4" ht="13.5" hidden="1">
      <c r="A1895" s="46">
        <v>1929</v>
      </c>
      <c r="B1895" s="46" t="s">
        <v>125</v>
      </c>
      <c r="C1895" s="80" t="s">
        <v>213</v>
      </c>
      <c r="D1895" s="46" t="s">
        <v>139</v>
      </c>
    </row>
    <row r="1896" spans="1:4" ht="13.5" hidden="1">
      <c r="A1896" s="46">
        <v>1930</v>
      </c>
      <c r="B1896" s="46" t="s">
        <v>118</v>
      </c>
      <c r="C1896" s="80" t="s">
        <v>214</v>
      </c>
      <c r="D1896" s="46" t="s">
        <v>112</v>
      </c>
    </row>
    <row r="1897" spans="1:4" ht="13.5" hidden="1">
      <c r="A1897" s="46">
        <v>1931</v>
      </c>
      <c r="B1897" s="46" t="s">
        <v>113</v>
      </c>
      <c r="C1897" s="80" t="s">
        <v>214</v>
      </c>
      <c r="D1897" s="46" t="s">
        <v>112</v>
      </c>
    </row>
    <row r="1898" spans="1:4" ht="13.5" hidden="1">
      <c r="A1898" s="46">
        <v>1932</v>
      </c>
      <c r="B1898" s="46" t="s">
        <v>153</v>
      </c>
      <c r="C1898" s="80" t="s">
        <v>214</v>
      </c>
      <c r="D1898" s="46" t="s">
        <v>112</v>
      </c>
    </row>
    <row r="1899" spans="1:4" ht="13.5" hidden="1">
      <c r="A1899" s="46">
        <v>1933</v>
      </c>
      <c r="B1899" s="46" t="s">
        <v>117</v>
      </c>
      <c r="C1899" s="80" t="s">
        <v>214</v>
      </c>
      <c r="D1899" s="46" t="s">
        <v>112</v>
      </c>
    </row>
    <row r="1900" spans="1:4" ht="13.5" hidden="1">
      <c r="A1900" s="46">
        <v>1934</v>
      </c>
      <c r="B1900" s="46" t="s">
        <v>119</v>
      </c>
      <c r="C1900" s="80" t="s">
        <v>214</v>
      </c>
      <c r="D1900" s="46" t="s">
        <v>112</v>
      </c>
    </row>
    <row r="1901" spans="1:4" ht="13.5" hidden="1">
      <c r="A1901" s="46">
        <v>1935</v>
      </c>
      <c r="B1901" s="46" t="s">
        <v>125</v>
      </c>
      <c r="C1901" s="80" t="s">
        <v>214</v>
      </c>
      <c r="D1901" s="46" t="s">
        <v>112</v>
      </c>
    </row>
    <row r="1902" spans="1:4" ht="13.5" hidden="1">
      <c r="A1902" s="46">
        <v>1936</v>
      </c>
      <c r="B1902" s="46" t="s">
        <v>122</v>
      </c>
      <c r="C1902" s="80" t="s">
        <v>214</v>
      </c>
      <c r="D1902" s="46" t="s">
        <v>131</v>
      </c>
    </row>
    <row r="1903" spans="1:4" ht="13.5" hidden="1">
      <c r="A1903" s="46">
        <v>1937</v>
      </c>
      <c r="B1903" s="46" t="s">
        <v>125</v>
      </c>
      <c r="C1903" s="80" t="s">
        <v>214</v>
      </c>
      <c r="D1903" s="46" t="s">
        <v>131</v>
      </c>
    </row>
    <row r="1904" spans="1:4" ht="13.5" hidden="1">
      <c r="A1904" s="46">
        <v>1938</v>
      </c>
      <c r="B1904" s="46" t="s">
        <v>117</v>
      </c>
      <c r="C1904" s="80" t="s">
        <v>214</v>
      </c>
      <c r="D1904" s="46" t="s">
        <v>131</v>
      </c>
    </row>
    <row r="1905" spans="1:4" ht="13.5" hidden="1">
      <c r="A1905" s="46">
        <v>1939</v>
      </c>
      <c r="B1905" s="46" t="s">
        <v>125</v>
      </c>
      <c r="C1905" s="80" t="s">
        <v>214</v>
      </c>
      <c r="D1905" s="46" t="s">
        <v>131</v>
      </c>
    </row>
    <row r="1906" spans="1:4" ht="13.5" hidden="1">
      <c r="A1906" s="46">
        <v>1940</v>
      </c>
      <c r="B1906" s="46" t="s">
        <v>113</v>
      </c>
      <c r="C1906" s="80" t="s">
        <v>214</v>
      </c>
      <c r="D1906" s="46" t="s">
        <v>139</v>
      </c>
    </row>
    <row r="1907" spans="1:4" ht="13.5" hidden="1">
      <c r="A1907" s="46">
        <v>1941</v>
      </c>
      <c r="B1907" s="46" t="s">
        <v>124</v>
      </c>
      <c r="C1907" s="80" t="s">
        <v>214</v>
      </c>
      <c r="D1907" s="46" t="s">
        <v>139</v>
      </c>
    </row>
    <row r="1908" spans="1:4" ht="13.5" hidden="1">
      <c r="A1908" s="46">
        <v>1942</v>
      </c>
      <c r="B1908" s="46" t="s">
        <v>130</v>
      </c>
      <c r="C1908" s="80" t="s">
        <v>214</v>
      </c>
      <c r="D1908" s="46" t="s">
        <v>139</v>
      </c>
    </row>
    <row r="1909" spans="1:4" ht="13.5" hidden="1">
      <c r="A1909" s="46">
        <v>1943</v>
      </c>
      <c r="B1909" s="46" t="s">
        <v>125</v>
      </c>
      <c r="C1909" s="80" t="s">
        <v>214</v>
      </c>
      <c r="D1909" s="46" t="s">
        <v>139</v>
      </c>
    </row>
    <row r="1910" spans="1:4" ht="13.5" hidden="1">
      <c r="A1910" s="46">
        <v>1944</v>
      </c>
      <c r="B1910" s="46" t="s">
        <v>125</v>
      </c>
      <c r="C1910" s="80" t="s">
        <v>214</v>
      </c>
      <c r="D1910" s="46" t="s">
        <v>139</v>
      </c>
    </row>
    <row r="1911" spans="1:4" ht="13.5" hidden="1">
      <c r="A1911" s="46">
        <v>1945</v>
      </c>
      <c r="B1911" s="46" t="s">
        <v>118</v>
      </c>
      <c r="C1911" s="80" t="s">
        <v>214</v>
      </c>
      <c r="D1911" s="46" t="s">
        <v>139</v>
      </c>
    </row>
    <row r="1912" spans="1:4" ht="13.5" hidden="1">
      <c r="A1912" s="46">
        <v>1946</v>
      </c>
      <c r="B1912" s="46" t="s">
        <v>119</v>
      </c>
      <c r="C1912" s="80" t="s">
        <v>214</v>
      </c>
      <c r="D1912" s="46" t="s">
        <v>139</v>
      </c>
    </row>
    <row r="1913" spans="1:4" ht="13.5" hidden="1">
      <c r="A1913" s="46">
        <v>1947</v>
      </c>
      <c r="B1913" s="46" t="s">
        <v>117</v>
      </c>
      <c r="C1913" s="80" t="s">
        <v>214</v>
      </c>
      <c r="D1913" s="46" t="s">
        <v>139</v>
      </c>
    </row>
    <row r="1914" spans="1:4" ht="13.5" hidden="1">
      <c r="A1914" s="46">
        <v>1948</v>
      </c>
      <c r="B1914" s="46" t="s">
        <v>130</v>
      </c>
      <c r="C1914" s="80" t="s">
        <v>214</v>
      </c>
      <c r="D1914" s="46" t="s">
        <v>139</v>
      </c>
    </row>
    <row r="1915" spans="1:4" ht="13.5" hidden="1">
      <c r="A1915" s="46">
        <v>1949</v>
      </c>
      <c r="B1915" s="46" t="s">
        <v>125</v>
      </c>
      <c r="C1915" s="80" t="s">
        <v>214</v>
      </c>
      <c r="D1915" s="46" t="s">
        <v>139</v>
      </c>
    </row>
    <row r="1916" spans="1:4" ht="13.5" hidden="1">
      <c r="A1916" s="46">
        <v>1950</v>
      </c>
      <c r="B1916" s="46" t="s">
        <v>128</v>
      </c>
      <c r="C1916" s="80" t="s">
        <v>214</v>
      </c>
      <c r="D1916" s="46" t="s">
        <v>139</v>
      </c>
    </row>
    <row r="1917" spans="1:4" ht="13.5" hidden="1">
      <c r="A1917" s="46">
        <v>1951</v>
      </c>
      <c r="B1917" s="46" t="s">
        <v>129</v>
      </c>
      <c r="C1917" s="80" t="s">
        <v>214</v>
      </c>
      <c r="D1917" s="46" t="s">
        <v>139</v>
      </c>
    </row>
    <row r="1918" spans="1:4" ht="13.5" hidden="1">
      <c r="A1918" s="46">
        <v>1952</v>
      </c>
      <c r="B1918" s="46" t="s">
        <v>124</v>
      </c>
      <c r="C1918" s="80" t="s">
        <v>215</v>
      </c>
      <c r="D1918" s="46" t="s">
        <v>112</v>
      </c>
    </row>
    <row r="1919" spans="1:4" ht="13.5" hidden="1">
      <c r="A1919" s="46">
        <v>1953</v>
      </c>
      <c r="B1919" s="46" t="s">
        <v>121</v>
      </c>
      <c r="C1919" s="80" t="s">
        <v>215</v>
      </c>
      <c r="D1919" s="46" t="s">
        <v>112</v>
      </c>
    </row>
    <row r="1920" spans="1:4" ht="13.5" hidden="1">
      <c r="A1920" s="46">
        <v>1954</v>
      </c>
      <c r="B1920" s="46" t="s">
        <v>126</v>
      </c>
      <c r="C1920" s="80" t="s">
        <v>215</v>
      </c>
      <c r="D1920" s="46" t="s">
        <v>112</v>
      </c>
    </row>
    <row r="1921" spans="1:4" ht="13.5" hidden="1">
      <c r="A1921" s="46">
        <v>1955</v>
      </c>
      <c r="B1921" s="46" t="s">
        <v>115</v>
      </c>
      <c r="C1921" s="80" t="s">
        <v>215</v>
      </c>
      <c r="D1921" s="46" t="s">
        <v>112</v>
      </c>
    </row>
    <row r="1922" spans="1:4" ht="13.5" hidden="1">
      <c r="A1922" s="46">
        <v>1956</v>
      </c>
      <c r="B1922" s="46" t="s">
        <v>134</v>
      </c>
      <c r="C1922" s="80" t="s">
        <v>215</v>
      </c>
      <c r="D1922" s="46" t="s">
        <v>112</v>
      </c>
    </row>
    <row r="1923" spans="1:4" ht="13.5" hidden="1">
      <c r="A1923" s="46">
        <v>1957</v>
      </c>
      <c r="B1923" s="46" t="s">
        <v>127</v>
      </c>
      <c r="C1923" s="80" t="s">
        <v>215</v>
      </c>
      <c r="D1923" s="46" t="s">
        <v>131</v>
      </c>
    </row>
    <row r="1924" spans="1:4" ht="13.5" hidden="1">
      <c r="A1924" s="46">
        <v>1958</v>
      </c>
      <c r="B1924" s="46" t="s">
        <v>140</v>
      </c>
      <c r="C1924" s="80" t="s">
        <v>215</v>
      </c>
      <c r="D1924" s="46" t="s">
        <v>131</v>
      </c>
    </row>
    <row r="1925" spans="1:4" ht="13.5" hidden="1">
      <c r="A1925" s="46">
        <v>1959</v>
      </c>
      <c r="B1925" s="46" t="s">
        <v>141</v>
      </c>
      <c r="C1925" s="80" t="s">
        <v>215</v>
      </c>
      <c r="D1925" s="46" t="s">
        <v>131</v>
      </c>
    </row>
    <row r="1926" spans="1:4" ht="13.5" hidden="1">
      <c r="A1926" s="46">
        <v>1960</v>
      </c>
      <c r="B1926" s="46" t="s">
        <v>119</v>
      </c>
      <c r="C1926" s="80" t="s">
        <v>215</v>
      </c>
      <c r="D1926" s="46" t="s">
        <v>131</v>
      </c>
    </row>
    <row r="1927" spans="1:4" ht="13.5" hidden="1">
      <c r="A1927" s="46">
        <v>1961</v>
      </c>
      <c r="B1927" s="46" t="s">
        <v>119</v>
      </c>
      <c r="C1927" s="80" t="s">
        <v>215</v>
      </c>
      <c r="D1927" s="46" t="s">
        <v>131</v>
      </c>
    </row>
    <row r="1928" spans="1:4" ht="13.5" hidden="1">
      <c r="A1928" s="46">
        <v>1962</v>
      </c>
      <c r="B1928" s="46" t="s">
        <v>114</v>
      </c>
      <c r="C1928" s="80" t="s">
        <v>215</v>
      </c>
      <c r="D1928" s="46" t="s">
        <v>139</v>
      </c>
    </row>
    <row r="1929" spans="1:4" ht="13.5" hidden="1">
      <c r="A1929" s="46">
        <v>1963</v>
      </c>
      <c r="B1929" s="46" t="s">
        <v>130</v>
      </c>
      <c r="C1929" s="80" t="s">
        <v>215</v>
      </c>
      <c r="D1929" s="46" t="s">
        <v>139</v>
      </c>
    </row>
    <row r="1930" spans="1:4" ht="13.5" hidden="1">
      <c r="A1930" s="46">
        <v>1964</v>
      </c>
      <c r="B1930" s="46" t="s">
        <v>113</v>
      </c>
      <c r="C1930" s="80" t="s">
        <v>215</v>
      </c>
      <c r="D1930" s="46" t="s">
        <v>142</v>
      </c>
    </row>
    <row r="1931" spans="1:4" ht="13.5" hidden="1">
      <c r="A1931" s="46">
        <v>1965</v>
      </c>
      <c r="B1931" s="46" t="s">
        <v>130</v>
      </c>
      <c r="C1931" s="80" t="s">
        <v>215</v>
      </c>
      <c r="D1931" s="46" t="s">
        <v>142</v>
      </c>
    </row>
    <row r="1932" spans="1:4" ht="13.5" hidden="1">
      <c r="A1932" s="46">
        <v>1966</v>
      </c>
      <c r="B1932" s="46" t="s">
        <v>118</v>
      </c>
      <c r="C1932" s="80" t="s">
        <v>215</v>
      </c>
      <c r="D1932" s="46" t="s">
        <v>142</v>
      </c>
    </row>
    <row r="1933" spans="1:4" ht="13.5" hidden="1">
      <c r="A1933" s="46">
        <v>1967</v>
      </c>
      <c r="B1933" s="46" t="s">
        <v>132</v>
      </c>
      <c r="C1933" s="80" t="s">
        <v>215</v>
      </c>
      <c r="D1933" s="46" t="s">
        <v>142</v>
      </c>
    </row>
    <row r="1934" spans="1:4" ht="13.5" hidden="1">
      <c r="A1934" s="46">
        <v>1968</v>
      </c>
      <c r="B1934" s="46" t="s">
        <v>122</v>
      </c>
      <c r="C1934" s="80" t="s">
        <v>216</v>
      </c>
      <c r="D1934" s="46" t="s">
        <v>112</v>
      </c>
    </row>
    <row r="1935" spans="1:4" ht="13.5" hidden="1">
      <c r="A1935" s="46">
        <v>1969</v>
      </c>
      <c r="B1935" s="46" t="s">
        <v>120</v>
      </c>
      <c r="C1935" s="80" t="s">
        <v>216</v>
      </c>
      <c r="D1935" s="46" t="s">
        <v>112</v>
      </c>
    </row>
    <row r="1936" spans="1:4" ht="13.5" hidden="1">
      <c r="A1936" s="46">
        <v>1970</v>
      </c>
      <c r="B1936" s="46" t="s">
        <v>122</v>
      </c>
      <c r="C1936" s="80" t="s">
        <v>216</v>
      </c>
      <c r="D1936" s="46" t="s">
        <v>112</v>
      </c>
    </row>
    <row r="1937" spans="1:4" ht="13.5" hidden="1">
      <c r="A1937" s="46">
        <v>1971</v>
      </c>
      <c r="B1937" s="46" t="s">
        <v>126</v>
      </c>
      <c r="C1937" s="80" t="s">
        <v>216</v>
      </c>
      <c r="D1937" s="46" t="s">
        <v>112</v>
      </c>
    </row>
    <row r="1938" spans="1:4" ht="13.5" hidden="1">
      <c r="A1938" s="46">
        <v>1972</v>
      </c>
      <c r="B1938" s="46" t="s">
        <v>122</v>
      </c>
      <c r="C1938" s="80" t="s">
        <v>216</v>
      </c>
      <c r="D1938" s="46" t="s">
        <v>112</v>
      </c>
    </row>
    <row r="1939" spans="1:4" ht="13.5" hidden="1">
      <c r="A1939" s="46">
        <v>1973</v>
      </c>
      <c r="B1939" s="46" t="s">
        <v>117</v>
      </c>
      <c r="C1939" s="80" t="s">
        <v>216</v>
      </c>
      <c r="D1939" s="46" t="s">
        <v>112</v>
      </c>
    </row>
    <row r="1940" spans="1:4" ht="13.5" hidden="1">
      <c r="A1940" s="46">
        <v>1974</v>
      </c>
      <c r="B1940" s="46" t="s">
        <v>153</v>
      </c>
      <c r="C1940" s="80" t="s">
        <v>216</v>
      </c>
      <c r="D1940" s="46" t="s">
        <v>112</v>
      </c>
    </row>
    <row r="1941" spans="1:4" ht="13.5" hidden="1">
      <c r="A1941" s="46">
        <v>1975</v>
      </c>
      <c r="B1941" s="46" t="s">
        <v>119</v>
      </c>
      <c r="C1941" s="80" t="s">
        <v>216</v>
      </c>
      <c r="D1941" s="46" t="s">
        <v>112</v>
      </c>
    </row>
    <row r="1942" spans="1:4" ht="13.5" hidden="1">
      <c r="A1942" s="46">
        <v>1976</v>
      </c>
      <c r="B1942" s="46" t="s">
        <v>121</v>
      </c>
      <c r="C1942" s="80" t="s">
        <v>216</v>
      </c>
      <c r="D1942" s="46" t="s">
        <v>112</v>
      </c>
    </row>
    <row r="1943" spans="1:4" ht="13.5" hidden="1">
      <c r="A1943" s="46">
        <v>1977</v>
      </c>
      <c r="B1943" s="46" t="s">
        <v>125</v>
      </c>
      <c r="C1943" s="80" t="s">
        <v>216</v>
      </c>
      <c r="D1943" s="46" t="s">
        <v>131</v>
      </c>
    </row>
    <row r="1944" spans="1:4" ht="13.5" hidden="1">
      <c r="A1944" s="46">
        <v>1978</v>
      </c>
      <c r="B1944" s="46" t="s">
        <v>129</v>
      </c>
      <c r="C1944" s="80" t="s">
        <v>216</v>
      </c>
      <c r="D1944" s="46" t="s">
        <v>131</v>
      </c>
    </row>
    <row r="1945" spans="1:4" ht="13.5" hidden="1">
      <c r="A1945" s="46">
        <v>1979</v>
      </c>
      <c r="B1945" s="46" t="s">
        <v>141</v>
      </c>
      <c r="C1945" s="80" t="s">
        <v>216</v>
      </c>
      <c r="D1945" s="46" t="s">
        <v>131</v>
      </c>
    </row>
    <row r="1946" spans="1:4" ht="13.5" hidden="1">
      <c r="A1946" s="46">
        <v>1980</v>
      </c>
      <c r="B1946" s="46" t="s">
        <v>115</v>
      </c>
      <c r="C1946" s="80" t="s">
        <v>216</v>
      </c>
      <c r="D1946" s="46" t="s">
        <v>131</v>
      </c>
    </row>
    <row r="1947" spans="1:4" ht="13.5" hidden="1">
      <c r="A1947" s="46">
        <v>1981</v>
      </c>
      <c r="B1947" s="46" t="s">
        <v>133</v>
      </c>
      <c r="C1947" s="80" t="s">
        <v>216</v>
      </c>
      <c r="D1947" s="46" t="s">
        <v>131</v>
      </c>
    </row>
    <row r="1948" spans="1:4" ht="13.5" hidden="1">
      <c r="A1948" s="46">
        <v>1982</v>
      </c>
      <c r="B1948" s="46" t="s">
        <v>122</v>
      </c>
      <c r="C1948" s="80" t="s">
        <v>216</v>
      </c>
      <c r="D1948" s="46" t="s">
        <v>131</v>
      </c>
    </row>
    <row r="1949" spans="1:4" ht="13.5" hidden="1">
      <c r="A1949" s="46">
        <v>1983</v>
      </c>
      <c r="B1949" s="46" t="s">
        <v>122</v>
      </c>
      <c r="C1949" s="80" t="s">
        <v>216</v>
      </c>
      <c r="D1949" s="46" t="s">
        <v>131</v>
      </c>
    </row>
    <row r="1950" spans="1:4" ht="13.5" hidden="1">
      <c r="A1950" s="46">
        <v>1984</v>
      </c>
      <c r="B1950" s="46" t="s">
        <v>117</v>
      </c>
      <c r="C1950" s="80" t="s">
        <v>216</v>
      </c>
      <c r="D1950" s="46" t="s">
        <v>131</v>
      </c>
    </row>
    <row r="1951" spans="1:4" ht="13.5" hidden="1">
      <c r="A1951" s="46">
        <v>1985</v>
      </c>
      <c r="B1951" s="46" t="s">
        <v>136</v>
      </c>
      <c r="C1951" s="80" t="s">
        <v>216</v>
      </c>
      <c r="D1951" s="46" t="s">
        <v>131</v>
      </c>
    </row>
    <row r="1952" spans="1:4" ht="13.5" hidden="1">
      <c r="A1952" s="46">
        <v>1986</v>
      </c>
      <c r="B1952" s="46" t="s">
        <v>125</v>
      </c>
      <c r="C1952" s="80" t="s">
        <v>216</v>
      </c>
      <c r="D1952" s="46" t="s">
        <v>131</v>
      </c>
    </row>
    <row r="1953" spans="1:4" ht="13.5" hidden="1">
      <c r="A1953" s="46">
        <v>1987</v>
      </c>
      <c r="B1953" s="46" t="s">
        <v>114</v>
      </c>
      <c r="C1953" s="80" t="s">
        <v>216</v>
      </c>
      <c r="D1953" s="46" t="s">
        <v>139</v>
      </c>
    </row>
    <row r="1954" spans="1:4" ht="13.5" hidden="1">
      <c r="A1954" s="46">
        <v>1988</v>
      </c>
      <c r="B1954" s="46" t="s">
        <v>113</v>
      </c>
      <c r="C1954" s="80" t="s">
        <v>216</v>
      </c>
      <c r="D1954" s="46" t="s">
        <v>139</v>
      </c>
    </row>
    <row r="1955" spans="1:4" ht="13.5" hidden="1">
      <c r="A1955" s="46">
        <v>1989</v>
      </c>
      <c r="B1955" s="46" t="s">
        <v>124</v>
      </c>
      <c r="C1955" s="80" t="s">
        <v>216</v>
      </c>
      <c r="D1955" s="46" t="s">
        <v>139</v>
      </c>
    </row>
    <row r="1956" spans="1:4" ht="13.5" hidden="1">
      <c r="A1956" s="46">
        <v>1990</v>
      </c>
      <c r="B1956" s="46" t="s">
        <v>117</v>
      </c>
      <c r="C1956" s="80" t="s">
        <v>216</v>
      </c>
      <c r="D1956" s="46" t="s">
        <v>139</v>
      </c>
    </row>
    <row r="1957" spans="1:4" ht="13.5" hidden="1">
      <c r="A1957" s="46">
        <v>1991</v>
      </c>
      <c r="B1957" s="46" t="s">
        <v>110</v>
      </c>
      <c r="C1957" s="80" t="s">
        <v>216</v>
      </c>
      <c r="D1957" s="46" t="s">
        <v>139</v>
      </c>
    </row>
    <row r="1958" spans="1:4" ht="13.5" hidden="1">
      <c r="A1958" s="46">
        <v>1992</v>
      </c>
      <c r="B1958" s="46" t="s">
        <v>110</v>
      </c>
      <c r="C1958" s="80" t="s">
        <v>216</v>
      </c>
      <c r="D1958" s="46" t="s">
        <v>139</v>
      </c>
    </row>
    <row r="1959" spans="1:4" ht="13.5" hidden="1">
      <c r="A1959" s="46">
        <v>1993</v>
      </c>
      <c r="B1959" s="46" t="s">
        <v>114</v>
      </c>
      <c r="C1959" s="80" t="s">
        <v>216</v>
      </c>
      <c r="D1959" s="46" t="s">
        <v>139</v>
      </c>
    </row>
    <row r="1960" spans="1:4" ht="13.5" hidden="1">
      <c r="A1960" s="46">
        <v>1994</v>
      </c>
      <c r="B1960" s="46" t="s">
        <v>122</v>
      </c>
      <c r="C1960" s="80" t="s">
        <v>216</v>
      </c>
      <c r="D1960" s="46" t="s">
        <v>131</v>
      </c>
    </row>
    <row r="1961" spans="1:4" ht="13.5" hidden="1">
      <c r="A1961" s="46">
        <v>1995</v>
      </c>
      <c r="B1961" s="46" t="s">
        <v>140</v>
      </c>
      <c r="C1961" s="80" t="s">
        <v>216</v>
      </c>
      <c r="D1961" s="46" t="s">
        <v>131</v>
      </c>
    </row>
    <row r="1962" spans="1:4" ht="13.5" hidden="1">
      <c r="A1962" s="46">
        <v>1996</v>
      </c>
      <c r="B1962" s="46" t="s">
        <v>127</v>
      </c>
      <c r="C1962" s="80" t="s">
        <v>216</v>
      </c>
      <c r="D1962" s="46" t="s">
        <v>131</v>
      </c>
    </row>
    <row r="1963" spans="1:4" ht="13.5" hidden="1">
      <c r="A1963" s="46">
        <v>1997</v>
      </c>
      <c r="B1963" s="46" t="s">
        <v>126</v>
      </c>
      <c r="C1963" s="80" t="s">
        <v>216</v>
      </c>
      <c r="D1963" s="46" t="s">
        <v>131</v>
      </c>
    </row>
    <row r="1964" spans="1:4" ht="13.5" hidden="1">
      <c r="A1964" s="46">
        <v>1998</v>
      </c>
      <c r="B1964" s="46" t="s">
        <v>135</v>
      </c>
      <c r="C1964" s="80" t="s">
        <v>216</v>
      </c>
      <c r="D1964" s="46" t="s">
        <v>131</v>
      </c>
    </row>
    <row r="1965" spans="1:4" ht="13.5" hidden="1">
      <c r="A1965" s="46">
        <v>1999</v>
      </c>
      <c r="B1965" s="46" t="s">
        <v>125</v>
      </c>
      <c r="C1965" s="80" t="s">
        <v>216</v>
      </c>
      <c r="D1965" s="46" t="s">
        <v>131</v>
      </c>
    </row>
    <row r="1966" spans="1:4" ht="13.5" hidden="1">
      <c r="A1966" s="46">
        <v>2000</v>
      </c>
      <c r="B1966" s="46" t="s">
        <v>114</v>
      </c>
      <c r="C1966" s="80" t="s">
        <v>216</v>
      </c>
      <c r="D1966" s="46" t="s">
        <v>131</v>
      </c>
    </row>
    <row r="1967" spans="1:4" ht="13.5" hidden="1">
      <c r="A1967" s="46">
        <v>2001</v>
      </c>
      <c r="B1967" s="46" t="s">
        <v>132</v>
      </c>
      <c r="C1967" s="80" t="s">
        <v>216</v>
      </c>
      <c r="D1967" s="46" t="s">
        <v>131</v>
      </c>
    </row>
    <row r="1968" spans="1:4" ht="13.5" hidden="1">
      <c r="A1968" s="46">
        <v>2002</v>
      </c>
      <c r="B1968" s="46" t="s">
        <v>113</v>
      </c>
      <c r="C1968" s="80" t="s">
        <v>216</v>
      </c>
      <c r="D1968" s="46" t="s">
        <v>139</v>
      </c>
    </row>
    <row r="1969" spans="1:4" ht="13.5" hidden="1">
      <c r="A1969" s="46">
        <v>2003</v>
      </c>
      <c r="B1969" s="46" t="s">
        <v>149</v>
      </c>
      <c r="C1969" s="80" t="s">
        <v>216</v>
      </c>
      <c r="D1969" s="46" t="s">
        <v>139</v>
      </c>
    </row>
    <row r="1970" spans="1:4" ht="13.5" hidden="1">
      <c r="A1970" s="46">
        <v>2004</v>
      </c>
      <c r="B1970" s="46" t="s">
        <v>137</v>
      </c>
      <c r="C1970" s="80" t="s">
        <v>216</v>
      </c>
      <c r="D1970" s="46" t="s">
        <v>139</v>
      </c>
    </row>
    <row r="1971" spans="1:4" ht="13.5" hidden="1">
      <c r="A1971" s="46">
        <v>2005</v>
      </c>
      <c r="B1971" s="46" t="s">
        <v>127</v>
      </c>
      <c r="C1971" s="80" t="s">
        <v>216</v>
      </c>
      <c r="D1971" s="46" t="s">
        <v>139</v>
      </c>
    </row>
    <row r="1972" spans="1:4" ht="13.5" hidden="1">
      <c r="A1972" s="46">
        <v>2006</v>
      </c>
      <c r="B1972" s="46" t="s">
        <v>119</v>
      </c>
      <c r="C1972" s="80" t="s">
        <v>216</v>
      </c>
      <c r="D1972" s="46" t="s">
        <v>139</v>
      </c>
    </row>
    <row r="1973" spans="1:4" ht="13.5" hidden="1">
      <c r="A1973" s="46">
        <v>2007</v>
      </c>
      <c r="B1973" s="46" t="s">
        <v>113</v>
      </c>
      <c r="C1973" s="80" t="s">
        <v>216</v>
      </c>
      <c r="D1973" s="46" t="s">
        <v>139</v>
      </c>
    </row>
    <row r="1974" spans="1:4" ht="13.5" hidden="1">
      <c r="A1974" s="46">
        <v>2008</v>
      </c>
      <c r="B1974" s="46" t="s">
        <v>124</v>
      </c>
      <c r="C1974" s="80" t="s">
        <v>216</v>
      </c>
      <c r="D1974" s="46" t="s">
        <v>139</v>
      </c>
    </row>
    <row r="1975" spans="1:4" ht="13.5" hidden="1">
      <c r="A1975" s="46">
        <v>2009</v>
      </c>
      <c r="B1975" s="46" t="s">
        <v>122</v>
      </c>
      <c r="C1975" s="80" t="s">
        <v>216</v>
      </c>
      <c r="D1975" s="46" t="s">
        <v>139</v>
      </c>
    </row>
    <row r="1976" spans="1:4" ht="13.5" hidden="1">
      <c r="A1976" s="46">
        <v>2010</v>
      </c>
      <c r="B1976" s="46" t="s">
        <v>124</v>
      </c>
      <c r="C1976" s="80" t="s">
        <v>216</v>
      </c>
      <c r="D1976" s="46" t="s">
        <v>139</v>
      </c>
    </row>
    <row r="1977" spans="1:4" ht="13.5" hidden="1">
      <c r="A1977" s="46">
        <v>2011</v>
      </c>
      <c r="B1977" s="46" t="s">
        <v>114</v>
      </c>
      <c r="C1977" s="80" t="s">
        <v>216</v>
      </c>
      <c r="D1977" s="46" t="s">
        <v>139</v>
      </c>
    </row>
    <row r="1978" spans="1:4" ht="13.5" hidden="1">
      <c r="A1978" s="46">
        <v>2012</v>
      </c>
      <c r="B1978" s="46" t="s">
        <v>136</v>
      </c>
      <c r="C1978" s="80" t="s">
        <v>216</v>
      </c>
      <c r="D1978" s="46" t="s">
        <v>142</v>
      </c>
    </row>
    <row r="1979" spans="1:4" ht="13.5" hidden="1">
      <c r="A1979" s="46">
        <v>2013</v>
      </c>
      <c r="B1979" s="46" t="s">
        <v>125</v>
      </c>
      <c r="C1979" s="80" t="s">
        <v>216</v>
      </c>
      <c r="D1979" s="46" t="s">
        <v>142</v>
      </c>
    </row>
    <row r="1980" spans="1:4" ht="13.5" hidden="1">
      <c r="A1980" s="46">
        <v>2014</v>
      </c>
      <c r="B1980" s="46" t="s">
        <v>129</v>
      </c>
      <c r="C1980" s="80" t="s">
        <v>216</v>
      </c>
      <c r="D1980" s="46" t="s">
        <v>142</v>
      </c>
    </row>
    <row r="1981" spans="1:4" ht="13.5" hidden="1">
      <c r="A1981" s="46">
        <v>2015</v>
      </c>
      <c r="B1981" s="46" t="s">
        <v>130</v>
      </c>
      <c r="C1981" s="80" t="s">
        <v>216</v>
      </c>
      <c r="D1981" s="46" t="s">
        <v>142</v>
      </c>
    </row>
    <row r="1982" spans="1:4" ht="13.5" hidden="1">
      <c r="A1982" s="46">
        <v>2016</v>
      </c>
      <c r="B1982" s="46" t="s">
        <v>161</v>
      </c>
      <c r="C1982" s="80" t="s">
        <v>216</v>
      </c>
      <c r="D1982" s="46" t="s">
        <v>142</v>
      </c>
    </row>
    <row r="1983" spans="1:4" ht="13.5" hidden="1">
      <c r="A1983" s="46">
        <v>2017</v>
      </c>
      <c r="B1983" s="46" t="s">
        <v>141</v>
      </c>
      <c r="C1983" s="80" t="s">
        <v>216</v>
      </c>
      <c r="D1983" s="46" t="s">
        <v>142</v>
      </c>
    </row>
    <row r="1984" spans="1:4" ht="13.5" hidden="1">
      <c r="A1984" s="46">
        <v>2018</v>
      </c>
      <c r="B1984" s="46" t="s">
        <v>113</v>
      </c>
      <c r="C1984" s="80" t="s">
        <v>216</v>
      </c>
      <c r="D1984" s="46" t="s">
        <v>142</v>
      </c>
    </row>
    <row r="1985" spans="1:4" ht="13.5" hidden="1">
      <c r="A1985" s="46">
        <v>2019</v>
      </c>
      <c r="B1985" s="46" t="s">
        <v>133</v>
      </c>
      <c r="C1985" s="80" t="s">
        <v>216</v>
      </c>
      <c r="D1985" s="46" t="s">
        <v>142</v>
      </c>
    </row>
    <row r="1986" spans="1:4" ht="13.5" hidden="1">
      <c r="A1986" s="46">
        <v>2020</v>
      </c>
      <c r="B1986" s="46" t="s">
        <v>117</v>
      </c>
      <c r="C1986" s="80" t="s">
        <v>216</v>
      </c>
      <c r="D1986" s="46" t="s">
        <v>142</v>
      </c>
    </row>
    <row r="1987" spans="1:4" ht="13.5" hidden="1">
      <c r="A1987" s="46">
        <v>2021</v>
      </c>
      <c r="B1987" s="46" t="s">
        <v>115</v>
      </c>
      <c r="C1987" s="80" t="s">
        <v>216</v>
      </c>
      <c r="D1987" s="46" t="s">
        <v>142</v>
      </c>
    </row>
    <row r="1988" spans="1:4" ht="13.5" hidden="1">
      <c r="A1988" s="46">
        <v>2022</v>
      </c>
      <c r="B1988" s="46" t="s">
        <v>136</v>
      </c>
      <c r="C1988" s="80" t="s">
        <v>217</v>
      </c>
      <c r="D1988" s="46" t="s">
        <v>147</v>
      </c>
    </row>
    <row r="1989" spans="1:4" ht="13.5" hidden="1">
      <c r="A1989" s="46">
        <v>2023</v>
      </c>
      <c r="B1989" s="46" t="s">
        <v>110</v>
      </c>
      <c r="C1989" s="80" t="s">
        <v>217</v>
      </c>
      <c r="D1989" s="46" t="s">
        <v>147</v>
      </c>
    </row>
    <row r="1990" spans="1:4" ht="13.5" hidden="1">
      <c r="A1990" s="46">
        <v>2024</v>
      </c>
      <c r="B1990" s="46" t="s">
        <v>137</v>
      </c>
      <c r="C1990" s="80" t="s">
        <v>217</v>
      </c>
      <c r="D1990" s="46" t="s">
        <v>112</v>
      </c>
    </row>
    <row r="1991" spans="1:4" ht="13.5" hidden="1">
      <c r="A1991" s="46">
        <v>2025</v>
      </c>
      <c r="B1991" s="46" t="s">
        <v>116</v>
      </c>
      <c r="C1991" s="80" t="s">
        <v>217</v>
      </c>
      <c r="D1991" s="46" t="s">
        <v>112</v>
      </c>
    </row>
    <row r="1992" spans="1:4" ht="13.5" hidden="1">
      <c r="A1992" s="46">
        <v>2026</v>
      </c>
      <c r="B1992" s="46" t="s">
        <v>115</v>
      </c>
      <c r="C1992" s="80" t="s">
        <v>217</v>
      </c>
      <c r="D1992" s="46" t="s">
        <v>112</v>
      </c>
    </row>
    <row r="1993" spans="1:4" ht="13.5" hidden="1">
      <c r="A1993" s="46">
        <v>2027</v>
      </c>
      <c r="B1993" s="46" t="s">
        <v>124</v>
      </c>
      <c r="C1993" s="80" t="s">
        <v>217</v>
      </c>
      <c r="D1993" s="46" t="s">
        <v>112</v>
      </c>
    </row>
    <row r="1994" spans="1:4" ht="13.5" hidden="1">
      <c r="A1994" s="46">
        <v>2028</v>
      </c>
      <c r="B1994" s="46" t="s">
        <v>123</v>
      </c>
      <c r="C1994" s="80" t="s">
        <v>217</v>
      </c>
      <c r="D1994" s="46" t="s">
        <v>112</v>
      </c>
    </row>
    <row r="1995" spans="1:4" ht="13.5" hidden="1">
      <c r="A1995" s="46">
        <v>2029</v>
      </c>
      <c r="B1995" s="46" t="s">
        <v>127</v>
      </c>
      <c r="C1995" s="80" t="s">
        <v>217</v>
      </c>
      <c r="D1995" s="46" t="s">
        <v>112</v>
      </c>
    </row>
    <row r="1996" spans="1:4" ht="13.5" hidden="1">
      <c r="A1996" s="46">
        <v>2030</v>
      </c>
      <c r="B1996" s="46" t="s">
        <v>127</v>
      </c>
      <c r="C1996" s="80" t="s">
        <v>217</v>
      </c>
      <c r="D1996" s="46" t="s">
        <v>112</v>
      </c>
    </row>
    <row r="1997" spans="1:4" ht="13.5" hidden="1">
      <c r="A1997" s="46">
        <v>2031</v>
      </c>
      <c r="B1997" s="46" t="s">
        <v>129</v>
      </c>
      <c r="C1997" s="80" t="s">
        <v>217</v>
      </c>
      <c r="D1997" s="46" t="s">
        <v>112</v>
      </c>
    </row>
    <row r="1998" spans="1:4" ht="13.5" hidden="1">
      <c r="A1998" s="46">
        <v>2032</v>
      </c>
      <c r="B1998" s="46" t="s">
        <v>124</v>
      </c>
      <c r="C1998" s="80" t="s">
        <v>217</v>
      </c>
      <c r="D1998" s="46" t="s">
        <v>112</v>
      </c>
    </row>
    <row r="1999" spans="1:4" ht="13.5" hidden="1">
      <c r="A1999" s="46">
        <v>2033</v>
      </c>
      <c r="B1999" s="46" t="s">
        <v>137</v>
      </c>
      <c r="C1999" s="80" t="s">
        <v>217</v>
      </c>
      <c r="D1999" s="46" t="s">
        <v>112</v>
      </c>
    </row>
    <row r="2000" spans="1:4" ht="13.5" hidden="1">
      <c r="A2000" s="46">
        <v>2034</v>
      </c>
      <c r="B2000" s="46" t="s">
        <v>110</v>
      </c>
      <c r="C2000" s="80" t="s">
        <v>217</v>
      </c>
      <c r="D2000" s="46" t="s">
        <v>112</v>
      </c>
    </row>
    <row r="2001" spans="1:4" ht="13.5" hidden="1">
      <c r="A2001" s="46">
        <v>2035</v>
      </c>
      <c r="B2001" s="46" t="s">
        <v>135</v>
      </c>
      <c r="C2001" s="80" t="s">
        <v>217</v>
      </c>
      <c r="D2001" s="46" t="s">
        <v>112</v>
      </c>
    </row>
    <row r="2002" spans="1:4" ht="13.5" hidden="1">
      <c r="A2002" s="46">
        <v>2036</v>
      </c>
      <c r="B2002" s="46" t="s">
        <v>118</v>
      </c>
      <c r="C2002" s="80" t="s">
        <v>217</v>
      </c>
      <c r="D2002" s="46" t="s">
        <v>112</v>
      </c>
    </row>
    <row r="2003" spans="1:4" ht="13.5" hidden="1">
      <c r="A2003" s="46">
        <v>2037</v>
      </c>
      <c r="B2003" s="46" t="s">
        <v>118</v>
      </c>
      <c r="C2003" s="80" t="s">
        <v>217</v>
      </c>
      <c r="D2003" s="46" t="s">
        <v>112</v>
      </c>
    </row>
    <row r="2004" spans="1:4" ht="13.5" hidden="1">
      <c r="A2004" s="46">
        <v>2038</v>
      </c>
      <c r="B2004" s="46" t="s">
        <v>110</v>
      </c>
      <c r="C2004" s="80" t="s">
        <v>217</v>
      </c>
      <c r="D2004" s="46" t="s">
        <v>131</v>
      </c>
    </row>
    <row r="2005" spans="1:4" ht="13.5" hidden="1">
      <c r="A2005" s="46">
        <v>2039</v>
      </c>
      <c r="B2005" s="46" t="s">
        <v>117</v>
      </c>
      <c r="C2005" s="80" t="s">
        <v>217</v>
      </c>
      <c r="D2005" s="46" t="s">
        <v>131</v>
      </c>
    </row>
    <row r="2006" spans="1:4" ht="13.5" hidden="1">
      <c r="A2006" s="46">
        <v>2040</v>
      </c>
      <c r="B2006" s="46" t="s">
        <v>119</v>
      </c>
      <c r="C2006" s="80" t="s">
        <v>217</v>
      </c>
      <c r="D2006" s="46" t="s">
        <v>131</v>
      </c>
    </row>
    <row r="2007" spans="1:4" ht="13.5" hidden="1">
      <c r="A2007" s="46">
        <v>2041</v>
      </c>
      <c r="B2007" s="46" t="s">
        <v>130</v>
      </c>
      <c r="C2007" s="80" t="s">
        <v>217</v>
      </c>
      <c r="D2007" s="46" t="s">
        <v>131</v>
      </c>
    </row>
    <row r="2008" spans="1:4" ht="13.5" hidden="1">
      <c r="A2008" s="46">
        <v>2042</v>
      </c>
      <c r="B2008" s="46" t="s">
        <v>144</v>
      </c>
      <c r="C2008" s="80" t="s">
        <v>217</v>
      </c>
      <c r="D2008" s="46" t="s">
        <v>131</v>
      </c>
    </row>
    <row r="2009" spans="1:4" ht="13.5" hidden="1">
      <c r="A2009" s="46">
        <v>2043</v>
      </c>
      <c r="B2009" s="46" t="s">
        <v>124</v>
      </c>
      <c r="C2009" s="80" t="s">
        <v>217</v>
      </c>
      <c r="D2009" s="46" t="s">
        <v>131</v>
      </c>
    </row>
    <row r="2010" spans="1:4" ht="13.5" hidden="1">
      <c r="A2010" s="46">
        <v>2044</v>
      </c>
      <c r="B2010" s="46" t="s">
        <v>129</v>
      </c>
      <c r="C2010" s="80" t="s">
        <v>217</v>
      </c>
      <c r="D2010" s="46" t="s">
        <v>131</v>
      </c>
    </row>
    <row r="2011" spans="1:4" ht="13.5" hidden="1">
      <c r="A2011" s="46">
        <v>2045</v>
      </c>
      <c r="B2011" s="46" t="s">
        <v>118</v>
      </c>
      <c r="C2011" s="80" t="s">
        <v>217</v>
      </c>
      <c r="D2011" s="46" t="s">
        <v>131</v>
      </c>
    </row>
    <row r="2012" spans="1:4" ht="13.5" hidden="1">
      <c r="A2012" s="46">
        <v>2046</v>
      </c>
      <c r="B2012" s="46" t="s">
        <v>134</v>
      </c>
      <c r="C2012" s="80" t="s">
        <v>217</v>
      </c>
      <c r="D2012" s="46" t="s">
        <v>131</v>
      </c>
    </row>
    <row r="2013" spans="1:4" ht="13.5" hidden="1">
      <c r="A2013" s="46">
        <v>2047</v>
      </c>
      <c r="B2013" s="46" t="s">
        <v>115</v>
      </c>
      <c r="C2013" s="80" t="s">
        <v>217</v>
      </c>
      <c r="D2013" s="46" t="s">
        <v>131</v>
      </c>
    </row>
    <row r="2014" spans="1:4" ht="13.5" hidden="1">
      <c r="A2014" s="46">
        <v>2048</v>
      </c>
      <c r="B2014" s="46" t="s">
        <v>114</v>
      </c>
      <c r="C2014" s="80" t="s">
        <v>217</v>
      </c>
      <c r="D2014" s="46" t="s">
        <v>131</v>
      </c>
    </row>
    <row r="2015" spans="1:4" ht="13.5" hidden="1">
      <c r="A2015" s="46">
        <v>2049</v>
      </c>
      <c r="B2015" s="46" t="s">
        <v>118</v>
      </c>
      <c r="C2015" s="80" t="s">
        <v>217</v>
      </c>
      <c r="D2015" s="46" t="s">
        <v>131</v>
      </c>
    </row>
    <row r="2016" spans="1:4" ht="13.5" hidden="1">
      <c r="A2016" s="46">
        <v>2050</v>
      </c>
      <c r="B2016" s="46" t="s">
        <v>113</v>
      </c>
      <c r="C2016" s="80" t="s">
        <v>217</v>
      </c>
      <c r="D2016" s="46" t="s">
        <v>131</v>
      </c>
    </row>
    <row r="2017" spans="1:4" ht="13.5" hidden="1">
      <c r="A2017" s="46">
        <v>2051</v>
      </c>
      <c r="B2017" s="46" t="s">
        <v>130</v>
      </c>
      <c r="C2017" s="80" t="s">
        <v>217</v>
      </c>
      <c r="D2017" s="46" t="s">
        <v>131</v>
      </c>
    </row>
    <row r="2018" spans="1:4" ht="13.5" hidden="1">
      <c r="A2018" s="46">
        <v>2052</v>
      </c>
      <c r="B2018" s="46" t="s">
        <v>125</v>
      </c>
      <c r="C2018" s="80" t="s">
        <v>217</v>
      </c>
      <c r="D2018" s="46" t="s">
        <v>131</v>
      </c>
    </row>
    <row r="2019" spans="1:4" ht="13.5" hidden="1">
      <c r="A2019" s="46">
        <v>2053</v>
      </c>
      <c r="B2019" s="46" t="s">
        <v>119</v>
      </c>
      <c r="C2019" s="80" t="s">
        <v>217</v>
      </c>
      <c r="D2019" s="46" t="s">
        <v>131</v>
      </c>
    </row>
    <row r="2020" spans="1:4" ht="13.5" hidden="1">
      <c r="A2020" s="46">
        <v>2054</v>
      </c>
      <c r="B2020" s="46" t="s">
        <v>110</v>
      </c>
      <c r="C2020" s="80" t="s">
        <v>217</v>
      </c>
      <c r="D2020" s="46" t="s">
        <v>131</v>
      </c>
    </row>
    <row r="2021" spans="1:4" ht="13.5" hidden="1">
      <c r="A2021" s="46">
        <v>2055</v>
      </c>
      <c r="B2021" s="46" t="s">
        <v>110</v>
      </c>
      <c r="C2021" s="80" t="s">
        <v>217</v>
      </c>
      <c r="D2021" s="46" t="s">
        <v>131</v>
      </c>
    </row>
    <row r="2022" spans="1:4" ht="13.5" hidden="1">
      <c r="A2022" s="46">
        <v>2056</v>
      </c>
      <c r="B2022" s="46" t="s">
        <v>124</v>
      </c>
      <c r="C2022" s="80" t="s">
        <v>217</v>
      </c>
      <c r="D2022" s="46" t="s">
        <v>139</v>
      </c>
    </row>
    <row r="2023" spans="1:4" ht="13.5" hidden="1">
      <c r="A2023" s="46">
        <v>2057</v>
      </c>
      <c r="B2023" s="46" t="s">
        <v>110</v>
      </c>
      <c r="C2023" s="80" t="s">
        <v>217</v>
      </c>
      <c r="D2023" s="46" t="s">
        <v>139</v>
      </c>
    </row>
    <row r="2024" spans="1:4" ht="13.5" hidden="1">
      <c r="A2024" s="46">
        <v>2058</v>
      </c>
      <c r="B2024" s="46" t="s">
        <v>116</v>
      </c>
      <c r="C2024" s="80" t="s">
        <v>217</v>
      </c>
      <c r="D2024" s="46" t="s">
        <v>139</v>
      </c>
    </row>
    <row r="2025" spans="1:4" ht="13.5" hidden="1">
      <c r="A2025" s="46">
        <v>2059</v>
      </c>
      <c r="B2025" s="46" t="s">
        <v>133</v>
      </c>
      <c r="C2025" s="80" t="s">
        <v>217</v>
      </c>
      <c r="D2025" s="46" t="s">
        <v>139</v>
      </c>
    </row>
    <row r="2026" spans="1:4" ht="13.5" hidden="1">
      <c r="A2026" s="46">
        <v>2060</v>
      </c>
      <c r="B2026" s="46" t="s">
        <v>141</v>
      </c>
      <c r="C2026" s="80" t="s">
        <v>217</v>
      </c>
      <c r="D2026" s="46" t="s">
        <v>139</v>
      </c>
    </row>
    <row r="2027" spans="1:4" ht="13.5" hidden="1">
      <c r="A2027" s="46">
        <v>2061</v>
      </c>
      <c r="B2027" s="46" t="s">
        <v>114</v>
      </c>
      <c r="C2027" s="80" t="s">
        <v>217</v>
      </c>
      <c r="D2027" s="46" t="s">
        <v>139</v>
      </c>
    </row>
    <row r="2028" spans="1:4" ht="13.5" hidden="1">
      <c r="A2028" s="46">
        <v>2062</v>
      </c>
      <c r="B2028" s="46" t="s">
        <v>117</v>
      </c>
      <c r="C2028" s="80" t="s">
        <v>217</v>
      </c>
      <c r="D2028" s="46" t="s">
        <v>139</v>
      </c>
    </row>
    <row r="2029" spans="1:4" ht="13.5" hidden="1">
      <c r="A2029" s="46">
        <v>2063</v>
      </c>
      <c r="B2029" s="46" t="s">
        <v>149</v>
      </c>
      <c r="C2029" s="80" t="s">
        <v>217</v>
      </c>
      <c r="D2029" s="46" t="s">
        <v>139</v>
      </c>
    </row>
    <row r="2030" spans="1:4" ht="13.5" hidden="1">
      <c r="A2030" s="46">
        <v>2064</v>
      </c>
      <c r="B2030" s="46" t="s">
        <v>115</v>
      </c>
      <c r="C2030" s="80" t="s">
        <v>217</v>
      </c>
      <c r="D2030" s="46" t="s">
        <v>139</v>
      </c>
    </row>
    <row r="2031" spans="1:4" ht="13.5" hidden="1">
      <c r="A2031" s="46">
        <v>2065</v>
      </c>
      <c r="B2031" s="46" t="s">
        <v>118</v>
      </c>
      <c r="C2031" s="80" t="s">
        <v>217</v>
      </c>
      <c r="D2031" s="46" t="s">
        <v>139</v>
      </c>
    </row>
    <row r="2032" spans="1:4" ht="13.5" hidden="1">
      <c r="A2032" s="46">
        <v>2066</v>
      </c>
      <c r="B2032" s="46" t="s">
        <v>123</v>
      </c>
      <c r="C2032" s="80" t="s">
        <v>217</v>
      </c>
      <c r="D2032" s="46" t="s">
        <v>131</v>
      </c>
    </row>
    <row r="2033" spans="1:4" ht="13.5" hidden="1">
      <c r="A2033" s="46">
        <v>2067</v>
      </c>
      <c r="B2033" s="46" t="s">
        <v>118</v>
      </c>
      <c r="C2033" s="80" t="s">
        <v>217</v>
      </c>
      <c r="D2033" s="46" t="s">
        <v>139</v>
      </c>
    </row>
    <row r="2034" spans="1:4" ht="13.5" hidden="1">
      <c r="A2034" s="46">
        <v>2068</v>
      </c>
      <c r="B2034" s="46" t="s">
        <v>140</v>
      </c>
      <c r="C2034" s="80" t="s">
        <v>217</v>
      </c>
      <c r="D2034" s="46" t="s">
        <v>139</v>
      </c>
    </row>
    <row r="2035" spans="1:4" ht="13.5" hidden="1">
      <c r="A2035" s="46">
        <v>2069</v>
      </c>
      <c r="B2035" s="46" t="s">
        <v>110</v>
      </c>
      <c r="C2035" s="80" t="s">
        <v>217</v>
      </c>
      <c r="D2035" s="46" t="s">
        <v>139</v>
      </c>
    </row>
    <row r="2036" spans="1:4" ht="13.5" hidden="1">
      <c r="A2036" s="46">
        <v>2070</v>
      </c>
      <c r="B2036" s="46" t="s">
        <v>137</v>
      </c>
      <c r="C2036" s="80" t="s">
        <v>217</v>
      </c>
      <c r="D2036" s="46" t="s">
        <v>139</v>
      </c>
    </row>
    <row r="2037" spans="1:4" ht="13.5" hidden="1">
      <c r="A2037" s="46">
        <v>2071</v>
      </c>
      <c r="B2037" s="46" t="s">
        <v>121</v>
      </c>
      <c r="C2037" s="80" t="s">
        <v>217</v>
      </c>
      <c r="D2037" s="46" t="s">
        <v>139</v>
      </c>
    </row>
    <row r="2038" spans="1:4" ht="13.5" hidden="1">
      <c r="A2038" s="46">
        <v>2072</v>
      </c>
      <c r="B2038" s="46" t="s">
        <v>122</v>
      </c>
      <c r="C2038" s="80" t="s">
        <v>217</v>
      </c>
      <c r="D2038" s="46" t="s">
        <v>142</v>
      </c>
    </row>
    <row r="2039" spans="1:4" ht="13.5" hidden="1">
      <c r="A2039" s="46">
        <v>2073</v>
      </c>
      <c r="B2039" s="46" t="s">
        <v>114</v>
      </c>
      <c r="C2039" s="80" t="s">
        <v>217</v>
      </c>
      <c r="D2039" s="46" t="s">
        <v>142</v>
      </c>
    </row>
    <row r="2040" spans="1:4" ht="13.5" hidden="1">
      <c r="A2040" s="46">
        <v>2074</v>
      </c>
      <c r="B2040" s="46" t="s">
        <v>141</v>
      </c>
      <c r="C2040" s="80" t="s">
        <v>217</v>
      </c>
      <c r="D2040" s="46" t="s">
        <v>142</v>
      </c>
    </row>
    <row r="2041" spans="1:4" ht="13.5" hidden="1">
      <c r="A2041" s="46">
        <v>2075</v>
      </c>
      <c r="B2041" s="46" t="s">
        <v>114</v>
      </c>
      <c r="C2041" s="80" t="s">
        <v>217</v>
      </c>
      <c r="D2041" s="46" t="s">
        <v>142</v>
      </c>
    </row>
    <row r="2042" spans="1:4" ht="13.5" hidden="1">
      <c r="A2042" s="46">
        <v>2076</v>
      </c>
      <c r="B2042" s="46" t="s">
        <v>127</v>
      </c>
      <c r="C2042" s="80" t="s">
        <v>217</v>
      </c>
      <c r="D2042" s="46" t="s">
        <v>142</v>
      </c>
    </row>
    <row r="2043" spans="1:4" ht="13.5" hidden="1">
      <c r="A2043" s="46">
        <v>2077</v>
      </c>
      <c r="B2043" s="46" t="s">
        <v>110</v>
      </c>
      <c r="C2043" s="80" t="s">
        <v>217</v>
      </c>
      <c r="D2043" s="46" t="s">
        <v>142</v>
      </c>
    </row>
    <row r="2044" spans="1:4" ht="13.5" hidden="1">
      <c r="A2044" s="46">
        <v>2078</v>
      </c>
      <c r="B2044" s="46" t="s">
        <v>118</v>
      </c>
      <c r="C2044" s="80" t="s">
        <v>217</v>
      </c>
      <c r="D2044" s="46" t="s">
        <v>142</v>
      </c>
    </row>
    <row r="2045" spans="1:4" ht="13.5" hidden="1">
      <c r="A2045" s="46">
        <v>2079</v>
      </c>
      <c r="B2045" s="46" t="s">
        <v>125</v>
      </c>
      <c r="C2045" s="80" t="s">
        <v>217</v>
      </c>
      <c r="D2045" s="46" t="s">
        <v>142</v>
      </c>
    </row>
    <row r="2046" spans="1:4" ht="13.5" hidden="1">
      <c r="A2046" s="46">
        <v>2080</v>
      </c>
      <c r="B2046" s="46" t="s">
        <v>124</v>
      </c>
      <c r="C2046" s="80" t="s">
        <v>217</v>
      </c>
      <c r="D2046" s="46" t="s">
        <v>142</v>
      </c>
    </row>
    <row r="2047" spans="1:4" ht="13.5" hidden="1">
      <c r="A2047" s="46">
        <v>2081</v>
      </c>
      <c r="B2047" s="46" t="s">
        <v>130</v>
      </c>
      <c r="C2047" s="80" t="s">
        <v>217</v>
      </c>
      <c r="D2047" s="46" t="s">
        <v>142</v>
      </c>
    </row>
    <row r="2048" spans="1:4" ht="13.5" hidden="1">
      <c r="A2048" s="46">
        <v>2082</v>
      </c>
      <c r="B2048" s="46" t="s">
        <v>116</v>
      </c>
      <c r="C2048" s="80" t="s">
        <v>217</v>
      </c>
      <c r="D2048" s="46" t="s">
        <v>142</v>
      </c>
    </row>
    <row r="2049" spans="1:4" ht="13.5" hidden="1">
      <c r="A2049" s="46">
        <v>2083</v>
      </c>
      <c r="B2049" s="46" t="s">
        <v>121</v>
      </c>
      <c r="C2049" s="80" t="s">
        <v>217</v>
      </c>
      <c r="D2049" s="46" t="s">
        <v>142</v>
      </c>
    </row>
    <row r="2050" spans="1:4" ht="13.5" hidden="1">
      <c r="A2050" s="46">
        <v>2084</v>
      </c>
      <c r="B2050" s="46" t="s">
        <v>123</v>
      </c>
      <c r="C2050" s="80" t="s">
        <v>217</v>
      </c>
      <c r="D2050" s="46" t="s">
        <v>142</v>
      </c>
    </row>
    <row r="2051" spans="1:4" ht="13.5" hidden="1">
      <c r="A2051" s="46">
        <v>2085</v>
      </c>
      <c r="B2051" s="46" t="s">
        <v>130</v>
      </c>
      <c r="C2051" s="80" t="s">
        <v>217</v>
      </c>
      <c r="D2051" s="46" t="s">
        <v>131</v>
      </c>
    </row>
    <row r="2052" spans="1:4" ht="13.5" hidden="1">
      <c r="A2052" s="46">
        <v>2086</v>
      </c>
      <c r="B2052" s="46" t="s">
        <v>117</v>
      </c>
      <c r="C2052" s="80" t="s">
        <v>218</v>
      </c>
      <c r="D2052" s="46" t="s">
        <v>112</v>
      </c>
    </row>
    <row r="2053" spans="1:4" ht="13.5" hidden="1">
      <c r="A2053" s="46">
        <v>2087</v>
      </c>
      <c r="B2053" s="46" t="s">
        <v>125</v>
      </c>
      <c r="C2053" s="80" t="s">
        <v>218</v>
      </c>
      <c r="D2053" s="46" t="s">
        <v>131</v>
      </c>
    </row>
    <row r="2054" spans="1:4" ht="13.5" hidden="1">
      <c r="A2054" s="46">
        <v>2088</v>
      </c>
      <c r="B2054" s="46" t="s">
        <v>113</v>
      </c>
      <c r="C2054" s="80" t="s">
        <v>218</v>
      </c>
      <c r="D2054" s="46" t="s">
        <v>139</v>
      </c>
    </row>
    <row r="2055" spans="1:4" ht="13.5" hidden="1">
      <c r="A2055" s="46">
        <v>2089</v>
      </c>
      <c r="B2055" s="46" t="s">
        <v>117</v>
      </c>
      <c r="C2055" s="80" t="s">
        <v>218</v>
      </c>
      <c r="D2055" s="46" t="s">
        <v>139</v>
      </c>
    </row>
    <row r="2056" spans="1:4" ht="13.5" hidden="1">
      <c r="A2056" s="46">
        <v>2090</v>
      </c>
      <c r="B2056" s="46" t="s">
        <v>118</v>
      </c>
      <c r="C2056" s="80" t="s">
        <v>219</v>
      </c>
      <c r="D2056" s="46" t="s">
        <v>112</v>
      </c>
    </row>
    <row r="2057" spans="1:4" ht="13.5" hidden="1">
      <c r="A2057" s="46">
        <v>2091</v>
      </c>
      <c r="B2057" s="46" t="s">
        <v>129</v>
      </c>
      <c r="C2057" s="80" t="s">
        <v>219</v>
      </c>
      <c r="D2057" s="46" t="s">
        <v>112</v>
      </c>
    </row>
    <row r="2058" spans="1:4" ht="13.5" hidden="1">
      <c r="A2058" s="46">
        <v>2092</v>
      </c>
      <c r="B2058" s="46" t="s">
        <v>125</v>
      </c>
      <c r="C2058" s="80" t="s">
        <v>219</v>
      </c>
      <c r="D2058" s="46" t="s">
        <v>131</v>
      </c>
    </row>
    <row r="2059" spans="1:4" ht="13.5" hidden="1">
      <c r="A2059" s="46">
        <v>2093</v>
      </c>
      <c r="B2059" s="46" t="s">
        <v>117</v>
      </c>
      <c r="C2059" s="80" t="s">
        <v>219</v>
      </c>
      <c r="D2059" s="46" t="s">
        <v>131</v>
      </c>
    </row>
    <row r="2060" spans="1:4" ht="13.5" hidden="1">
      <c r="A2060" s="46">
        <v>2094</v>
      </c>
      <c r="B2060" s="46" t="s">
        <v>110</v>
      </c>
      <c r="C2060" s="80" t="s">
        <v>219</v>
      </c>
      <c r="D2060" s="46" t="s">
        <v>131</v>
      </c>
    </row>
    <row r="2061" spans="1:4" ht="13.5" hidden="1">
      <c r="A2061" s="46">
        <v>2095</v>
      </c>
      <c r="B2061" s="46" t="s">
        <v>113</v>
      </c>
      <c r="C2061" s="80" t="s">
        <v>219</v>
      </c>
      <c r="D2061" s="46" t="s">
        <v>131</v>
      </c>
    </row>
    <row r="2062" spans="1:4" ht="13.5" hidden="1">
      <c r="A2062" s="46">
        <v>2096</v>
      </c>
      <c r="B2062" s="46" t="s">
        <v>125</v>
      </c>
      <c r="C2062" s="80" t="s">
        <v>219</v>
      </c>
      <c r="D2062" s="46" t="s">
        <v>131</v>
      </c>
    </row>
    <row r="2063" spans="1:4" ht="13.5" hidden="1">
      <c r="A2063" s="46">
        <v>2097</v>
      </c>
      <c r="B2063" s="46" t="s">
        <v>161</v>
      </c>
      <c r="C2063" s="80" t="s">
        <v>219</v>
      </c>
      <c r="D2063" s="46" t="s">
        <v>131</v>
      </c>
    </row>
    <row r="2064" spans="1:4" ht="13.5" hidden="1">
      <c r="A2064" s="46">
        <v>2098</v>
      </c>
      <c r="B2064" s="46" t="s">
        <v>125</v>
      </c>
      <c r="C2064" s="80" t="s">
        <v>219</v>
      </c>
      <c r="D2064" s="46" t="s">
        <v>139</v>
      </c>
    </row>
    <row r="2065" spans="1:4" ht="13.5" hidden="1">
      <c r="A2065" s="46">
        <v>2099</v>
      </c>
      <c r="B2065" s="46" t="s">
        <v>129</v>
      </c>
      <c r="C2065" s="80" t="s">
        <v>219</v>
      </c>
      <c r="D2065" s="46" t="s">
        <v>139</v>
      </c>
    </row>
    <row r="2066" spans="1:4" ht="13.5" hidden="1">
      <c r="A2066" s="46">
        <v>2100</v>
      </c>
      <c r="B2066" s="46" t="s">
        <v>129</v>
      </c>
      <c r="C2066" s="80" t="s">
        <v>219</v>
      </c>
      <c r="D2066" s="46" t="s">
        <v>139</v>
      </c>
    </row>
    <row r="2067" spans="1:4" ht="13.5" hidden="1">
      <c r="A2067" s="46">
        <v>2101</v>
      </c>
      <c r="B2067" s="46" t="s">
        <v>130</v>
      </c>
      <c r="C2067" s="80" t="s">
        <v>219</v>
      </c>
      <c r="D2067" s="46" t="s">
        <v>139</v>
      </c>
    </row>
    <row r="2068" spans="1:4" ht="13.5" hidden="1">
      <c r="A2068" s="46">
        <v>2102</v>
      </c>
      <c r="B2068" s="46" t="s">
        <v>117</v>
      </c>
      <c r="C2068" s="80" t="s">
        <v>219</v>
      </c>
      <c r="D2068" s="46" t="s">
        <v>139</v>
      </c>
    </row>
    <row r="2069" spans="1:4" ht="13.5" hidden="1">
      <c r="A2069" s="46">
        <v>2103</v>
      </c>
      <c r="B2069" s="46" t="s">
        <v>127</v>
      </c>
      <c r="C2069" s="80" t="s">
        <v>219</v>
      </c>
      <c r="D2069" s="46" t="s">
        <v>139</v>
      </c>
    </row>
    <row r="2070" spans="1:4" ht="13.5" hidden="1">
      <c r="A2070" s="46">
        <v>2105</v>
      </c>
      <c r="B2070" s="46" t="s">
        <v>117</v>
      </c>
      <c r="C2070" s="80" t="s">
        <v>167</v>
      </c>
      <c r="D2070" s="46" t="s">
        <v>142</v>
      </c>
    </row>
    <row r="2071" spans="1:4" ht="13.5" hidden="1">
      <c r="A2071" s="46">
        <v>2106</v>
      </c>
      <c r="B2071" s="46" t="s">
        <v>135</v>
      </c>
      <c r="C2071" s="80" t="s">
        <v>167</v>
      </c>
      <c r="D2071" s="46" t="s">
        <v>142</v>
      </c>
    </row>
    <row r="2072" spans="1:4" ht="13.5" hidden="1">
      <c r="A2072" s="46">
        <v>2107</v>
      </c>
      <c r="B2072" s="46" t="s">
        <v>114</v>
      </c>
      <c r="C2072" s="80" t="s">
        <v>167</v>
      </c>
      <c r="D2072" s="46" t="s">
        <v>142</v>
      </c>
    </row>
    <row r="2073" spans="1:4" ht="13.5" hidden="1">
      <c r="A2073" s="46">
        <v>2108</v>
      </c>
      <c r="B2073" s="46" t="s">
        <v>125</v>
      </c>
      <c r="C2073" s="80" t="s">
        <v>167</v>
      </c>
      <c r="D2073" s="46" t="s">
        <v>142</v>
      </c>
    </row>
    <row r="2074" spans="1:4" ht="13.5" hidden="1">
      <c r="A2074" s="46">
        <v>2109</v>
      </c>
      <c r="B2074" s="46" t="s">
        <v>137</v>
      </c>
      <c r="C2074" s="80" t="s">
        <v>167</v>
      </c>
      <c r="D2074" s="46" t="s">
        <v>142</v>
      </c>
    </row>
    <row r="2075" spans="1:4" ht="13.5" hidden="1">
      <c r="A2075" s="46">
        <v>2110</v>
      </c>
      <c r="B2075" s="46" t="s">
        <v>130</v>
      </c>
      <c r="C2075" s="80" t="s">
        <v>167</v>
      </c>
      <c r="D2075" s="46" t="s">
        <v>142</v>
      </c>
    </row>
    <row r="2076" spans="1:4" ht="13.5" hidden="1">
      <c r="A2076" s="46">
        <v>2111</v>
      </c>
      <c r="B2076" s="46" t="s">
        <v>118</v>
      </c>
      <c r="C2076" s="80" t="s">
        <v>167</v>
      </c>
      <c r="D2076" s="46" t="s">
        <v>142</v>
      </c>
    </row>
    <row r="2077" spans="1:4" ht="13.5" hidden="1">
      <c r="A2077" s="46">
        <v>2112</v>
      </c>
      <c r="B2077" s="46" t="s">
        <v>140</v>
      </c>
      <c r="C2077" s="80" t="s">
        <v>167</v>
      </c>
      <c r="D2077" s="46" t="s">
        <v>139</v>
      </c>
    </row>
    <row r="2078" spans="1:4" ht="13.5" hidden="1">
      <c r="A2078" s="46">
        <v>2113</v>
      </c>
      <c r="B2078" s="46" t="s">
        <v>124</v>
      </c>
      <c r="C2078" s="80" t="s">
        <v>167</v>
      </c>
      <c r="D2078" s="46" t="s">
        <v>139</v>
      </c>
    </row>
    <row r="2079" spans="1:4" ht="13.5" hidden="1">
      <c r="A2079" s="46">
        <v>2114</v>
      </c>
      <c r="B2079" s="46" t="s">
        <v>137</v>
      </c>
      <c r="C2079" s="80" t="s">
        <v>220</v>
      </c>
      <c r="D2079" s="46" t="s">
        <v>147</v>
      </c>
    </row>
    <row r="2080" spans="1:4" ht="13.5" hidden="1">
      <c r="A2080" s="46">
        <v>2115</v>
      </c>
      <c r="B2080" s="46" t="s">
        <v>114</v>
      </c>
      <c r="C2080" s="80" t="s">
        <v>220</v>
      </c>
      <c r="D2080" s="46" t="s">
        <v>147</v>
      </c>
    </row>
    <row r="2081" spans="1:4" ht="13.5" hidden="1">
      <c r="A2081" s="46">
        <v>2116</v>
      </c>
      <c r="B2081" s="46" t="s">
        <v>119</v>
      </c>
      <c r="C2081" s="80" t="s">
        <v>220</v>
      </c>
      <c r="D2081" s="46" t="s">
        <v>147</v>
      </c>
    </row>
    <row r="2082" spans="1:4" ht="13.5" hidden="1">
      <c r="A2082" s="46">
        <v>2117</v>
      </c>
      <c r="B2082" s="46" t="s">
        <v>125</v>
      </c>
      <c r="C2082" s="80" t="s">
        <v>220</v>
      </c>
      <c r="D2082" s="46" t="s">
        <v>147</v>
      </c>
    </row>
    <row r="2083" spans="1:4" ht="13.5" hidden="1">
      <c r="A2083" s="46">
        <v>2118</v>
      </c>
      <c r="B2083" s="46" t="s">
        <v>133</v>
      </c>
      <c r="C2083" s="80" t="s">
        <v>220</v>
      </c>
      <c r="D2083" s="46" t="s">
        <v>147</v>
      </c>
    </row>
    <row r="2084" spans="1:4" ht="13.5" hidden="1">
      <c r="A2084" s="46">
        <v>2119</v>
      </c>
      <c r="B2084" s="46" t="s">
        <v>117</v>
      </c>
      <c r="C2084" s="80" t="s">
        <v>220</v>
      </c>
      <c r="D2084" s="46" t="s">
        <v>147</v>
      </c>
    </row>
    <row r="2085" spans="1:4" ht="13.5" hidden="1">
      <c r="A2085" s="46">
        <v>2120</v>
      </c>
      <c r="B2085" s="46" t="s">
        <v>141</v>
      </c>
      <c r="C2085" s="80" t="s">
        <v>220</v>
      </c>
      <c r="D2085" s="46" t="s">
        <v>131</v>
      </c>
    </row>
    <row r="2086" spans="1:4" ht="13.5" hidden="1">
      <c r="A2086" s="46">
        <v>2121</v>
      </c>
      <c r="B2086" s="46" t="s">
        <v>117</v>
      </c>
      <c r="C2086" s="80" t="s">
        <v>220</v>
      </c>
      <c r="D2086" s="46" t="s">
        <v>131</v>
      </c>
    </row>
    <row r="2087" spans="1:4" ht="13.5" hidden="1">
      <c r="A2087" s="46">
        <v>2122</v>
      </c>
      <c r="B2087" s="46" t="s">
        <v>122</v>
      </c>
      <c r="C2087" s="80" t="s">
        <v>220</v>
      </c>
      <c r="D2087" s="46" t="s">
        <v>131</v>
      </c>
    </row>
    <row r="2088" spans="1:4" ht="13.5" hidden="1">
      <c r="A2088" s="46">
        <v>2123</v>
      </c>
      <c r="B2088" s="46" t="s">
        <v>127</v>
      </c>
      <c r="C2088" s="80" t="s">
        <v>220</v>
      </c>
      <c r="D2088" s="46" t="s">
        <v>131</v>
      </c>
    </row>
    <row r="2089" spans="1:4" ht="13.5" hidden="1">
      <c r="A2089" s="46">
        <v>2124</v>
      </c>
      <c r="B2089" s="46" t="s">
        <v>121</v>
      </c>
      <c r="C2089" s="80" t="s">
        <v>220</v>
      </c>
      <c r="D2089" s="46" t="s">
        <v>131</v>
      </c>
    </row>
    <row r="2090" spans="1:4" ht="13.5" hidden="1">
      <c r="A2090" s="46">
        <v>2125</v>
      </c>
      <c r="B2090" s="46" t="s">
        <v>116</v>
      </c>
      <c r="C2090" s="80" t="s">
        <v>220</v>
      </c>
      <c r="D2090" s="46" t="s">
        <v>139</v>
      </c>
    </row>
    <row r="2091" spans="1:4" ht="13.5" hidden="1">
      <c r="A2091" s="46">
        <v>2126</v>
      </c>
      <c r="B2091" s="46" t="s">
        <v>114</v>
      </c>
      <c r="C2091" s="80" t="s">
        <v>220</v>
      </c>
      <c r="D2091" s="46" t="s">
        <v>139</v>
      </c>
    </row>
    <row r="2092" ht="13.5" hidden="1">
      <c r="C2092" s="80"/>
    </row>
    <row r="2093" ht="13.5" hidden="1">
      <c r="C2093" s="80"/>
    </row>
    <row r="2094" ht="13.5" hidden="1">
      <c r="C2094" s="80"/>
    </row>
    <row r="2095" ht="13.5" hidden="1">
      <c r="C2095" s="80"/>
    </row>
    <row r="2096" ht="13.5" hidden="1">
      <c r="C2096" s="80"/>
    </row>
    <row r="2097" ht="13.5" hidden="1">
      <c r="C2097" s="80"/>
    </row>
    <row r="2098" ht="13.5" hidden="1">
      <c r="C2098" s="80"/>
    </row>
    <row r="2099" ht="13.5" hidden="1">
      <c r="C2099" s="80"/>
    </row>
    <row r="2100" ht="13.5" hidden="1">
      <c r="C2100" s="80"/>
    </row>
    <row r="2101" ht="13.5" hidden="1">
      <c r="C2101" s="80"/>
    </row>
    <row r="2102" ht="13.5" hidden="1">
      <c r="C2102" s="80"/>
    </row>
    <row r="2103" ht="13.5" hidden="1">
      <c r="C2103" s="80"/>
    </row>
    <row r="2104" ht="13.5" hidden="1">
      <c r="C2104" s="80"/>
    </row>
    <row r="2105" ht="13.5" hidden="1">
      <c r="C2105" s="80"/>
    </row>
    <row r="2106" ht="13.5" hidden="1">
      <c r="C2106" s="80"/>
    </row>
    <row r="2107" ht="13.5" hidden="1">
      <c r="C2107" s="80"/>
    </row>
    <row r="2108" ht="13.5" hidden="1">
      <c r="C2108" s="80"/>
    </row>
    <row r="2109" ht="13.5" hidden="1">
      <c r="C2109" s="80"/>
    </row>
    <row r="2110" ht="13.5" hidden="1">
      <c r="C2110" s="80"/>
    </row>
    <row r="2111" ht="13.5" hidden="1">
      <c r="C2111" s="80"/>
    </row>
    <row r="2112" ht="13.5" hidden="1">
      <c r="C2112" s="80"/>
    </row>
    <row r="2113" ht="13.5" hidden="1">
      <c r="C2113" s="80"/>
    </row>
    <row r="2114" ht="13.5" hidden="1">
      <c r="C2114" s="80"/>
    </row>
    <row r="2115" ht="13.5" hidden="1">
      <c r="C2115" s="80"/>
    </row>
    <row r="2116" ht="13.5" hidden="1">
      <c r="C2116" s="80"/>
    </row>
    <row r="2117" ht="13.5" hidden="1">
      <c r="C2117" s="80"/>
    </row>
    <row r="2118" ht="13.5" hidden="1">
      <c r="C2118" s="80"/>
    </row>
    <row r="2119" ht="13.5" hidden="1">
      <c r="C2119" s="80"/>
    </row>
    <row r="2120" ht="13.5" hidden="1">
      <c r="C2120" s="80"/>
    </row>
    <row r="2121" ht="13.5" hidden="1">
      <c r="C2121" s="80"/>
    </row>
    <row r="2122" ht="13.5" hidden="1">
      <c r="C2122" s="80"/>
    </row>
    <row r="2123" ht="13.5" hidden="1">
      <c r="C2123" s="80"/>
    </row>
    <row r="2124" ht="13.5" hidden="1">
      <c r="C2124" s="80"/>
    </row>
    <row r="2125" ht="13.5" hidden="1">
      <c r="C2125" s="80"/>
    </row>
    <row r="2126" ht="13.5" hidden="1">
      <c r="C2126" s="80"/>
    </row>
    <row r="2127" ht="13.5" hidden="1">
      <c r="C2127" s="80"/>
    </row>
    <row r="2128" ht="13.5" hidden="1">
      <c r="C2128" s="80"/>
    </row>
    <row r="2129" ht="13.5" hidden="1">
      <c r="C2129" s="80"/>
    </row>
    <row r="2130" ht="13.5" hidden="1">
      <c r="C2130" s="80"/>
    </row>
    <row r="2131" ht="13.5" hidden="1">
      <c r="C2131" s="80"/>
    </row>
    <row r="2132" ht="13.5" hidden="1">
      <c r="C2132" s="80"/>
    </row>
    <row r="2133" ht="13.5" hidden="1">
      <c r="C2133" s="80"/>
    </row>
    <row r="2134" ht="13.5" hidden="1">
      <c r="C2134" s="80"/>
    </row>
    <row r="2135" ht="13.5" hidden="1">
      <c r="C2135" s="80"/>
    </row>
    <row r="2136" ht="13.5" hidden="1">
      <c r="C2136" s="80"/>
    </row>
    <row r="2137" ht="13.5" hidden="1">
      <c r="C2137" s="80"/>
    </row>
    <row r="2138" ht="13.5" hidden="1">
      <c r="C2138" s="80"/>
    </row>
    <row r="2139" ht="13.5" hidden="1">
      <c r="C2139" s="80"/>
    </row>
    <row r="2140" ht="13.5" hidden="1">
      <c r="C2140" s="80"/>
    </row>
    <row r="2141" ht="13.5" hidden="1">
      <c r="C2141" s="80"/>
    </row>
    <row r="2142" ht="13.5" hidden="1">
      <c r="C2142" s="80"/>
    </row>
    <row r="2143" ht="13.5" hidden="1">
      <c r="C2143" s="80"/>
    </row>
    <row r="2144" ht="13.5" hidden="1">
      <c r="C2144" s="80"/>
    </row>
    <row r="2145" ht="13.5" hidden="1">
      <c r="C2145" s="80"/>
    </row>
    <row r="2146" ht="13.5" hidden="1">
      <c r="C2146" s="80"/>
    </row>
    <row r="2147" ht="13.5" hidden="1">
      <c r="C2147" s="80"/>
    </row>
    <row r="2148" ht="13.5" hidden="1">
      <c r="C2148" s="80"/>
    </row>
    <row r="2149" ht="13.5" hidden="1">
      <c r="C2149" s="80"/>
    </row>
    <row r="2150" ht="13.5" hidden="1">
      <c r="C2150" s="80"/>
    </row>
    <row r="2151" ht="13.5" hidden="1">
      <c r="C2151" s="80"/>
    </row>
    <row r="2152" ht="13.5" hidden="1">
      <c r="C2152" s="80"/>
    </row>
    <row r="2153" ht="13.5" hidden="1">
      <c r="C2153" s="80"/>
    </row>
    <row r="2154" ht="13.5" hidden="1">
      <c r="C2154" s="80"/>
    </row>
    <row r="2155" ht="13.5" hidden="1">
      <c r="C2155" s="80"/>
    </row>
    <row r="2156" ht="13.5" hidden="1">
      <c r="C2156" s="80"/>
    </row>
    <row r="2157" ht="13.5" hidden="1">
      <c r="C2157" s="80"/>
    </row>
    <row r="2158" ht="13.5" hidden="1">
      <c r="C2158" s="80"/>
    </row>
    <row r="2159" ht="13.5" hidden="1">
      <c r="C2159" s="80"/>
    </row>
    <row r="2160" ht="13.5" hidden="1">
      <c r="C2160" s="80"/>
    </row>
    <row r="2161" ht="13.5" hidden="1">
      <c r="C2161" s="80"/>
    </row>
    <row r="2162" ht="13.5" hidden="1">
      <c r="C2162" s="80"/>
    </row>
    <row r="2163" ht="13.5" hidden="1">
      <c r="C2163" s="80"/>
    </row>
    <row r="2164" ht="13.5" hidden="1">
      <c r="C2164" s="80"/>
    </row>
    <row r="2165" ht="13.5" hidden="1">
      <c r="C2165" s="80"/>
    </row>
    <row r="2166" ht="13.5" hidden="1">
      <c r="C2166" s="80"/>
    </row>
    <row r="2167" ht="13.5" hidden="1">
      <c r="C2167" s="80"/>
    </row>
    <row r="2168" ht="13.5" hidden="1">
      <c r="C2168" s="80"/>
    </row>
    <row r="2169" ht="13.5" hidden="1">
      <c r="C2169" s="80"/>
    </row>
    <row r="2170" ht="13.5" hidden="1">
      <c r="C2170" s="80"/>
    </row>
    <row r="2171" ht="13.5" hidden="1">
      <c r="C2171" s="80"/>
    </row>
    <row r="2172" ht="13.5" hidden="1">
      <c r="C2172" s="80"/>
    </row>
    <row r="2173" ht="13.5" hidden="1">
      <c r="C2173" s="80"/>
    </row>
    <row r="2174" ht="13.5" hidden="1">
      <c r="C2174" s="80"/>
    </row>
    <row r="2175" ht="13.5" hidden="1">
      <c r="C2175" s="80"/>
    </row>
    <row r="2176" ht="13.5" hidden="1">
      <c r="C2176" s="80"/>
    </row>
    <row r="2177" ht="13.5" hidden="1">
      <c r="C2177" s="80"/>
    </row>
    <row r="2178" ht="13.5" hidden="1">
      <c r="C2178" s="80"/>
    </row>
    <row r="2179" ht="13.5" hidden="1">
      <c r="C2179" s="80"/>
    </row>
    <row r="2180" ht="13.5" hidden="1">
      <c r="C2180" s="80"/>
    </row>
    <row r="2181" ht="13.5" hidden="1">
      <c r="C2181" s="80"/>
    </row>
    <row r="2182" ht="13.5" hidden="1">
      <c r="C2182" s="80"/>
    </row>
    <row r="2183" ht="13.5" hidden="1">
      <c r="C2183" s="80"/>
    </row>
    <row r="2184" ht="13.5" hidden="1">
      <c r="C2184" s="80"/>
    </row>
    <row r="2185" ht="13.5" hidden="1">
      <c r="C2185" s="80"/>
    </row>
    <row r="2186" ht="13.5" hidden="1">
      <c r="C2186" s="80"/>
    </row>
    <row r="2187" ht="13.5" hidden="1">
      <c r="C2187" s="80"/>
    </row>
    <row r="2188" ht="13.5" hidden="1">
      <c r="C2188" s="80"/>
    </row>
    <row r="2189" ht="13.5" hidden="1">
      <c r="C2189" s="80"/>
    </row>
    <row r="2190" ht="13.5" hidden="1">
      <c r="C2190" s="80"/>
    </row>
    <row r="2191" ht="13.5" hidden="1">
      <c r="C2191" s="80"/>
    </row>
    <row r="2192" ht="13.5" hidden="1">
      <c r="C2192" s="80"/>
    </row>
    <row r="2193" ht="13.5" hidden="1">
      <c r="C2193" s="80"/>
    </row>
    <row r="2194" ht="13.5" hidden="1">
      <c r="C2194" s="80"/>
    </row>
    <row r="2195" ht="13.5" hidden="1">
      <c r="C2195" s="80"/>
    </row>
    <row r="2196" ht="13.5" hidden="1">
      <c r="C2196" s="80"/>
    </row>
    <row r="2197" ht="13.5" hidden="1">
      <c r="C2197" s="80"/>
    </row>
    <row r="2198" ht="13.5" hidden="1">
      <c r="C2198" s="80"/>
    </row>
    <row r="2199" ht="13.5" hidden="1">
      <c r="C2199" s="80"/>
    </row>
    <row r="2200" ht="13.5" hidden="1">
      <c r="C2200" s="80"/>
    </row>
    <row r="2201" ht="13.5" hidden="1">
      <c r="C2201" s="80"/>
    </row>
    <row r="2202" ht="13.5" hidden="1">
      <c r="C2202" s="80"/>
    </row>
    <row r="2203" ht="13.5" hidden="1">
      <c r="C2203" s="80"/>
    </row>
  </sheetData>
  <sheetProtection password="E6C2" sheet="1" objects="1" scenarios="1"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74"/>
  <sheetViews>
    <sheetView zoomScalePageLayoutView="0" workbookViewId="0" topLeftCell="A934">
      <selection activeCell="A1" sqref="A1"/>
    </sheetView>
  </sheetViews>
  <sheetFormatPr defaultColWidth="9.00390625" defaultRowHeight="13.5"/>
  <sheetData>
    <row r="1" spans="1:7" ht="13.5">
      <c r="A1">
        <v>1</v>
      </c>
      <c r="B1" t="s">
        <v>416</v>
      </c>
      <c r="C1" t="s">
        <v>112</v>
      </c>
      <c r="E1">
        <v>1</v>
      </c>
      <c r="F1" t="s">
        <v>2472</v>
      </c>
      <c r="G1" t="s">
        <v>112</v>
      </c>
    </row>
    <row r="2" spans="1:7" ht="13.5">
      <c r="A2">
        <v>2</v>
      </c>
      <c r="B2" t="s">
        <v>417</v>
      </c>
      <c r="C2" t="s">
        <v>112</v>
      </c>
      <c r="E2">
        <v>2</v>
      </c>
      <c r="F2" t="s">
        <v>2473</v>
      </c>
      <c r="G2" t="s">
        <v>112</v>
      </c>
    </row>
    <row r="3" spans="1:7" ht="13.5">
      <c r="A3">
        <v>3</v>
      </c>
      <c r="B3" t="s">
        <v>418</v>
      </c>
      <c r="C3" t="s">
        <v>112</v>
      </c>
      <c r="E3">
        <v>3</v>
      </c>
      <c r="F3" t="s">
        <v>2474</v>
      </c>
      <c r="G3" t="s">
        <v>112</v>
      </c>
    </row>
    <row r="4" spans="1:7" ht="13.5">
      <c r="A4">
        <v>4</v>
      </c>
      <c r="B4" t="s">
        <v>419</v>
      </c>
      <c r="C4" t="s">
        <v>112</v>
      </c>
      <c r="E4">
        <v>4</v>
      </c>
      <c r="F4" t="s">
        <v>2475</v>
      </c>
      <c r="G4" t="s">
        <v>112</v>
      </c>
    </row>
    <row r="5" spans="1:7" ht="13.5">
      <c r="A5">
        <v>5</v>
      </c>
      <c r="B5" t="s">
        <v>420</v>
      </c>
      <c r="C5" t="s">
        <v>112</v>
      </c>
      <c r="E5">
        <v>5</v>
      </c>
      <c r="F5" t="s">
        <v>2476</v>
      </c>
      <c r="G5" t="s">
        <v>112</v>
      </c>
    </row>
    <row r="6" spans="1:7" ht="13.5">
      <c r="A6">
        <v>6</v>
      </c>
      <c r="B6" t="s">
        <v>421</v>
      </c>
      <c r="C6" t="s">
        <v>112</v>
      </c>
      <c r="E6">
        <v>6</v>
      </c>
      <c r="F6" t="s">
        <v>2477</v>
      </c>
      <c r="G6" t="s">
        <v>131</v>
      </c>
    </row>
    <row r="7" spans="1:7" ht="13.5">
      <c r="A7">
        <v>7</v>
      </c>
      <c r="B7" t="s">
        <v>422</v>
      </c>
      <c r="C7" t="s">
        <v>112</v>
      </c>
      <c r="E7">
        <v>7</v>
      </c>
      <c r="F7" t="s">
        <v>2478</v>
      </c>
      <c r="G7" t="s">
        <v>131</v>
      </c>
    </row>
    <row r="8" spans="1:7" ht="13.5">
      <c r="A8">
        <v>8</v>
      </c>
      <c r="B8" t="s">
        <v>423</v>
      </c>
      <c r="C8" t="s">
        <v>112</v>
      </c>
      <c r="E8">
        <v>8</v>
      </c>
      <c r="F8" t="s">
        <v>2479</v>
      </c>
      <c r="G8" t="s">
        <v>131</v>
      </c>
    </row>
    <row r="9" spans="1:7" ht="13.5">
      <c r="A9">
        <v>9</v>
      </c>
      <c r="B9" t="s">
        <v>424</v>
      </c>
      <c r="C9" t="s">
        <v>112</v>
      </c>
      <c r="E9">
        <v>9</v>
      </c>
      <c r="F9" t="s">
        <v>2480</v>
      </c>
      <c r="G9" t="s">
        <v>139</v>
      </c>
    </row>
    <row r="10" spans="1:7" ht="13.5">
      <c r="A10">
        <v>10</v>
      </c>
      <c r="B10" t="s">
        <v>425</v>
      </c>
      <c r="C10" t="s">
        <v>112</v>
      </c>
      <c r="E10">
        <v>10</v>
      </c>
      <c r="F10" t="s">
        <v>2481</v>
      </c>
      <c r="G10" t="s">
        <v>139</v>
      </c>
    </row>
    <row r="11" spans="1:7" ht="13.5">
      <c r="A11">
        <v>11</v>
      </c>
      <c r="B11" t="s">
        <v>426</v>
      </c>
      <c r="C11" t="s">
        <v>112</v>
      </c>
      <c r="E11">
        <v>11</v>
      </c>
      <c r="F11" t="s">
        <v>2482</v>
      </c>
      <c r="G11" t="s">
        <v>139</v>
      </c>
    </row>
    <row r="12" spans="1:7" ht="13.5">
      <c r="A12">
        <v>12</v>
      </c>
      <c r="B12" t="s">
        <v>427</v>
      </c>
      <c r="C12" t="s">
        <v>112</v>
      </c>
      <c r="E12">
        <v>12</v>
      </c>
      <c r="F12" t="s">
        <v>2483</v>
      </c>
      <c r="G12" t="s">
        <v>139</v>
      </c>
    </row>
    <row r="13" spans="1:7" ht="13.5">
      <c r="A13">
        <v>13</v>
      </c>
      <c r="B13" t="s">
        <v>428</v>
      </c>
      <c r="C13" t="s">
        <v>112</v>
      </c>
      <c r="E13">
        <v>13</v>
      </c>
      <c r="F13" t="s">
        <v>2484</v>
      </c>
      <c r="G13" t="s">
        <v>139</v>
      </c>
    </row>
    <row r="14" spans="1:7" ht="13.5">
      <c r="A14">
        <v>14</v>
      </c>
      <c r="B14" t="s">
        <v>429</v>
      </c>
      <c r="C14" t="s">
        <v>112</v>
      </c>
      <c r="E14">
        <v>14</v>
      </c>
      <c r="F14" t="s">
        <v>2485</v>
      </c>
      <c r="G14" t="s">
        <v>139</v>
      </c>
    </row>
    <row r="15" spans="1:7" ht="13.5">
      <c r="A15">
        <v>15</v>
      </c>
      <c r="B15" t="s">
        <v>430</v>
      </c>
      <c r="C15" t="s">
        <v>112</v>
      </c>
      <c r="E15">
        <v>15</v>
      </c>
      <c r="F15" t="s">
        <v>2486</v>
      </c>
      <c r="G15" t="s">
        <v>139</v>
      </c>
    </row>
    <row r="16" spans="1:7" ht="13.5">
      <c r="A16">
        <v>16</v>
      </c>
      <c r="B16" t="s">
        <v>431</v>
      </c>
      <c r="C16" t="s">
        <v>112</v>
      </c>
      <c r="E16">
        <v>16</v>
      </c>
      <c r="F16" t="s">
        <v>2487</v>
      </c>
      <c r="G16" t="s">
        <v>142</v>
      </c>
    </row>
    <row r="17" spans="1:7" ht="13.5">
      <c r="A17">
        <v>17</v>
      </c>
      <c r="B17" t="s">
        <v>432</v>
      </c>
      <c r="C17" t="s">
        <v>112</v>
      </c>
      <c r="E17">
        <v>17</v>
      </c>
      <c r="F17" t="s">
        <v>2488</v>
      </c>
      <c r="G17" t="s">
        <v>142</v>
      </c>
    </row>
    <row r="18" spans="1:7" ht="13.5">
      <c r="A18">
        <v>18</v>
      </c>
      <c r="B18" t="s">
        <v>433</v>
      </c>
      <c r="C18" t="s">
        <v>112</v>
      </c>
      <c r="E18">
        <v>19</v>
      </c>
      <c r="F18" t="s">
        <v>2489</v>
      </c>
      <c r="G18" t="s">
        <v>112</v>
      </c>
    </row>
    <row r="19" spans="1:7" ht="13.5">
      <c r="A19">
        <v>19</v>
      </c>
      <c r="B19" t="s">
        <v>434</v>
      </c>
      <c r="C19" t="s">
        <v>112</v>
      </c>
      <c r="E19">
        <v>20</v>
      </c>
      <c r="F19" t="s">
        <v>2490</v>
      </c>
      <c r="G19" t="s">
        <v>112</v>
      </c>
    </row>
    <row r="20" spans="1:7" ht="13.5">
      <c r="A20">
        <v>20</v>
      </c>
      <c r="B20" t="s">
        <v>435</v>
      </c>
      <c r="C20" t="s">
        <v>112</v>
      </c>
      <c r="E20">
        <v>21</v>
      </c>
      <c r="F20" t="s">
        <v>2491</v>
      </c>
      <c r="G20" t="s">
        <v>112</v>
      </c>
    </row>
    <row r="21" spans="1:7" ht="13.5">
      <c r="A21">
        <v>21</v>
      </c>
      <c r="B21" t="s">
        <v>436</v>
      </c>
      <c r="C21" t="s">
        <v>112</v>
      </c>
      <c r="E21">
        <v>22</v>
      </c>
      <c r="F21" t="s">
        <v>2492</v>
      </c>
      <c r="G21" t="s">
        <v>112</v>
      </c>
    </row>
    <row r="22" spans="1:7" ht="13.5">
      <c r="A22">
        <v>22</v>
      </c>
      <c r="B22" t="s">
        <v>437</v>
      </c>
      <c r="C22" t="s">
        <v>112</v>
      </c>
      <c r="E22">
        <v>23</v>
      </c>
      <c r="F22" t="s">
        <v>2493</v>
      </c>
      <c r="G22" t="s">
        <v>112</v>
      </c>
    </row>
    <row r="23" spans="1:7" ht="13.5">
      <c r="A23">
        <v>23</v>
      </c>
      <c r="B23" t="s">
        <v>438</v>
      </c>
      <c r="C23" t="s">
        <v>112</v>
      </c>
      <c r="E23">
        <v>24</v>
      </c>
      <c r="F23" t="s">
        <v>2494</v>
      </c>
      <c r="G23" t="s">
        <v>112</v>
      </c>
    </row>
    <row r="24" spans="1:7" ht="13.5">
      <c r="A24">
        <v>24</v>
      </c>
      <c r="B24" t="s">
        <v>439</v>
      </c>
      <c r="C24" t="s">
        <v>112</v>
      </c>
      <c r="E24">
        <v>25</v>
      </c>
      <c r="F24" t="s">
        <v>2495</v>
      </c>
      <c r="G24" t="s">
        <v>112</v>
      </c>
    </row>
    <row r="25" spans="1:7" ht="13.5">
      <c r="A25">
        <v>25</v>
      </c>
      <c r="B25" t="s">
        <v>440</v>
      </c>
      <c r="C25" t="s">
        <v>112</v>
      </c>
      <c r="E25">
        <v>26</v>
      </c>
      <c r="F25" t="s">
        <v>2496</v>
      </c>
      <c r="G25" t="s">
        <v>112</v>
      </c>
    </row>
    <row r="26" spans="1:7" ht="13.5">
      <c r="A26">
        <v>26</v>
      </c>
      <c r="B26" t="s">
        <v>441</v>
      </c>
      <c r="C26" t="s">
        <v>112</v>
      </c>
      <c r="E26">
        <v>27</v>
      </c>
      <c r="F26" t="s">
        <v>2497</v>
      </c>
      <c r="G26" t="s">
        <v>112</v>
      </c>
    </row>
    <row r="27" spans="1:7" ht="13.5">
      <c r="A27">
        <v>27</v>
      </c>
      <c r="B27" t="s">
        <v>442</v>
      </c>
      <c r="C27" t="s">
        <v>112</v>
      </c>
      <c r="E27">
        <v>28</v>
      </c>
      <c r="F27" t="s">
        <v>2498</v>
      </c>
      <c r="G27" t="s">
        <v>112</v>
      </c>
    </row>
    <row r="28" spans="1:7" ht="13.5">
      <c r="A28">
        <v>28</v>
      </c>
      <c r="B28" t="s">
        <v>443</v>
      </c>
      <c r="C28" t="s">
        <v>112</v>
      </c>
      <c r="E28">
        <v>29</v>
      </c>
      <c r="F28" t="s">
        <v>2499</v>
      </c>
      <c r="G28" t="s">
        <v>112</v>
      </c>
    </row>
    <row r="29" spans="1:7" ht="13.5">
      <c r="A29">
        <v>29</v>
      </c>
      <c r="B29" t="s">
        <v>444</v>
      </c>
      <c r="C29" t="s">
        <v>112</v>
      </c>
      <c r="E29">
        <v>30</v>
      </c>
      <c r="F29" t="s">
        <v>2500</v>
      </c>
      <c r="G29" t="s">
        <v>112</v>
      </c>
    </row>
    <row r="30" spans="1:7" ht="13.5">
      <c r="A30">
        <v>30</v>
      </c>
      <c r="B30" t="s">
        <v>445</v>
      </c>
      <c r="C30" t="s">
        <v>131</v>
      </c>
      <c r="E30">
        <v>31</v>
      </c>
      <c r="F30" t="s">
        <v>2501</v>
      </c>
      <c r="G30" t="s">
        <v>112</v>
      </c>
    </row>
    <row r="31" spans="1:7" ht="13.5">
      <c r="A31">
        <v>31</v>
      </c>
      <c r="B31" t="s">
        <v>446</v>
      </c>
      <c r="C31" t="s">
        <v>131</v>
      </c>
      <c r="E31">
        <v>32</v>
      </c>
      <c r="F31" t="s">
        <v>2502</v>
      </c>
      <c r="G31" t="s">
        <v>112</v>
      </c>
    </row>
    <row r="32" spans="1:7" ht="13.5">
      <c r="A32">
        <v>32</v>
      </c>
      <c r="B32" t="s">
        <v>447</v>
      </c>
      <c r="C32" t="s">
        <v>131</v>
      </c>
      <c r="E32">
        <v>33</v>
      </c>
      <c r="F32" t="s">
        <v>2503</v>
      </c>
      <c r="G32" t="s">
        <v>112</v>
      </c>
    </row>
    <row r="33" spans="1:7" ht="13.5">
      <c r="A33">
        <v>33</v>
      </c>
      <c r="B33" t="s">
        <v>448</v>
      </c>
      <c r="C33" t="s">
        <v>131</v>
      </c>
      <c r="E33">
        <v>34</v>
      </c>
      <c r="F33" t="s">
        <v>2504</v>
      </c>
      <c r="G33" t="s">
        <v>112</v>
      </c>
    </row>
    <row r="34" spans="1:7" ht="13.5">
      <c r="A34">
        <v>34</v>
      </c>
      <c r="B34" t="s">
        <v>449</v>
      </c>
      <c r="C34" t="s">
        <v>131</v>
      </c>
      <c r="E34">
        <v>35</v>
      </c>
      <c r="F34" t="s">
        <v>2505</v>
      </c>
      <c r="G34" t="s">
        <v>112</v>
      </c>
    </row>
    <row r="35" spans="1:7" ht="13.5">
      <c r="A35">
        <v>35</v>
      </c>
      <c r="B35" t="s">
        <v>450</v>
      </c>
      <c r="C35" t="s">
        <v>131</v>
      </c>
      <c r="E35">
        <v>36</v>
      </c>
      <c r="F35" t="s">
        <v>2506</v>
      </c>
      <c r="G35" t="s">
        <v>131</v>
      </c>
    </row>
    <row r="36" spans="1:7" ht="13.5">
      <c r="A36">
        <v>36</v>
      </c>
      <c r="B36" t="s">
        <v>451</v>
      </c>
      <c r="C36" t="s">
        <v>131</v>
      </c>
      <c r="E36">
        <v>37</v>
      </c>
      <c r="F36" t="s">
        <v>2507</v>
      </c>
      <c r="G36" t="s">
        <v>131</v>
      </c>
    </row>
    <row r="37" spans="1:7" ht="13.5">
      <c r="A37">
        <v>37</v>
      </c>
      <c r="B37" t="s">
        <v>452</v>
      </c>
      <c r="C37" t="s">
        <v>131</v>
      </c>
      <c r="E37">
        <v>38</v>
      </c>
      <c r="F37" t="s">
        <v>2508</v>
      </c>
      <c r="G37" t="s">
        <v>131</v>
      </c>
    </row>
    <row r="38" spans="1:7" ht="13.5">
      <c r="A38">
        <v>38</v>
      </c>
      <c r="B38" t="s">
        <v>453</v>
      </c>
      <c r="C38" t="s">
        <v>131</v>
      </c>
      <c r="E38">
        <v>39</v>
      </c>
      <c r="F38" t="s">
        <v>2509</v>
      </c>
      <c r="G38" t="s">
        <v>131</v>
      </c>
    </row>
    <row r="39" spans="1:7" ht="13.5">
      <c r="A39">
        <v>39</v>
      </c>
      <c r="B39" t="s">
        <v>454</v>
      </c>
      <c r="C39" t="s">
        <v>131</v>
      </c>
      <c r="E39">
        <v>40</v>
      </c>
      <c r="F39" t="s">
        <v>2510</v>
      </c>
      <c r="G39" t="s">
        <v>131</v>
      </c>
    </row>
    <row r="40" spans="1:7" ht="13.5">
      <c r="A40">
        <v>40</v>
      </c>
      <c r="B40" t="s">
        <v>455</v>
      </c>
      <c r="C40" t="s">
        <v>131</v>
      </c>
      <c r="E40">
        <v>41</v>
      </c>
      <c r="F40" t="s">
        <v>2511</v>
      </c>
      <c r="G40" t="s">
        <v>131</v>
      </c>
    </row>
    <row r="41" spans="1:7" ht="13.5">
      <c r="A41">
        <v>41</v>
      </c>
      <c r="B41" t="s">
        <v>456</v>
      </c>
      <c r="C41" t="s">
        <v>131</v>
      </c>
      <c r="E41">
        <v>42</v>
      </c>
      <c r="F41" t="s">
        <v>2512</v>
      </c>
      <c r="G41" t="s">
        <v>131</v>
      </c>
    </row>
    <row r="42" spans="1:7" ht="13.5">
      <c r="A42">
        <v>42</v>
      </c>
      <c r="B42" t="s">
        <v>457</v>
      </c>
      <c r="C42" t="s">
        <v>131</v>
      </c>
      <c r="E42">
        <v>43</v>
      </c>
      <c r="F42" t="s">
        <v>2513</v>
      </c>
      <c r="G42" t="s">
        <v>131</v>
      </c>
    </row>
    <row r="43" spans="1:7" ht="13.5">
      <c r="A43">
        <v>43</v>
      </c>
      <c r="B43" t="s">
        <v>458</v>
      </c>
      <c r="C43" t="s">
        <v>131</v>
      </c>
      <c r="E43">
        <v>44</v>
      </c>
      <c r="F43" t="s">
        <v>2514</v>
      </c>
      <c r="G43" t="s">
        <v>131</v>
      </c>
    </row>
    <row r="44" spans="1:7" ht="13.5">
      <c r="A44">
        <v>44</v>
      </c>
      <c r="B44" t="s">
        <v>459</v>
      </c>
      <c r="C44" t="s">
        <v>131</v>
      </c>
      <c r="E44">
        <v>45</v>
      </c>
      <c r="F44" t="s">
        <v>2515</v>
      </c>
      <c r="G44" t="s">
        <v>131</v>
      </c>
    </row>
    <row r="45" spans="1:7" ht="13.5">
      <c r="A45">
        <v>45</v>
      </c>
      <c r="B45" t="s">
        <v>460</v>
      </c>
      <c r="C45" t="s">
        <v>131</v>
      </c>
      <c r="E45">
        <v>46</v>
      </c>
      <c r="F45" t="s">
        <v>2516</v>
      </c>
      <c r="G45" t="s">
        <v>131</v>
      </c>
    </row>
    <row r="46" spans="1:7" ht="13.5">
      <c r="A46">
        <v>46</v>
      </c>
      <c r="B46" t="s">
        <v>461</v>
      </c>
      <c r="C46" t="s">
        <v>131</v>
      </c>
      <c r="E46">
        <v>47</v>
      </c>
      <c r="F46" t="s">
        <v>2517</v>
      </c>
      <c r="G46" t="s">
        <v>131</v>
      </c>
    </row>
    <row r="47" spans="1:7" ht="13.5">
      <c r="A47">
        <v>47</v>
      </c>
      <c r="B47" t="s">
        <v>462</v>
      </c>
      <c r="C47" t="s">
        <v>131</v>
      </c>
      <c r="E47">
        <v>48</v>
      </c>
      <c r="F47" t="s">
        <v>2518</v>
      </c>
      <c r="G47" t="s">
        <v>131</v>
      </c>
    </row>
    <row r="48" spans="1:7" ht="13.5">
      <c r="A48">
        <v>48</v>
      </c>
      <c r="B48" t="s">
        <v>463</v>
      </c>
      <c r="C48" t="s">
        <v>131</v>
      </c>
      <c r="E48">
        <v>49</v>
      </c>
      <c r="F48" t="s">
        <v>2519</v>
      </c>
      <c r="G48" t="s">
        <v>131</v>
      </c>
    </row>
    <row r="49" spans="1:7" ht="13.5">
      <c r="A49">
        <v>49</v>
      </c>
      <c r="B49" t="s">
        <v>464</v>
      </c>
      <c r="C49" t="s">
        <v>131</v>
      </c>
      <c r="E49">
        <v>50</v>
      </c>
      <c r="F49" t="s">
        <v>2520</v>
      </c>
      <c r="G49" t="s">
        <v>139</v>
      </c>
    </row>
    <row r="50" spans="1:7" ht="13.5">
      <c r="A50">
        <v>50</v>
      </c>
      <c r="B50" t="s">
        <v>465</v>
      </c>
      <c r="C50" t="s">
        <v>131</v>
      </c>
      <c r="E50">
        <v>51</v>
      </c>
      <c r="F50" t="s">
        <v>2521</v>
      </c>
      <c r="G50" t="s">
        <v>139</v>
      </c>
    </row>
    <row r="51" spans="1:7" ht="13.5">
      <c r="A51">
        <v>51</v>
      </c>
      <c r="B51" t="s">
        <v>466</v>
      </c>
      <c r="C51" t="s">
        <v>131</v>
      </c>
      <c r="E51">
        <v>52</v>
      </c>
      <c r="F51" t="s">
        <v>2522</v>
      </c>
      <c r="G51" t="s">
        <v>139</v>
      </c>
    </row>
    <row r="52" spans="1:7" ht="13.5">
      <c r="A52">
        <v>52</v>
      </c>
      <c r="B52" t="s">
        <v>467</v>
      </c>
      <c r="C52" t="s">
        <v>131</v>
      </c>
      <c r="E52">
        <v>53</v>
      </c>
      <c r="F52" t="s">
        <v>2523</v>
      </c>
      <c r="G52" t="s">
        <v>139</v>
      </c>
    </row>
    <row r="53" spans="1:7" ht="13.5">
      <c r="A53">
        <v>53</v>
      </c>
      <c r="B53" t="s">
        <v>468</v>
      </c>
      <c r="C53" t="s">
        <v>131</v>
      </c>
      <c r="E53">
        <v>54</v>
      </c>
      <c r="F53" t="s">
        <v>2524</v>
      </c>
      <c r="G53" t="s">
        <v>139</v>
      </c>
    </row>
    <row r="54" spans="1:7" ht="13.5">
      <c r="A54">
        <v>54</v>
      </c>
      <c r="B54" t="s">
        <v>469</v>
      </c>
      <c r="C54" t="s">
        <v>131</v>
      </c>
      <c r="E54">
        <v>55</v>
      </c>
      <c r="F54" t="s">
        <v>2525</v>
      </c>
      <c r="G54" t="s">
        <v>139</v>
      </c>
    </row>
    <row r="55" spans="1:7" ht="13.5">
      <c r="A55">
        <v>55</v>
      </c>
      <c r="B55" t="s">
        <v>470</v>
      </c>
      <c r="C55" t="s">
        <v>131</v>
      </c>
      <c r="E55">
        <v>56</v>
      </c>
      <c r="F55" t="s">
        <v>2526</v>
      </c>
      <c r="G55" t="s">
        <v>139</v>
      </c>
    </row>
    <row r="56" spans="1:7" ht="13.5">
      <c r="A56">
        <v>56</v>
      </c>
      <c r="B56" t="s">
        <v>471</v>
      </c>
      <c r="C56" t="s">
        <v>131</v>
      </c>
      <c r="E56">
        <v>57</v>
      </c>
      <c r="F56" t="s">
        <v>2527</v>
      </c>
      <c r="G56" t="s">
        <v>139</v>
      </c>
    </row>
    <row r="57" spans="1:7" ht="13.5">
      <c r="A57">
        <v>57</v>
      </c>
      <c r="B57" t="s">
        <v>472</v>
      </c>
      <c r="C57" t="s">
        <v>131</v>
      </c>
      <c r="E57">
        <v>58</v>
      </c>
      <c r="F57" t="s">
        <v>2528</v>
      </c>
      <c r="G57" t="s">
        <v>139</v>
      </c>
    </row>
    <row r="58" spans="1:7" ht="13.5">
      <c r="A58">
        <v>58</v>
      </c>
      <c r="B58" t="s">
        <v>473</v>
      </c>
      <c r="C58" t="s">
        <v>131</v>
      </c>
      <c r="E58">
        <v>59</v>
      </c>
      <c r="F58" t="s">
        <v>2529</v>
      </c>
      <c r="G58" t="s">
        <v>139</v>
      </c>
    </row>
    <row r="59" spans="1:7" ht="13.5">
      <c r="A59">
        <v>59</v>
      </c>
      <c r="B59" t="s">
        <v>474</v>
      </c>
      <c r="C59" t="s">
        <v>131</v>
      </c>
      <c r="E59">
        <v>60</v>
      </c>
      <c r="F59" t="s">
        <v>2530</v>
      </c>
      <c r="G59" t="s">
        <v>139</v>
      </c>
    </row>
    <row r="60" spans="1:7" ht="13.5">
      <c r="A60">
        <v>60</v>
      </c>
      <c r="B60" t="s">
        <v>475</v>
      </c>
      <c r="C60" t="s">
        <v>131</v>
      </c>
      <c r="E60">
        <v>61</v>
      </c>
      <c r="F60" t="s">
        <v>2531</v>
      </c>
      <c r="G60" t="s">
        <v>139</v>
      </c>
    </row>
    <row r="61" spans="1:7" ht="13.5">
      <c r="A61">
        <v>61</v>
      </c>
      <c r="B61" t="s">
        <v>476</v>
      </c>
      <c r="C61" t="s">
        <v>131</v>
      </c>
      <c r="E61">
        <v>62</v>
      </c>
      <c r="F61" t="s">
        <v>2532</v>
      </c>
      <c r="G61" t="s">
        <v>139</v>
      </c>
    </row>
    <row r="62" spans="1:7" ht="13.5">
      <c r="A62">
        <v>62</v>
      </c>
      <c r="B62" t="s">
        <v>477</v>
      </c>
      <c r="C62" t="s">
        <v>131</v>
      </c>
      <c r="E62">
        <v>63</v>
      </c>
      <c r="F62" t="s">
        <v>2533</v>
      </c>
      <c r="G62" t="s">
        <v>139</v>
      </c>
    </row>
    <row r="63" spans="1:7" ht="13.5">
      <c r="A63">
        <v>63</v>
      </c>
      <c r="B63" t="s">
        <v>478</v>
      </c>
      <c r="C63" t="s">
        <v>131</v>
      </c>
      <c r="E63">
        <v>64</v>
      </c>
      <c r="F63" t="s">
        <v>2534</v>
      </c>
      <c r="G63" t="s">
        <v>139</v>
      </c>
    </row>
    <row r="64" spans="1:7" ht="13.5">
      <c r="A64">
        <v>64</v>
      </c>
      <c r="B64" t="s">
        <v>479</v>
      </c>
      <c r="C64" t="s">
        <v>131</v>
      </c>
      <c r="E64">
        <v>65</v>
      </c>
      <c r="F64" t="s">
        <v>2535</v>
      </c>
      <c r="G64" t="s">
        <v>139</v>
      </c>
    </row>
    <row r="65" spans="1:7" ht="13.5">
      <c r="A65">
        <v>65</v>
      </c>
      <c r="B65" t="s">
        <v>480</v>
      </c>
      <c r="C65" t="s">
        <v>131</v>
      </c>
      <c r="E65">
        <v>66</v>
      </c>
      <c r="F65" t="s">
        <v>2536</v>
      </c>
      <c r="G65">
        <v>1</v>
      </c>
    </row>
    <row r="66" spans="1:7" ht="13.5">
      <c r="A66">
        <v>66</v>
      </c>
      <c r="B66" t="s">
        <v>481</v>
      </c>
      <c r="C66" t="s">
        <v>131</v>
      </c>
      <c r="E66">
        <v>67</v>
      </c>
      <c r="F66" t="s">
        <v>2537</v>
      </c>
      <c r="G66">
        <v>1</v>
      </c>
    </row>
    <row r="67" spans="1:7" ht="13.5">
      <c r="A67">
        <v>67</v>
      </c>
      <c r="B67" t="s">
        <v>482</v>
      </c>
      <c r="C67" t="s">
        <v>131</v>
      </c>
      <c r="E67">
        <v>68</v>
      </c>
      <c r="F67" t="s">
        <v>2538</v>
      </c>
      <c r="G67">
        <v>1</v>
      </c>
    </row>
    <row r="68" spans="1:7" ht="13.5">
      <c r="A68">
        <v>68</v>
      </c>
      <c r="B68" t="s">
        <v>483</v>
      </c>
      <c r="C68" t="s">
        <v>131</v>
      </c>
      <c r="E68">
        <v>69</v>
      </c>
      <c r="F68" t="s">
        <v>2539</v>
      </c>
      <c r="G68">
        <v>1</v>
      </c>
    </row>
    <row r="69" spans="1:7" ht="13.5">
      <c r="A69">
        <v>69</v>
      </c>
      <c r="B69" t="s">
        <v>484</v>
      </c>
      <c r="C69" t="s">
        <v>131</v>
      </c>
      <c r="E69">
        <v>70</v>
      </c>
      <c r="F69" t="s">
        <v>2540</v>
      </c>
      <c r="G69">
        <v>1</v>
      </c>
    </row>
    <row r="70" spans="1:7" ht="13.5">
      <c r="A70">
        <v>70</v>
      </c>
      <c r="B70" t="s">
        <v>485</v>
      </c>
      <c r="C70" t="s">
        <v>139</v>
      </c>
      <c r="E70">
        <v>71</v>
      </c>
      <c r="F70" t="s">
        <v>2541</v>
      </c>
      <c r="G70">
        <v>1</v>
      </c>
    </row>
    <row r="71" spans="1:7" ht="13.5">
      <c r="A71">
        <v>71</v>
      </c>
      <c r="B71" t="s">
        <v>486</v>
      </c>
      <c r="C71" t="s">
        <v>139</v>
      </c>
      <c r="E71">
        <v>72</v>
      </c>
      <c r="F71" t="s">
        <v>2542</v>
      </c>
      <c r="G71">
        <v>1</v>
      </c>
    </row>
    <row r="72" spans="1:7" ht="13.5">
      <c r="A72">
        <v>72</v>
      </c>
      <c r="B72" t="s">
        <v>487</v>
      </c>
      <c r="C72" t="s">
        <v>139</v>
      </c>
      <c r="E72">
        <v>73</v>
      </c>
      <c r="F72" t="s">
        <v>2543</v>
      </c>
      <c r="G72">
        <v>1</v>
      </c>
    </row>
    <row r="73" spans="1:7" ht="13.5">
      <c r="A73">
        <v>73</v>
      </c>
      <c r="B73" t="s">
        <v>488</v>
      </c>
      <c r="C73" t="s">
        <v>139</v>
      </c>
      <c r="E73">
        <v>74</v>
      </c>
      <c r="F73" t="s">
        <v>2544</v>
      </c>
      <c r="G73">
        <v>1</v>
      </c>
    </row>
    <row r="74" spans="1:7" ht="13.5">
      <c r="A74">
        <v>74</v>
      </c>
      <c r="B74" t="s">
        <v>489</v>
      </c>
      <c r="C74" t="s">
        <v>139</v>
      </c>
      <c r="E74">
        <v>75</v>
      </c>
      <c r="F74" t="s">
        <v>2545</v>
      </c>
      <c r="G74">
        <v>1</v>
      </c>
    </row>
    <row r="75" spans="1:7" ht="13.5">
      <c r="A75">
        <v>75</v>
      </c>
      <c r="B75" t="s">
        <v>490</v>
      </c>
      <c r="C75" t="s">
        <v>139</v>
      </c>
      <c r="E75">
        <v>76</v>
      </c>
      <c r="F75" t="s">
        <v>2546</v>
      </c>
      <c r="G75">
        <v>1</v>
      </c>
    </row>
    <row r="76" spans="1:7" ht="13.5">
      <c r="A76">
        <v>76</v>
      </c>
      <c r="B76" t="s">
        <v>491</v>
      </c>
      <c r="C76" t="s">
        <v>139</v>
      </c>
      <c r="E76">
        <v>77</v>
      </c>
      <c r="F76" t="s">
        <v>2547</v>
      </c>
      <c r="G76">
        <v>1</v>
      </c>
    </row>
    <row r="77" spans="1:7" ht="13.5">
      <c r="A77">
        <v>77</v>
      </c>
      <c r="B77" t="s">
        <v>492</v>
      </c>
      <c r="C77" t="s">
        <v>139</v>
      </c>
      <c r="E77">
        <v>78</v>
      </c>
      <c r="F77" t="s">
        <v>2548</v>
      </c>
      <c r="G77">
        <v>1</v>
      </c>
    </row>
    <row r="78" spans="1:7" ht="13.5">
      <c r="A78">
        <v>78</v>
      </c>
      <c r="B78" t="s">
        <v>493</v>
      </c>
      <c r="C78" t="s">
        <v>139</v>
      </c>
      <c r="E78">
        <v>82</v>
      </c>
      <c r="F78" t="s">
        <v>2549</v>
      </c>
      <c r="G78" t="s">
        <v>112</v>
      </c>
    </row>
    <row r="79" spans="1:7" ht="13.5">
      <c r="A79">
        <v>79</v>
      </c>
      <c r="B79" t="s">
        <v>494</v>
      </c>
      <c r="C79" t="s">
        <v>139</v>
      </c>
      <c r="E79">
        <v>83</v>
      </c>
      <c r="F79" t="s">
        <v>2550</v>
      </c>
      <c r="G79" t="s">
        <v>112</v>
      </c>
    </row>
    <row r="80" spans="1:7" ht="13.5">
      <c r="A80">
        <v>80</v>
      </c>
      <c r="B80" t="s">
        <v>495</v>
      </c>
      <c r="C80" t="s">
        <v>139</v>
      </c>
      <c r="E80">
        <v>84</v>
      </c>
      <c r="F80" t="s">
        <v>2551</v>
      </c>
      <c r="G80" t="s">
        <v>112</v>
      </c>
    </row>
    <row r="81" spans="1:7" ht="13.5">
      <c r="A81">
        <v>81</v>
      </c>
      <c r="B81" t="s">
        <v>496</v>
      </c>
      <c r="C81" t="s">
        <v>139</v>
      </c>
      <c r="E81">
        <v>85</v>
      </c>
      <c r="F81" t="s">
        <v>2552</v>
      </c>
      <c r="G81" t="s">
        <v>112</v>
      </c>
    </row>
    <row r="82" spans="1:7" ht="13.5">
      <c r="A82">
        <v>82</v>
      </c>
      <c r="B82" t="s">
        <v>497</v>
      </c>
      <c r="C82" t="s">
        <v>139</v>
      </c>
      <c r="E82">
        <v>86</v>
      </c>
      <c r="F82" t="s">
        <v>2553</v>
      </c>
      <c r="G82" t="s">
        <v>112</v>
      </c>
    </row>
    <row r="83" spans="1:7" ht="13.5">
      <c r="A83">
        <v>83</v>
      </c>
      <c r="B83" t="s">
        <v>498</v>
      </c>
      <c r="C83" t="s">
        <v>139</v>
      </c>
      <c r="E83">
        <v>87</v>
      </c>
      <c r="F83" t="s">
        <v>2554</v>
      </c>
      <c r="G83" t="s">
        <v>112</v>
      </c>
    </row>
    <row r="84" spans="1:7" ht="13.5">
      <c r="A84">
        <v>84</v>
      </c>
      <c r="B84" t="s">
        <v>499</v>
      </c>
      <c r="C84" t="s">
        <v>139</v>
      </c>
      <c r="E84">
        <v>88</v>
      </c>
      <c r="F84" t="s">
        <v>2555</v>
      </c>
      <c r="G84" t="s">
        <v>112</v>
      </c>
    </row>
    <row r="85" spans="1:7" ht="13.5">
      <c r="A85">
        <v>85</v>
      </c>
      <c r="B85" t="s">
        <v>500</v>
      </c>
      <c r="C85" t="s">
        <v>139</v>
      </c>
      <c r="E85">
        <v>89</v>
      </c>
      <c r="F85" t="s">
        <v>2556</v>
      </c>
      <c r="G85" t="s">
        <v>112</v>
      </c>
    </row>
    <row r="86" spans="1:7" ht="13.5">
      <c r="A86">
        <v>86</v>
      </c>
      <c r="B86" t="s">
        <v>501</v>
      </c>
      <c r="C86" t="s">
        <v>139</v>
      </c>
      <c r="E86">
        <v>90</v>
      </c>
      <c r="F86" t="s">
        <v>2557</v>
      </c>
      <c r="G86" t="s">
        <v>112</v>
      </c>
    </row>
    <row r="87" spans="1:7" ht="13.5">
      <c r="A87">
        <v>87</v>
      </c>
      <c r="B87" t="s">
        <v>502</v>
      </c>
      <c r="C87" t="s">
        <v>139</v>
      </c>
      <c r="E87">
        <v>91</v>
      </c>
      <c r="F87" t="s">
        <v>2558</v>
      </c>
      <c r="G87" t="s">
        <v>112</v>
      </c>
    </row>
    <row r="88" spans="1:7" ht="13.5">
      <c r="A88">
        <v>88</v>
      </c>
      <c r="B88" t="s">
        <v>503</v>
      </c>
      <c r="C88" t="s">
        <v>139</v>
      </c>
      <c r="E88">
        <v>92</v>
      </c>
      <c r="F88" t="s">
        <v>2559</v>
      </c>
      <c r="G88" t="s">
        <v>112</v>
      </c>
    </row>
    <row r="89" spans="1:7" ht="13.5">
      <c r="A89">
        <v>89</v>
      </c>
      <c r="B89" t="s">
        <v>504</v>
      </c>
      <c r="C89" t="s">
        <v>139</v>
      </c>
      <c r="E89">
        <v>93</v>
      </c>
      <c r="F89" t="s">
        <v>2560</v>
      </c>
      <c r="G89" t="s">
        <v>112</v>
      </c>
    </row>
    <row r="90" spans="1:7" ht="13.5">
      <c r="A90">
        <v>90</v>
      </c>
      <c r="B90" t="s">
        <v>505</v>
      </c>
      <c r="C90" t="s">
        <v>139</v>
      </c>
      <c r="E90">
        <v>94</v>
      </c>
      <c r="F90" t="s">
        <v>2561</v>
      </c>
      <c r="G90" t="s">
        <v>112</v>
      </c>
    </row>
    <row r="91" spans="1:7" ht="13.5">
      <c r="A91">
        <v>91</v>
      </c>
      <c r="B91" t="s">
        <v>506</v>
      </c>
      <c r="C91" t="s">
        <v>139</v>
      </c>
      <c r="E91">
        <v>95</v>
      </c>
      <c r="F91" t="s">
        <v>2562</v>
      </c>
      <c r="G91" t="s">
        <v>112</v>
      </c>
    </row>
    <row r="92" spans="1:7" ht="13.5">
      <c r="A92">
        <v>92</v>
      </c>
      <c r="B92" t="s">
        <v>507</v>
      </c>
      <c r="C92" t="s">
        <v>139</v>
      </c>
      <c r="E92">
        <v>96</v>
      </c>
      <c r="F92" t="s">
        <v>2563</v>
      </c>
      <c r="G92" t="s">
        <v>131</v>
      </c>
    </row>
    <row r="93" spans="1:7" ht="13.5">
      <c r="A93">
        <v>93</v>
      </c>
      <c r="B93" t="s">
        <v>508</v>
      </c>
      <c r="C93" t="s">
        <v>139</v>
      </c>
      <c r="E93">
        <v>97</v>
      </c>
      <c r="F93" t="s">
        <v>2564</v>
      </c>
      <c r="G93" t="s">
        <v>131</v>
      </c>
    </row>
    <row r="94" spans="1:7" ht="13.5">
      <c r="A94">
        <v>94</v>
      </c>
      <c r="B94" t="s">
        <v>509</v>
      </c>
      <c r="C94" t="s">
        <v>139</v>
      </c>
      <c r="E94">
        <v>98</v>
      </c>
      <c r="F94" t="s">
        <v>2565</v>
      </c>
      <c r="G94" t="s">
        <v>131</v>
      </c>
    </row>
    <row r="95" spans="1:7" ht="13.5">
      <c r="A95">
        <v>95</v>
      </c>
      <c r="B95" t="s">
        <v>510</v>
      </c>
      <c r="C95" t="s">
        <v>139</v>
      </c>
      <c r="E95">
        <v>99</v>
      </c>
      <c r="F95" t="s">
        <v>2566</v>
      </c>
      <c r="G95" t="s">
        <v>131</v>
      </c>
    </row>
    <row r="96" spans="1:7" ht="13.5">
      <c r="A96">
        <v>96</v>
      </c>
      <c r="B96" t="s">
        <v>511</v>
      </c>
      <c r="C96" t="s">
        <v>139</v>
      </c>
      <c r="E96">
        <v>100</v>
      </c>
      <c r="F96" t="s">
        <v>2567</v>
      </c>
      <c r="G96" t="s">
        <v>131</v>
      </c>
    </row>
    <row r="97" spans="1:7" ht="13.5">
      <c r="A97">
        <v>97</v>
      </c>
      <c r="B97" t="s">
        <v>512</v>
      </c>
      <c r="C97" t="s">
        <v>139</v>
      </c>
      <c r="E97">
        <v>101</v>
      </c>
      <c r="F97" t="s">
        <v>2568</v>
      </c>
      <c r="G97" t="s">
        <v>131</v>
      </c>
    </row>
    <row r="98" spans="1:7" ht="13.5">
      <c r="A98">
        <v>98</v>
      </c>
      <c r="B98" t="s">
        <v>513</v>
      </c>
      <c r="C98" t="s">
        <v>139</v>
      </c>
      <c r="E98">
        <v>102</v>
      </c>
      <c r="F98" t="s">
        <v>2569</v>
      </c>
      <c r="G98" t="s">
        <v>131</v>
      </c>
    </row>
    <row r="99" spans="1:7" ht="13.5">
      <c r="A99">
        <v>99</v>
      </c>
      <c r="B99" t="s">
        <v>514</v>
      </c>
      <c r="C99" t="s">
        <v>139</v>
      </c>
      <c r="E99">
        <v>103</v>
      </c>
      <c r="F99" t="s">
        <v>2570</v>
      </c>
      <c r="G99" t="s">
        <v>131</v>
      </c>
    </row>
    <row r="100" spans="1:7" ht="13.5">
      <c r="A100">
        <v>100</v>
      </c>
      <c r="B100" t="s">
        <v>515</v>
      </c>
      <c r="C100" t="s">
        <v>139</v>
      </c>
      <c r="E100">
        <v>104</v>
      </c>
      <c r="F100" t="s">
        <v>2571</v>
      </c>
      <c r="G100" t="s">
        <v>131</v>
      </c>
    </row>
    <row r="101" spans="1:7" ht="13.5">
      <c r="A101">
        <v>101</v>
      </c>
      <c r="B101" t="s">
        <v>516</v>
      </c>
      <c r="C101" t="s">
        <v>139</v>
      </c>
      <c r="E101">
        <v>105</v>
      </c>
      <c r="F101" t="s">
        <v>2572</v>
      </c>
      <c r="G101" t="s">
        <v>131</v>
      </c>
    </row>
    <row r="102" spans="1:7" ht="13.5">
      <c r="A102">
        <v>102</v>
      </c>
      <c r="B102" t="s">
        <v>517</v>
      </c>
      <c r="C102" t="s">
        <v>139</v>
      </c>
      <c r="E102">
        <v>106</v>
      </c>
      <c r="F102" t="s">
        <v>2573</v>
      </c>
      <c r="G102" t="s">
        <v>131</v>
      </c>
    </row>
    <row r="103" spans="1:7" ht="13.5">
      <c r="A103">
        <v>103</v>
      </c>
      <c r="B103" t="s">
        <v>518</v>
      </c>
      <c r="C103" t="s">
        <v>139</v>
      </c>
      <c r="E103">
        <v>107</v>
      </c>
      <c r="F103" t="s">
        <v>2574</v>
      </c>
      <c r="G103" t="s">
        <v>131</v>
      </c>
    </row>
    <row r="104" spans="1:7" ht="13.5">
      <c r="A104">
        <v>104</v>
      </c>
      <c r="B104" t="s">
        <v>519</v>
      </c>
      <c r="C104" t="s">
        <v>142</v>
      </c>
      <c r="E104">
        <v>108</v>
      </c>
      <c r="F104" t="s">
        <v>2575</v>
      </c>
      <c r="G104" t="s">
        <v>131</v>
      </c>
    </row>
    <row r="105" spans="1:7" ht="13.5">
      <c r="A105">
        <v>105</v>
      </c>
      <c r="B105" t="s">
        <v>520</v>
      </c>
      <c r="C105" t="s">
        <v>142</v>
      </c>
      <c r="E105">
        <v>109</v>
      </c>
      <c r="F105" t="s">
        <v>2576</v>
      </c>
      <c r="G105" t="s">
        <v>139</v>
      </c>
    </row>
    <row r="106" spans="1:7" ht="13.5">
      <c r="A106">
        <v>106</v>
      </c>
      <c r="B106" t="s">
        <v>521</v>
      </c>
      <c r="C106" t="s">
        <v>142</v>
      </c>
      <c r="E106">
        <v>110</v>
      </c>
      <c r="F106" t="s">
        <v>2577</v>
      </c>
      <c r="G106" t="s">
        <v>139</v>
      </c>
    </row>
    <row r="107" spans="1:7" ht="13.5">
      <c r="A107">
        <v>107</v>
      </c>
      <c r="B107" t="s">
        <v>522</v>
      </c>
      <c r="C107" t="s">
        <v>142</v>
      </c>
      <c r="E107">
        <v>111</v>
      </c>
      <c r="F107" t="s">
        <v>2578</v>
      </c>
      <c r="G107" t="s">
        <v>139</v>
      </c>
    </row>
    <row r="108" spans="1:7" ht="13.5">
      <c r="A108">
        <v>108</v>
      </c>
      <c r="B108" t="s">
        <v>523</v>
      </c>
      <c r="C108" t="s">
        <v>142</v>
      </c>
      <c r="E108">
        <v>112</v>
      </c>
      <c r="F108" t="s">
        <v>2579</v>
      </c>
      <c r="G108" t="s">
        <v>139</v>
      </c>
    </row>
    <row r="109" spans="1:7" ht="13.5">
      <c r="A109">
        <v>109</v>
      </c>
      <c r="B109" t="s">
        <v>524</v>
      </c>
      <c r="C109" t="s">
        <v>142</v>
      </c>
      <c r="E109">
        <v>113</v>
      </c>
      <c r="F109" t="s">
        <v>2580</v>
      </c>
      <c r="G109" t="s">
        <v>139</v>
      </c>
    </row>
    <row r="110" spans="1:7" ht="13.5">
      <c r="A110">
        <v>110</v>
      </c>
      <c r="B110" t="s">
        <v>525</v>
      </c>
      <c r="C110" t="s">
        <v>142</v>
      </c>
      <c r="E110">
        <v>114</v>
      </c>
      <c r="F110" t="s">
        <v>2581</v>
      </c>
      <c r="G110" t="s">
        <v>139</v>
      </c>
    </row>
    <row r="111" spans="1:7" ht="13.5">
      <c r="A111">
        <v>111</v>
      </c>
      <c r="B111" t="s">
        <v>526</v>
      </c>
      <c r="C111" t="s">
        <v>142</v>
      </c>
      <c r="E111">
        <v>115</v>
      </c>
      <c r="F111" t="s">
        <v>2582</v>
      </c>
      <c r="G111" t="s">
        <v>139</v>
      </c>
    </row>
    <row r="112" spans="1:7" ht="13.5">
      <c r="A112">
        <v>112</v>
      </c>
      <c r="B112" t="s">
        <v>527</v>
      </c>
      <c r="C112" t="s">
        <v>142</v>
      </c>
      <c r="E112">
        <v>116</v>
      </c>
      <c r="F112" t="s">
        <v>2583</v>
      </c>
      <c r="G112" t="s">
        <v>139</v>
      </c>
    </row>
    <row r="113" spans="1:7" ht="13.5">
      <c r="A113">
        <v>113</v>
      </c>
      <c r="B113" t="s">
        <v>528</v>
      </c>
      <c r="C113" t="s">
        <v>142</v>
      </c>
      <c r="E113">
        <v>117</v>
      </c>
      <c r="F113" t="s">
        <v>2584</v>
      </c>
      <c r="G113" t="s">
        <v>139</v>
      </c>
    </row>
    <row r="114" spans="1:7" ht="13.5">
      <c r="A114">
        <v>114</v>
      </c>
      <c r="B114" t="s">
        <v>529</v>
      </c>
      <c r="C114" t="s">
        <v>142</v>
      </c>
      <c r="E114">
        <v>118</v>
      </c>
      <c r="F114" t="s">
        <v>2585</v>
      </c>
      <c r="G114" t="s">
        <v>139</v>
      </c>
    </row>
    <row r="115" spans="1:7" ht="13.5">
      <c r="A115">
        <v>115</v>
      </c>
      <c r="B115" t="s">
        <v>530</v>
      </c>
      <c r="C115" t="s">
        <v>142</v>
      </c>
      <c r="E115">
        <v>119</v>
      </c>
      <c r="F115" t="s">
        <v>2586</v>
      </c>
      <c r="G115" t="s">
        <v>139</v>
      </c>
    </row>
    <row r="116" spans="1:7" ht="13.5">
      <c r="A116">
        <v>116</v>
      </c>
      <c r="B116" t="s">
        <v>531</v>
      </c>
      <c r="C116" t="s">
        <v>142</v>
      </c>
      <c r="E116">
        <v>120</v>
      </c>
      <c r="F116" t="s">
        <v>2587</v>
      </c>
      <c r="G116" t="s">
        <v>139</v>
      </c>
    </row>
    <row r="117" spans="1:7" ht="13.5">
      <c r="A117">
        <v>117</v>
      </c>
      <c r="B117" t="s">
        <v>532</v>
      </c>
      <c r="C117" t="s">
        <v>142</v>
      </c>
      <c r="E117">
        <v>121</v>
      </c>
      <c r="F117" t="s">
        <v>2588</v>
      </c>
      <c r="G117" t="s">
        <v>139</v>
      </c>
    </row>
    <row r="118" spans="1:7" ht="13.5">
      <c r="A118">
        <v>118</v>
      </c>
      <c r="B118" t="s">
        <v>533</v>
      </c>
      <c r="C118" t="s">
        <v>142</v>
      </c>
      <c r="E118">
        <v>122</v>
      </c>
      <c r="F118" t="s">
        <v>2589</v>
      </c>
      <c r="G118" t="s">
        <v>139</v>
      </c>
    </row>
    <row r="119" spans="1:7" ht="13.5">
      <c r="A119">
        <v>119</v>
      </c>
      <c r="B119" t="s">
        <v>534</v>
      </c>
      <c r="C119" t="s">
        <v>142</v>
      </c>
      <c r="E119">
        <v>123</v>
      </c>
      <c r="F119" t="s">
        <v>2590</v>
      </c>
      <c r="G119" t="s">
        <v>139</v>
      </c>
    </row>
    <row r="120" spans="1:7" ht="13.5">
      <c r="A120">
        <v>120</v>
      </c>
      <c r="B120" t="s">
        <v>535</v>
      </c>
      <c r="C120" t="s">
        <v>142</v>
      </c>
      <c r="E120">
        <v>124</v>
      </c>
      <c r="F120" t="s">
        <v>2591</v>
      </c>
      <c r="G120" t="s">
        <v>139</v>
      </c>
    </row>
    <row r="121" spans="1:7" ht="13.5">
      <c r="A121">
        <v>121</v>
      </c>
      <c r="B121" t="s">
        <v>536</v>
      </c>
      <c r="C121" t="s">
        <v>142</v>
      </c>
      <c r="E121">
        <v>125</v>
      </c>
      <c r="F121" t="s">
        <v>2592</v>
      </c>
      <c r="G121" t="s">
        <v>139</v>
      </c>
    </row>
    <row r="122" spans="1:7" ht="13.5">
      <c r="A122">
        <v>122</v>
      </c>
      <c r="B122" t="s">
        <v>537</v>
      </c>
      <c r="C122" t="s">
        <v>142</v>
      </c>
      <c r="E122">
        <v>126</v>
      </c>
      <c r="F122" t="s">
        <v>2593</v>
      </c>
      <c r="G122" t="s">
        <v>139</v>
      </c>
    </row>
    <row r="123" spans="1:7" ht="13.5">
      <c r="A123">
        <v>127</v>
      </c>
      <c r="B123" t="s">
        <v>538</v>
      </c>
      <c r="C123" t="s">
        <v>146</v>
      </c>
      <c r="E123">
        <v>127</v>
      </c>
      <c r="F123" t="s">
        <v>2594</v>
      </c>
      <c r="G123" t="s">
        <v>139</v>
      </c>
    </row>
    <row r="124" spans="1:7" ht="13.5">
      <c r="A124">
        <v>128</v>
      </c>
      <c r="B124" t="s">
        <v>539</v>
      </c>
      <c r="C124" t="s">
        <v>146</v>
      </c>
      <c r="E124">
        <v>131</v>
      </c>
      <c r="F124" t="s">
        <v>2595</v>
      </c>
      <c r="G124" t="s">
        <v>112</v>
      </c>
    </row>
    <row r="125" spans="1:7" ht="13.5">
      <c r="A125">
        <v>129</v>
      </c>
      <c r="B125" t="s">
        <v>540</v>
      </c>
      <c r="C125" t="s">
        <v>146</v>
      </c>
      <c r="E125">
        <v>132</v>
      </c>
      <c r="F125" t="s">
        <v>2596</v>
      </c>
      <c r="G125" t="s">
        <v>112</v>
      </c>
    </row>
    <row r="126" spans="1:7" ht="13.5">
      <c r="A126">
        <v>130</v>
      </c>
      <c r="B126" t="s">
        <v>541</v>
      </c>
      <c r="C126" t="s">
        <v>166</v>
      </c>
      <c r="E126">
        <v>133</v>
      </c>
      <c r="F126" t="s">
        <v>2597</v>
      </c>
      <c r="G126" t="s">
        <v>112</v>
      </c>
    </row>
    <row r="127" spans="1:7" ht="13.5">
      <c r="A127">
        <v>131</v>
      </c>
      <c r="B127" t="s">
        <v>542</v>
      </c>
      <c r="C127" t="s">
        <v>157</v>
      </c>
      <c r="E127">
        <v>134</v>
      </c>
      <c r="F127" t="s">
        <v>2598</v>
      </c>
      <c r="G127" t="s">
        <v>112</v>
      </c>
    </row>
    <row r="128" spans="1:7" ht="13.5">
      <c r="A128">
        <v>132</v>
      </c>
      <c r="B128" t="s">
        <v>543</v>
      </c>
      <c r="C128" t="s">
        <v>157</v>
      </c>
      <c r="E128">
        <v>135</v>
      </c>
      <c r="F128" t="s">
        <v>2599</v>
      </c>
      <c r="G128" t="s">
        <v>112</v>
      </c>
    </row>
    <row r="129" spans="1:7" ht="13.5">
      <c r="A129">
        <v>133</v>
      </c>
      <c r="B129" t="s">
        <v>544</v>
      </c>
      <c r="C129" t="s">
        <v>112</v>
      </c>
      <c r="E129">
        <v>136</v>
      </c>
      <c r="F129" t="s">
        <v>2600</v>
      </c>
      <c r="G129" t="s">
        <v>112</v>
      </c>
    </row>
    <row r="130" spans="1:7" ht="13.5">
      <c r="A130">
        <v>134</v>
      </c>
      <c r="B130" t="s">
        <v>545</v>
      </c>
      <c r="C130" t="s">
        <v>112</v>
      </c>
      <c r="E130">
        <v>137</v>
      </c>
      <c r="F130" t="s">
        <v>2601</v>
      </c>
      <c r="G130" t="s">
        <v>112</v>
      </c>
    </row>
    <row r="131" spans="1:7" ht="13.5">
      <c r="A131">
        <v>135</v>
      </c>
      <c r="B131" t="s">
        <v>546</v>
      </c>
      <c r="C131" t="s">
        <v>112</v>
      </c>
      <c r="E131">
        <v>138</v>
      </c>
      <c r="F131" t="s">
        <v>2602</v>
      </c>
      <c r="G131" t="s">
        <v>131</v>
      </c>
    </row>
    <row r="132" spans="1:7" ht="13.5">
      <c r="A132">
        <v>136</v>
      </c>
      <c r="B132" t="s">
        <v>547</v>
      </c>
      <c r="C132" t="s">
        <v>112</v>
      </c>
      <c r="E132">
        <v>139</v>
      </c>
      <c r="F132" t="s">
        <v>2603</v>
      </c>
      <c r="G132" t="s">
        <v>131</v>
      </c>
    </row>
    <row r="133" spans="1:7" ht="13.5">
      <c r="A133">
        <v>137</v>
      </c>
      <c r="B133" t="s">
        <v>548</v>
      </c>
      <c r="C133" t="s">
        <v>112</v>
      </c>
      <c r="E133">
        <v>140</v>
      </c>
      <c r="F133" t="s">
        <v>2604</v>
      </c>
      <c r="G133" t="s">
        <v>131</v>
      </c>
    </row>
    <row r="134" spans="1:7" ht="13.5">
      <c r="A134">
        <v>138</v>
      </c>
      <c r="B134" t="s">
        <v>549</v>
      </c>
      <c r="C134" t="s">
        <v>112</v>
      </c>
      <c r="E134">
        <v>141</v>
      </c>
      <c r="F134" t="s">
        <v>2605</v>
      </c>
      <c r="G134" t="s">
        <v>131</v>
      </c>
    </row>
    <row r="135" spans="1:7" ht="13.5">
      <c r="A135">
        <v>139</v>
      </c>
      <c r="B135" t="s">
        <v>550</v>
      </c>
      <c r="C135" t="s">
        <v>112</v>
      </c>
      <c r="E135">
        <v>142</v>
      </c>
      <c r="F135" t="s">
        <v>2606</v>
      </c>
      <c r="G135" t="s">
        <v>131</v>
      </c>
    </row>
    <row r="136" spans="1:7" ht="13.5">
      <c r="A136">
        <v>140</v>
      </c>
      <c r="B136" t="s">
        <v>551</v>
      </c>
      <c r="C136" t="s">
        <v>112</v>
      </c>
      <c r="E136">
        <v>143</v>
      </c>
      <c r="F136" t="s">
        <v>2607</v>
      </c>
      <c r="G136" t="s">
        <v>112</v>
      </c>
    </row>
    <row r="137" spans="1:7" ht="13.5">
      <c r="A137">
        <v>141</v>
      </c>
      <c r="B137" t="s">
        <v>552</v>
      </c>
      <c r="C137" t="s">
        <v>112</v>
      </c>
      <c r="E137">
        <v>144</v>
      </c>
      <c r="F137" t="s">
        <v>2608</v>
      </c>
      <c r="G137" t="s">
        <v>131</v>
      </c>
    </row>
    <row r="138" spans="1:7" ht="13.5">
      <c r="A138">
        <v>142</v>
      </c>
      <c r="B138" t="s">
        <v>553</v>
      </c>
      <c r="C138" t="s">
        <v>112</v>
      </c>
      <c r="E138">
        <v>145</v>
      </c>
      <c r="F138" t="s">
        <v>2609</v>
      </c>
      <c r="G138" t="s">
        <v>139</v>
      </c>
    </row>
    <row r="139" spans="1:7" ht="13.5">
      <c r="A139">
        <v>143</v>
      </c>
      <c r="B139" t="s">
        <v>554</v>
      </c>
      <c r="C139" t="s">
        <v>112</v>
      </c>
      <c r="E139">
        <v>146</v>
      </c>
      <c r="F139" t="s">
        <v>2610</v>
      </c>
      <c r="G139" t="s">
        <v>139</v>
      </c>
    </row>
    <row r="140" spans="1:7" ht="13.5">
      <c r="A140">
        <v>144</v>
      </c>
      <c r="B140" t="s">
        <v>555</v>
      </c>
      <c r="C140" t="s">
        <v>112</v>
      </c>
      <c r="E140">
        <v>147</v>
      </c>
      <c r="F140" t="s">
        <v>2611</v>
      </c>
      <c r="G140" t="s">
        <v>139</v>
      </c>
    </row>
    <row r="141" spans="1:7" ht="13.5">
      <c r="A141">
        <v>145</v>
      </c>
      <c r="B141" t="s">
        <v>556</v>
      </c>
      <c r="C141" t="s">
        <v>112</v>
      </c>
      <c r="E141">
        <v>148</v>
      </c>
      <c r="F141" t="s">
        <v>2612</v>
      </c>
      <c r="G141" t="s">
        <v>139</v>
      </c>
    </row>
    <row r="142" spans="1:7" ht="13.5">
      <c r="A142">
        <v>146</v>
      </c>
      <c r="B142" t="s">
        <v>557</v>
      </c>
      <c r="C142" t="s">
        <v>112</v>
      </c>
      <c r="E142">
        <v>149</v>
      </c>
      <c r="F142" t="s">
        <v>2613</v>
      </c>
      <c r="G142" t="s">
        <v>139</v>
      </c>
    </row>
    <row r="143" spans="1:7" ht="13.5">
      <c r="A143">
        <v>147</v>
      </c>
      <c r="B143" t="s">
        <v>558</v>
      </c>
      <c r="C143" t="s">
        <v>112</v>
      </c>
      <c r="E143">
        <v>150</v>
      </c>
      <c r="F143" t="s">
        <v>2614</v>
      </c>
      <c r="G143" t="s">
        <v>142</v>
      </c>
    </row>
    <row r="144" spans="1:7" ht="13.5">
      <c r="A144">
        <v>148</v>
      </c>
      <c r="B144" t="s">
        <v>559</v>
      </c>
      <c r="C144" t="s">
        <v>112</v>
      </c>
      <c r="E144">
        <v>151</v>
      </c>
      <c r="F144" t="s">
        <v>2615</v>
      </c>
      <c r="G144" t="s">
        <v>131</v>
      </c>
    </row>
    <row r="145" spans="1:7" ht="13.5">
      <c r="A145">
        <v>149</v>
      </c>
      <c r="B145" t="s">
        <v>560</v>
      </c>
      <c r="C145" t="s">
        <v>112</v>
      </c>
      <c r="E145">
        <v>152</v>
      </c>
      <c r="F145" t="s">
        <v>2616</v>
      </c>
      <c r="G145" t="s">
        <v>142</v>
      </c>
    </row>
    <row r="146" spans="1:7" ht="13.5">
      <c r="A146">
        <v>150</v>
      </c>
      <c r="B146" t="s">
        <v>561</v>
      </c>
      <c r="C146" t="s">
        <v>112</v>
      </c>
      <c r="E146">
        <v>156</v>
      </c>
      <c r="F146" t="s">
        <v>2617</v>
      </c>
      <c r="G146" t="s">
        <v>112</v>
      </c>
    </row>
    <row r="147" spans="1:7" ht="13.5">
      <c r="A147">
        <v>151</v>
      </c>
      <c r="B147" t="s">
        <v>562</v>
      </c>
      <c r="C147" t="s">
        <v>112</v>
      </c>
      <c r="E147">
        <v>157</v>
      </c>
      <c r="F147" t="s">
        <v>2618</v>
      </c>
      <c r="G147" t="s">
        <v>112</v>
      </c>
    </row>
    <row r="148" spans="1:7" ht="13.5">
      <c r="A148">
        <v>152</v>
      </c>
      <c r="B148" t="s">
        <v>563</v>
      </c>
      <c r="C148" t="s">
        <v>112</v>
      </c>
      <c r="E148">
        <v>158</v>
      </c>
      <c r="F148" t="s">
        <v>2619</v>
      </c>
      <c r="G148" t="s">
        <v>131</v>
      </c>
    </row>
    <row r="149" spans="1:7" ht="13.5">
      <c r="A149">
        <v>153</v>
      </c>
      <c r="B149" t="s">
        <v>564</v>
      </c>
      <c r="C149" t="s">
        <v>112</v>
      </c>
      <c r="E149">
        <v>159</v>
      </c>
      <c r="F149" t="s">
        <v>2620</v>
      </c>
      <c r="G149" t="s">
        <v>131</v>
      </c>
    </row>
    <row r="150" spans="1:7" ht="13.5">
      <c r="A150">
        <v>154</v>
      </c>
      <c r="B150" t="s">
        <v>565</v>
      </c>
      <c r="C150" t="s">
        <v>112</v>
      </c>
      <c r="E150">
        <v>160</v>
      </c>
      <c r="F150" t="s">
        <v>2621</v>
      </c>
      <c r="G150" t="s">
        <v>131</v>
      </c>
    </row>
    <row r="151" spans="1:7" ht="13.5">
      <c r="A151">
        <v>155</v>
      </c>
      <c r="B151" t="s">
        <v>566</v>
      </c>
      <c r="C151" t="s">
        <v>112</v>
      </c>
      <c r="E151">
        <v>161</v>
      </c>
      <c r="F151" t="s">
        <v>2622</v>
      </c>
      <c r="G151" t="s">
        <v>139</v>
      </c>
    </row>
    <row r="152" spans="1:7" ht="13.5">
      <c r="A152">
        <v>156</v>
      </c>
      <c r="B152" t="s">
        <v>567</v>
      </c>
      <c r="C152" t="s">
        <v>112</v>
      </c>
      <c r="E152">
        <v>162</v>
      </c>
      <c r="F152" t="s">
        <v>2623</v>
      </c>
      <c r="G152" t="s">
        <v>139</v>
      </c>
    </row>
    <row r="153" spans="1:7" ht="13.5">
      <c r="A153">
        <v>157</v>
      </c>
      <c r="B153" t="s">
        <v>568</v>
      </c>
      <c r="C153" t="s">
        <v>112</v>
      </c>
      <c r="E153">
        <v>165</v>
      </c>
      <c r="F153" t="s">
        <v>2624</v>
      </c>
      <c r="G153" t="s">
        <v>147</v>
      </c>
    </row>
    <row r="154" spans="1:7" ht="13.5">
      <c r="A154">
        <v>158</v>
      </c>
      <c r="B154" t="s">
        <v>569</v>
      </c>
      <c r="C154" t="s">
        <v>112</v>
      </c>
      <c r="E154">
        <v>166</v>
      </c>
      <c r="F154" t="s">
        <v>2625</v>
      </c>
      <c r="G154" t="s">
        <v>112</v>
      </c>
    </row>
    <row r="155" spans="1:7" ht="13.5">
      <c r="A155">
        <v>159</v>
      </c>
      <c r="B155" t="s">
        <v>570</v>
      </c>
      <c r="C155" t="s">
        <v>112</v>
      </c>
      <c r="E155">
        <v>167</v>
      </c>
      <c r="F155" t="s">
        <v>2626</v>
      </c>
      <c r="G155" t="s">
        <v>112</v>
      </c>
    </row>
    <row r="156" spans="1:7" ht="13.5">
      <c r="A156">
        <v>160</v>
      </c>
      <c r="B156" t="s">
        <v>571</v>
      </c>
      <c r="C156" t="s">
        <v>112</v>
      </c>
      <c r="E156">
        <v>168</v>
      </c>
      <c r="F156" t="s">
        <v>2627</v>
      </c>
      <c r="G156" t="s">
        <v>112</v>
      </c>
    </row>
    <row r="157" spans="1:7" ht="13.5">
      <c r="A157">
        <v>161</v>
      </c>
      <c r="B157" t="s">
        <v>572</v>
      </c>
      <c r="C157" t="s">
        <v>112</v>
      </c>
      <c r="E157">
        <v>169</v>
      </c>
      <c r="F157" t="s">
        <v>2628</v>
      </c>
      <c r="G157" t="s">
        <v>112</v>
      </c>
    </row>
    <row r="158" spans="1:7" ht="13.5">
      <c r="A158">
        <v>162</v>
      </c>
      <c r="B158" t="s">
        <v>573</v>
      </c>
      <c r="C158" t="s">
        <v>112</v>
      </c>
      <c r="E158">
        <v>170</v>
      </c>
      <c r="F158" t="s">
        <v>2629</v>
      </c>
      <c r="G158" t="s">
        <v>131</v>
      </c>
    </row>
    <row r="159" spans="1:7" ht="13.5">
      <c r="A159">
        <v>163</v>
      </c>
      <c r="B159" t="s">
        <v>574</v>
      </c>
      <c r="C159" t="s">
        <v>112</v>
      </c>
      <c r="E159">
        <v>171</v>
      </c>
      <c r="F159" t="s">
        <v>2630</v>
      </c>
      <c r="G159" t="s">
        <v>131</v>
      </c>
    </row>
    <row r="160" spans="1:7" ht="13.5">
      <c r="A160">
        <v>164</v>
      </c>
      <c r="B160" t="s">
        <v>575</v>
      </c>
      <c r="C160" t="s">
        <v>112</v>
      </c>
      <c r="E160">
        <v>172</v>
      </c>
      <c r="F160" t="s">
        <v>2631</v>
      </c>
      <c r="G160" t="s">
        <v>139</v>
      </c>
    </row>
    <row r="161" spans="1:7" ht="13.5">
      <c r="A161">
        <v>165</v>
      </c>
      <c r="B161" t="s">
        <v>576</v>
      </c>
      <c r="C161" t="s">
        <v>112</v>
      </c>
      <c r="E161">
        <v>173</v>
      </c>
      <c r="F161" t="s">
        <v>2632</v>
      </c>
      <c r="G161" t="s">
        <v>139</v>
      </c>
    </row>
    <row r="162" spans="1:7" ht="13.5">
      <c r="A162">
        <v>166</v>
      </c>
      <c r="B162" t="s">
        <v>577</v>
      </c>
      <c r="C162" t="s">
        <v>112</v>
      </c>
      <c r="E162">
        <v>174</v>
      </c>
      <c r="F162" t="s">
        <v>2633</v>
      </c>
      <c r="G162" t="s">
        <v>139</v>
      </c>
    </row>
    <row r="163" spans="1:7" ht="13.5">
      <c r="A163">
        <v>167</v>
      </c>
      <c r="B163" t="s">
        <v>578</v>
      </c>
      <c r="C163" t="s">
        <v>112</v>
      </c>
      <c r="E163">
        <v>177</v>
      </c>
      <c r="F163" t="s">
        <v>2634</v>
      </c>
      <c r="G163" t="s">
        <v>112</v>
      </c>
    </row>
    <row r="164" spans="1:7" ht="13.5">
      <c r="A164">
        <v>168</v>
      </c>
      <c r="B164" t="s">
        <v>579</v>
      </c>
      <c r="C164" t="s">
        <v>131</v>
      </c>
      <c r="E164">
        <v>178</v>
      </c>
      <c r="F164" t="s">
        <v>2635</v>
      </c>
      <c r="G164" t="s">
        <v>112</v>
      </c>
    </row>
    <row r="165" spans="1:7" ht="13.5">
      <c r="A165">
        <v>169</v>
      </c>
      <c r="B165" t="s">
        <v>580</v>
      </c>
      <c r="C165" t="s">
        <v>131</v>
      </c>
      <c r="E165">
        <v>179</v>
      </c>
      <c r="F165" t="s">
        <v>2636</v>
      </c>
      <c r="G165" t="s">
        <v>131</v>
      </c>
    </row>
    <row r="166" spans="1:7" ht="13.5">
      <c r="A166">
        <v>170</v>
      </c>
      <c r="B166" t="s">
        <v>581</v>
      </c>
      <c r="C166" t="s">
        <v>131</v>
      </c>
      <c r="E166">
        <v>180</v>
      </c>
      <c r="F166" t="s">
        <v>2637</v>
      </c>
      <c r="G166" t="s">
        <v>131</v>
      </c>
    </row>
    <row r="167" spans="1:7" ht="13.5">
      <c r="A167">
        <v>171</v>
      </c>
      <c r="B167" t="s">
        <v>582</v>
      </c>
      <c r="C167" t="s">
        <v>131</v>
      </c>
      <c r="E167">
        <v>181</v>
      </c>
      <c r="F167" t="s">
        <v>2638</v>
      </c>
      <c r="G167" t="s">
        <v>131</v>
      </c>
    </row>
    <row r="168" spans="1:7" ht="13.5">
      <c r="A168">
        <v>172</v>
      </c>
      <c r="B168" t="s">
        <v>583</v>
      </c>
      <c r="C168" t="s">
        <v>131</v>
      </c>
      <c r="E168">
        <v>182</v>
      </c>
      <c r="F168" t="s">
        <v>2639</v>
      </c>
      <c r="G168" t="s">
        <v>131</v>
      </c>
    </row>
    <row r="169" spans="1:7" ht="13.5">
      <c r="A169">
        <v>173</v>
      </c>
      <c r="B169" t="s">
        <v>584</v>
      </c>
      <c r="C169" t="s">
        <v>131</v>
      </c>
      <c r="E169">
        <v>183</v>
      </c>
      <c r="F169" t="s">
        <v>2640</v>
      </c>
      <c r="G169" t="s">
        <v>131</v>
      </c>
    </row>
    <row r="170" spans="1:7" ht="13.5">
      <c r="A170">
        <v>174</v>
      </c>
      <c r="B170" t="s">
        <v>585</v>
      </c>
      <c r="C170" t="s">
        <v>131</v>
      </c>
      <c r="E170">
        <v>184</v>
      </c>
      <c r="F170" t="s">
        <v>2641</v>
      </c>
      <c r="G170" t="s">
        <v>131</v>
      </c>
    </row>
    <row r="171" spans="1:7" ht="13.5">
      <c r="A171">
        <v>175</v>
      </c>
      <c r="B171" t="s">
        <v>586</v>
      </c>
      <c r="C171" t="s">
        <v>131</v>
      </c>
      <c r="E171">
        <v>185</v>
      </c>
      <c r="F171" t="s">
        <v>2642</v>
      </c>
      <c r="G171" t="s">
        <v>131</v>
      </c>
    </row>
    <row r="172" spans="1:7" ht="13.5">
      <c r="A172">
        <v>176</v>
      </c>
      <c r="B172" t="s">
        <v>587</v>
      </c>
      <c r="C172" t="s">
        <v>131</v>
      </c>
      <c r="E172">
        <v>186</v>
      </c>
      <c r="F172" t="s">
        <v>2643</v>
      </c>
      <c r="G172" t="s">
        <v>131</v>
      </c>
    </row>
    <row r="173" spans="1:7" ht="13.5">
      <c r="A173">
        <v>177</v>
      </c>
      <c r="B173" t="s">
        <v>588</v>
      </c>
      <c r="C173" t="s">
        <v>131</v>
      </c>
      <c r="E173">
        <v>187</v>
      </c>
      <c r="F173" t="s">
        <v>2644</v>
      </c>
      <c r="G173" t="s">
        <v>139</v>
      </c>
    </row>
    <row r="174" spans="1:7" ht="13.5">
      <c r="A174">
        <v>178</v>
      </c>
      <c r="B174" t="s">
        <v>589</v>
      </c>
      <c r="C174" t="s">
        <v>131</v>
      </c>
      <c r="E174">
        <v>188</v>
      </c>
      <c r="F174" t="s">
        <v>2645</v>
      </c>
      <c r="G174" t="s">
        <v>139</v>
      </c>
    </row>
    <row r="175" spans="1:7" ht="13.5">
      <c r="A175">
        <v>179</v>
      </c>
      <c r="B175" t="s">
        <v>590</v>
      </c>
      <c r="C175" t="s">
        <v>131</v>
      </c>
      <c r="E175">
        <v>189</v>
      </c>
      <c r="F175" t="s">
        <v>2646</v>
      </c>
      <c r="G175" t="s">
        <v>139</v>
      </c>
    </row>
    <row r="176" spans="1:7" ht="13.5">
      <c r="A176">
        <v>180</v>
      </c>
      <c r="B176" t="s">
        <v>591</v>
      </c>
      <c r="C176" t="s">
        <v>131</v>
      </c>
      <c r="E176">
        <v>190</v>
      </c>
      <c r="F176" t="s">
        <v>2647</v>
      </c>
      <c r="G176" t="s">
        <v>139</v>
      </c>
    </row>
    <row r="177" spans="1:7" ht="13.5">
      <c r="A177">
        <v>181</v>
      </c>
      <c r="B177" t="s">
        <v>592</v>
      </c>
      <c r="C177" t="s">
        <v>131</v>
      </c>
      <c r="E177">
        <v>191</v>
      </c>
      <c r="F177" t="s">
        <v>2648</v>
      </c>
      <c r="G177" t="s">
        <v>142</v>
      </c>
    </row>
    <row r="178" spans="1:7" ht="13.5">
      <c r="A178">
        <v>182</v>
      </c>
      <c r="B178" t="s">
        <v>593</v>
      </c>
      <c r="C178" t="s">
        <v>131</v>
      </c>
      <c r="E178">
        <v>192</v>
      </c>
      <c r="F178" t="s">
        <v>2649</v>
      </c>
      <c r="G178" t="s">
        <v>142</v>
      </c>
    </row>
    <row r="179" spans="1:7" ht="13.5">
      <c r="A179">
        <v>183</v>
      </c>
      <c r="B179" t="s">
        <v>594</v>
      </c>
      <c r="C179" t="s">
        <v>131</v>
      </c>
      <c r="E179">
        <v>193</v>
      </c>
      <c r="F179" t="s">
        <v>2650</v>
      </c>
      <c r="G179" t="s">
        <v>142</v>
      </c>
    </row>
    <row r="180" spans="1:7" ht="13.5">
      <c r="A180">
        <v>184</v>
      </c>
      <c r="B180" t="s">
        <v>595</v>
      </c>
      <c r="C180" t="s">
        <v>131</v>
      </c>
      <c r="E180">
        <v>194</v>
      </c>
      <c r="F180" t="s">
        <v>2651</v>
      </c>
      <c r="G180" t="s">
        <v>142</v>
      </c>
    </row>
    <row r="181" spans="1:7" ht="13.5">
      <c r="A181">
        <v>185</v>
      </c>
      <c r="B181" t="s">
        <v>596</v>
      </c>
      <c r="C181" t="s">
        <v>131</v>
      </c>
      <c r="E181">
        <v>195</v>
      </c>
      <c r="F181" t="s">
        <v>2652</v>
      </c>
      <c r="G181" t="s">
        <v>142</v>
      </c>
    </row>
    <row r="182" spans="1:7" ht="13.5">
      <c r="A182">
        <v>186</v>
      </c>
      <c r="B182" t="s">
        <v>597</v>
      </c>
      <c r="C182" t="s">
        <v>131</v>
      </c>
      <c r="E182">
        <v>196</v>
      </c>
      <c r="F182" t="s">
        <v>2653</v>
      </c>
      <c r="G182" t="s">
        <v>142</v>
      </c>
    </row>
    <row r="183" spans="1:7" ht="13.5">
      <c r="A183">
        <v>187</v>
      </c>
      <c r="B183" t="s">
        <v>598</v>
      </c>
      <c r="C183" t="s">
        <v>131</v>
      </c>
      <c r="E183">
        <v>199</v>
      </c>
      <c r="F183" t="s">
        <v>2654</v>
      </c>
      <c r="G183" t="s">
        <v>146</v>
      </c>
    </row>
    <row r="184" spans="1:7" ht="13.5">
      <c r="A184">
        <v>188</v>
      </c>
      <c r="B184" t="s">
        <v>599</v>
      </c>
      <c r="C184" t="s">
        <v>131</v>
      </c>
      <c r="E184">
        <v>200</v>
      </c>
      <c r="F184" t="s">
        <v>2655</v>
      </c>
      <c r="G184" t="s">
        <v>146</v>
      </c>
    </row>
    <row r="185" spans="1:7" ht="13.5">
      <c r="A185">
        <v>189</v>
      </c>
      <c r="B185" t="s">
        <v>600</v>
      </c>
      <c r="C185" t="s">
        <v>131</v>
      </c>
      <c r="E185">
        <v>201</v>
      </c>
      <c r="F185" t="s">
        <v>2656</v>
      </c>
      <c r="G185" t="s">
        <v>112</v>
      </c>
    </row>
    <row r="186" spans="1:7" ht="13.5">
      <c r="A186">
        <v>190</v>
      </c>
      <c r="B186" t="s">
        <v>601</v>
      </c>
      <c r="C186" t="s">
        <v>131</v>
      </c>
      <c r="E186">
        <v>202</v>
      </c>
      <c r="F186" t="s">
        <v>2657</v>
      </c>
      <c r="G186" t="s">
        <v>112</v>
      </c>
    </row>
    <row r="187" spans="1:7" ht="13.5">
      <c r="A187">
        <v>191</v>
      </c>
      <c r="B187" t="s">
        <v>602</v>
      </c>
      <c r="C187" t="s">
        <v>131</v>
      </c>
      <c r="E187">
        <v>203</v>
      </c>
      <c r="F187" t="s">
        <v>2658</v>
      </c>
      <c r="G187" t="s">
        <v>112</v>
      </c>
    </row>
    <row r="188" spans="1:7" ht="13.5">
      <c r="A188">
        <v>192</v>
      </c>
      <c r="B188" t="s">
        <v>603</v>
      </c>
      <c r="C188" t="s">
        <v>131</v>
      </c>
      <c r="E188">
        <v>204</v>
      </c>
      <c r="F188" t="s">
        <v>2659</v>
      </c>
      <c r="G188" t="s">
        <v>112</v>
      </c>
    </row>
    <row r="189" spans="1:7" ht="13.5">
      <c r="A189">
        <v>193</v>
      </c>
      <c r="B189" t="s">
        <v>604</v>
      </c>
      <c r="C189" t="s">
        <v>131</v>
      </c>
      <c r="E189">
        <v>205</v>
      </c>
      <c r="F189" t="s">
        <v>2660</v>
      </c>
      <c r="G189" t="s">
        <v>112</v>
      </c>
    </row>
    <row r="190" spans="1:7" ht="13.5">
      <c r="A190">
        <v>194</v>
      </c>
      <c r="B190" t="s">
        <v>605</v>
      </c>
      <c r="C190" t="s">
        <v>131</v>
      </c>
      <c r="E190">
        <v>206</v>
      </c>
      <c r="F190" t="s">
        <v>2661</v>
      </c>
      <c r="G190" t="s">
        <v>112</v>
      </c>
    </row>
    <row r="191" spans="1:7" ht="13.5">
      <c r="A191">
        <v>195</v>
      </c>
      <c r="B191" t="s">
        <v>606</v>
      </c>
      <c r="C191" t="s">
        <v>131</v>
      </c>
      <c r="E191">
        <v>207</v>
      </c>
      <c r="F191" t="s">
        <v>2662</v>
      </c>
      <c r="G191" t="s">
        <v>131</v>
      </c>
    </row>
    <row r="192" spans="1:7" ht="13.5">
      <c r="A192">
        <v>196</v>
      </c>
      <c r="B192" t="s">
        <v>607</v>
      </c>
      <c r="C192" t="s">
        <v>131</v>
      </c>
      <c r="E192">
        <v>208</v>
      </c>
      <c r="F192" t="s">
        <v>2663</v>
      </c>
      <c r="G192" t="s">
        <v>131</v>
      </c>
    </row>
    <row r="193" spans="1:7" ht="13.5">
      <c r="A193">
        <v>197</v>
      </c>
      <c r="B193" t="s">
        <v>608</v>
      </c>
      <c r="C193" t="s">
        <v>131</v>
      </c>
      <c r="E193">
        <v>209</v>
      </c>
      <c r="F193" t="s">
        <v>2664</v>
      </c>
      <c r="G193" t="s">
        <v>131</v>
      </c>
    </row>
    <row r="194" spans="1:7" ht="13.5">
      <c r="A194">
        <v>198</v>
      </c>
      <c r="B194" t="s">
        <v>609</v>
      </c>
      <c r="C194" t="s">
        <v>131</v>
      </c>
      <c r="E194">
        <v>210</v>
      </c>
      <c r="F194" t="s">
        <v>2665</v>
      </c>
      <c r="G194" t="s">
        <v>131</v>
      </c>
    </row>
    <row r="195" spans="1:7" ht="13.5">
      <c r="A195">
        <v>199</v>
      </c>
      <c r="B195" t="s">
        <v>610</v>
      </c>
      <c r="C195" t="s">
        <v>131</v>
      </c>
      <c r="E195">
        <v>211</v>
      </c>
      <c r="F195" t="s">
        <v>2666</v>
      </c>
      <c r="G195" t="s">
        <v>139</v>
      </c>
    </row>
    <row r="196" spans="1:7" ht="13.5">
      <c r="A196">
        <v>200</v>
      </c>
      <c r="B196" t="s">
        <v>611</v>
      </c>
      <c r="C196" t="s">
        <v>131</v>
      </c>
      <c r="E196">
        <v>212</v>
      </c>
      <c r="F196" t="s">
        <v>2667</v>
      </c>
      <c r="G196" t="s">
        <v>139</v>
      </c>
    </row>
    <row r="197" spans="1:7" ht="13.5">
      <c r="A197">
        <v>201</v>
      </c>
      <c r="B197" t="s">
        <v>612</v>
      </c>
      <c r="C197" t="s">
        <v>131</v>
      </c>
      <c r="E197">
        <v>213</v>
      </c>
      <c r="F197" t="s">
        <v>2668</v>
      </c>
      <c r="G197" t="s">
        <v>139</v>
      </c>
    </row>
    <row r="198" spans="1:7" ht="13.5">
      <c r="A198">
        <v>202</v>
      </c>
      <c r="B198" t="s">
        <v>613</v>
      </c>
      <c r="C198" t="s">
        <v>112</v>
      </c>
      <c r="E198">
        <v>214</v>
      </c>
      <c r="F198" t="s">
        <v>2669</v>
      </c>
      <c r="G198" t="s">
        <v>142</v>
      </c>
    </row>
    <row r="199" spans="1:7" ht="13.5">
      <c r="A199">
        <v>203</v>
      </c>
      <c r="B199" t="s">
        <v>614</v>
      </c>
      <c r="C199" t="s">
        <v>131</v>
      </c>
      <c r="E199">
        <v>215</v>
      </c>
      <c r="F199" t="s">
        <v>2670</v>
      </c>
      <c r="G199" t="s">
        <v>142</v>
      </c>
    </row>
    <row r="200" spans="1:7" ht="13.5">
      <c r="A200">
        <v>204</v>
      </c>
      <c r="B200" t="s">
        <v>615</v>
      </c>
      <c r="C200" t="s">
        <v>139</v>
      </c>
      <c r="E200">
        <v>216</v>
      </c>
      <c r="F200" t="s">
        <v>2671</v>
      </c>
      <c r="G200" t="s">
        <v>146</v>
      </c>
    </row>
    <row r="201" spans="1:7" ht="13.5">
      <c r="A201">
        <v>205</v>
      </c>
      <c r="B201" t="s">
        <v>616</v>
      </c>
      <c r="C201" t="s">
        <v>139</v>
      </c>
      <c r="E201">
        <v>219</v>
      </c>
      <c r="F201" t="s">
        <v>2672</v>
      </c>
      <c r="G201" t="s">
        <v>146</v>
      </c>
    </row>
    <row r="202" spans="1:7" ht="13.5">
      <c r="A202">
        <v>206</v>
      </c>
      <c r="B202" t="s">
        <v>617</v>
      </c>
      <c r="C202" t="s">
        <v>139</v>
      </c>
      <c r="E202">
        <v>220</v>
      </c>
      <c r="F202" t="s">
        <v>2673</v>
      </c>
      <c r="G202" t="s">
        <v>146</v>
      </c>
    </row>
    <row r="203" spans="1:7" ht="13.5">
      <c r="A203">
        <v>207</v>
      </c>
      <c r="B203" t="s">
        <v>618</v>
      </c>
      <c r="C203" t="s">
        <v>139</v>
      </c>
      <c r="E203">
        <v>221</v>
      </c>
      <c r="F203" t="s">
        <v>2674</v>
      </c>
      <c r="G203" t="s">
        <v>112</v>
      </c>
    </row>
    <row r="204" spans="1:7" ht="13.5">
      <c r="A204">
        <v>208</v>
      </c>
      <c r="B204" t="s">
        <v>619</v>
      </c>
      <c r="C204" t="s">
        <v>139</v>
      </c>
      <c r="E204">
        <v>222</v>
      </c>
      <c r="F204" t="s">
        <v>2675</v>
      </c>
      <c r="G204" t="s">
        <v>131</v>
      </c>
    </row>
    <row r="205" spans="1:7" ht="13.5">
      <c r="A205">
        <v>209</v>
      </c>
      <c r="B205" t="s">
        <v>620</v>
      </c>
      <c r="C205" t="s">
        <v>139</v>
      </c>
      <c r="E205">
        <v>223</v>
      </c>
      <c r="F205" t="s">
        <v>2676</v>
      </c>
      <c r="G205" t="s">
        <v>112</v>
      </c>
    </row>
    <row r="206" spans="1:7" ht="13.5">
      <c r="A206">
        <v>210</v>
      </c>
      <c r="B206" t="s">
        <v>621</v>
      </c>
      <c r="C206" t="s">
        <v>139</v>
      </c>
      <c r="E206">
        <v>224</v>
      </c>
      <c r="F206" t="s">
        <v>2677</v>
      </c>
      <c r="G206" t="s">
        <v>146</v>
      </c>
    </row>
    <row r="207" spans="1:7" ht="13.5">
      <c r="A207">
        <v>211</v>
      </c>
      <c r="B207" t="s">
        <v>622</v>
      </c>
      <c r="C207" t="s">
        <v>139</v>
      </c>
      <c r="E207">
        <v>225</v>
      </c>
      <c r="F207" t="s">
        <v>2678</v>
      </c>
      <c r="G207" t="s">
        <v>131</v>
      </c>
    </row>
    <row r="208" spans="1:7" ht="13.5">
      <c r="A208">
        <v>212</v>
      </c>
      <c r="B208" t="s">
        <v>623</v>
      </c>
      <c r="C208" t="s">
        <v>139</v>
      </c>
      <c r="E208">
        <v>226</v>
      </c>
      <c r="F208" t="s">
        <v>2679</v>
      </c>
      <c r="G208" t="s">
        <v>131</v>
      </c>
    </row>
    <row r="209" spans="1:7" ht="13.5">
      <c r="A209">
        <v>213</v>
      </c>
      <c r="B209" t="s">
        <v>624</v>
      </c>
      <c r="C209" t="s">
        <v>139</v>
      </c>
      <c r="E209">
        <v>227</v>
      </c>
      <c r="F209" t="s">
        <v>2680</v>
      </c>
      <c r="G209" t="s">
        <v>131</v>
      </c>
    </row>
    <row r="210" spans="1:7" ht="13.5">
      <c r="A210">
        <v>214</v>
      </c>
      <c r="B210" t="s">
        <v>625</v>
      </c>
      <c r="C210" t="s">
        <v>139</v>
      </c>
      <c r="E210">
        <v>228</v>
      </c>
      <c r="F210" t="s">
        <v>2681</v>
      </c>
      <c r="G210" t="s">
        <v>131</v>
      </c>
    </row>
    <row r="211" spans="1:7" ht="13.5">
      <c r="A211">
        <v>215</v>
      </c>
      <c r="B211" t="s">
        <v>626</v>
      </c>
      <c r="C211" t="s">
        <v>139</v>
      </c>
      <c r="E211">
        <v>229</v>
      </c>
      <c r="F211" t="s">
        <v>2682</v>
      </c>
      <c r="G211" t="s">
        <v>131</v>
      </c>
    </row>
    <row r="212" spans="1:7" ht="13.5">
      <c r="A212">
        <v>216</v>
      </c>
      <c r="B212" t="s">
        <v>627</v>
      </c>
      <c r="C212" t="s">
        <v>139</v>
      </c>
      <c r="E212">
        <v>230</v>
      </c>
      <c r="F212" t="s">
        <v>2683</v>
      </c>
      <c r="G212" t="s">
        <v>131</v>
      </c>
    </row>
    <row r="213" spans="1:7" ht="13.5">
      <c r="A213">
        <v>217</v>
      </c>
      <c r="B213" t="s">
        <v>628</v>
      </c>
      <c r="C213" t="s">
        <v>139</v>
      </c>
      <c r="E213">
        <v>231</v>
      </c>
      <c r="F213" t="s">
        <v>2684</v>
      </c>
      <c r="G213" t="s">
        <v>139</v>
      </c>
    </row>
    <row r="214" spans="1:7" ht="13.5">
      <c r="A214">
        <v>218</v>
      </c>
      <c r="B214" t="s">
        <v>629</v>
      </c>
      <c r="C214" t="s">
        <v>139</v>
      </c>
      <c r="E214">
        <v>232</v>
      </c>
      <c r="F214" t="s">
        <v>2685</v>
      </c>
      <c r="G214" t="s">
        <v>139</v>
      </c>
    </row>
    <row r="215" spans="1:7" ht="13.5">
      <c r="A215">
        <v>219</v>
      </c>
      <c r="B215" t="s">
        <v>630</v>
      </c>
      <c r="C215" t="s">
        <v>139</v>
      </c>
      <c r="E215">
        <v>233</v>
      </c>
      <c r="F215" t="s">
        <v>2686</v>
      </c>
      <c r="G215" t="s">
        <v>139</v>
      </c>
    </row>
    <row r="216" spans="1:7" ht="13.5">
      <c r="A216">
        <v>220</v>
      </c>
      <c r="B216" t="s">
        <v>631</v>
      </c>
      <c r="C216" t="s">
        <v>139</v>
      </c>
      <c r="E216">
        <v>234</v>
      </c>
      <c r="F216" t="s">
        <v>2687</v>
      </c>
      <c r="G216" t="s">
        <v>139</v>
      </c>
    </row>
    <row r="217" spans="1:7" ht="13.5">
      <c r="A217">
        <v>221</v>
      </c>
      <c r="B217" t="s">
        <v>632</v>
      </c>
      <c r="C217" t="s">
        <v>139</v>
      </c>
      <c r="E217">
        <v>235</v>
      </c>
      <c r="F217" t="s">
        <v>2688</v>
      </c>
      <c r="G217" t="s">
        <v>139</v>
      </c>
    </row>
    <row r="218" spans="1:7" ht="13.5">
      <c r="A218">
        <v>222</v>
      </c>
      <c r="B218" t="s">
        <v>633</v>
      </c>
      <c r="C218" t="s">
        <v>139</v>
      </c>
      <c r="E218">
        <v>236</v>
      </c>
      <c r="F218" t="s">
        <v>2689</v>
      </c>
      <c r="G218" t="s">
        <v>139</v>
      </c>
    </row>
    <row r="219" spans="1:7" ht="13.5">
      <c r="A219">
        <v>223</v>
      </c>
      <c r="B219" t="s">
        <v>634</v>
      </c>
      <c r="C219" t="s">
        <v>139</v>
      </c>
      <c r="E219">
        <v>237</v>
      </c>
      <c r="F219" t="s">
        <v>2690</v>
      </c>
      <c r="G219" t="s">
        <v>139</v>
      </c>
    </row>
    <row r="220" spans="1:7" ht="13.5">
      <c r="A220">
        <v>224</v>
      </c>
      <c r="B220" t="s">
        <v>635</v>
      </c>
      <c r="C220" t="s">
        <v>139</v>
      </c>
      <c r="E220">
        <v>238</v>
      </c>
      <c r="F220" t="s">
        <v>2691</v>
      </c>
      <c r="G220" t="s">
        <v>142</v>
      </c>
    </row>
    <row r="221" spans="1:7" ht="13.5">
      <c r="A221">
        <v>225</v>
      </c>
      <c r="B221" t="s">
        <v>636</v>
      </c>
      <c r="C221" t="s">
        <v>139</v>
      </c>
      <c r="E221">
        <v>239</v>
      </c>
      <c r="F221" t="s">
        <v>2692</v>
      </c>
      <c r="G221" t="s">
        <v>142</v>
      </c>
    </row>
    <row r="222" spans="1:7" ht="13.5">
      <c r="A222">
        <v>226</v>
      </c>
      <c r="B222" t="s">
        <v>637</v>
      </c>
      <c r="C222" t="s">
        <v>139</v>
      </c>
      <c r="E222">
        <v>240</v>
      </c>
      <c r="F222" t="s">
        <v>2693</v>
      </c>
      <c r="G222" t="s">
        <v>142</v>
      </c>
    </row>
    <row r="223" spans="1:7" ht="13.5">
      <c r="A223">
        <v>227</v>
      </c>
      <c r="B223" t="s">
        <v>638</v>
      </c>
      <c r="C223" t="s">
        <v>139</v>
      </c>
      <c r="E223">
        <v>243</v>
      </c>
      <c r="F223" t="s">
        <v>2694</v>
      </c>
      <c r="G223" t="s">
        <v>112</v>
      </c>
    </row>
    <row r="224" spans="1:7" ht="13.5">
      <c r="A224">
        <v>228</v>
      </c>
      <c r="B224" t="s">
        <v>639</v>
      </c>
      <c r="C224" t="s">
        <v>139</v>
      </c>
      <c r="E224">
        <v>244</v>
      </c>
      <c r="F224" t="s">
        <v>2695</v>
      </c>
      <c r="G224" t="s">
        <v>112</v>
      </c>
    </row>
    <row r="225" spans="1:7" ht="13.5">
      <c r="A225">
        <v>229</v>
      </c>
      <c r="B225" t="s">
        <v>640</v>
      </c>
      <c r="C225" t="s">
        <v>139</v>
      </c>
      <c r="E225">
        <v>245</v>
      </c>
      <c r="F225" t="s">
        <v>2696</v>
      </c>
      <c r="G225" t="s">
        <v>112</v>
      </c>
    </row>
    <row r="226" spans="1:7" ht="13.5">
      <c r="A226">
        <v>230</v>
      </c>
      <c r="B226" t="s">
        <v>641</v>
      </c>
      <c r="C226" t="s">
        <v>139</v>
      </c>
      <c r="E226">
        <v>246</v>
      </c>
      <c r="F226" t="s">
        <v>2697</v>
      </c>
      <c r="G226" t="s">
        <v>112</v>
      </c>
    </row>
    <row r="227" spans="1:7" ht="13.5">
      <c r="A227">
        <v>231</v>
      </c>
      <c r="B227" t="s">
        <v>642</v>
      </c>
      <c r="C227" t="s">
        <v>139</v>
      </c>
      <c r="E227">
        <v>247</v>
      </c>
      <c r="F227" t="s">
        <v>2698</v>
      </c>
      <c r="G227" t="s">
        <v>112</v>
      </c>
    </row>
    <row r="228" spans="1:7" ht="13.5">
      <c r="A228">
        <v>232</v>
      </c>
      <c r="B228" t="s">
        <v>643</v>
      </c>
      <c r="C228" t="s">
        <v>139</v>
      </c>
      <c r="E228">
        <v>248</v>
      </c>
      <c r="F228" t="s">
        <v>2699</v>
      </c>
      <c r="G228" t="s">
        <v>112</v>
      </c>
    </row>
    <row r="229" spans="1:7" ht="13.5">
      <c r="A229">
        <v>233</v>
      </c>
      <c r="B229" t="s">
        <v>644</v>
      </c>
      <c r="C229" t="s">
        <v>142</v>
      </c>
      <c r="E229">
        <v>249</v>
      </c>
      <c r="F229" t="s">
        <v>2700</v>
      </c>
      <c r="G229" t="s">
        <v>112</v>
      </c>
    </row>
    <row r="230" spans="1:7" ht="13.5">
      <c r="A230">
        <v>234</v>
      </c>
      <c r="B230" t="s">
        <v>645</v>
      </c>
      <c r="C230" t="s">
        <v>142</v>
      </c>
      <c r="E230">
        <v>250</v>
      </c>
      <c r="F230" t="s">
        <v>2701</v>
      </c>
      <c r="G230" t="s">
        <v>112</v>
      </c>
    </row>
    <row r="231" spans="1:7" ht="13.5">
      <c r="A231">
        <v>235</v>
      </c>
      <c r="B231" t="s">
        <v>646</v>
      </c>
      <c r="C231" t="s">
        <v>142</v>
      </c>
      <c r="E231">
        <v>251</v>
      </c>
      <c r="F231" t="s">
        <v>2702</v>
      </c>
      <c r="G231" t="s">
        <v>112</v>
      </c>
    </row>
    <row r="232" spans="1:7" ht="13.5">
      <c r="A232">
        <v>236</v>
      </c>
      <c r="B232" t="s">
        <v>647</v>
      </c>
      <c r="C232" t="s">
        <v>142</v>
      </c>
      <c r="E232">
        <v>252</v>
      </c>
      <c r="F232" t="s">
        <v>2703</v>
      </c>
      <c r="G232" t="s">
        <v>131</v>
      </c>
    </row>
    <row r="233" spans="1:7" ht="13.5">
      <c r="A233">
        <v>237</v>
      </c>
      <c r="B233" t="s">
        <v>648</v>
      </c>
      <c r="C233" t="s">
        <v>142</v>
      </c>
      <c r="E233">
        <v>253</v>
      </c>
      <c r="F233" t="s">
        <v>2704</v>
      </c>
      <c r="G233" t="s">
        <v>139</v>
      </c>
    </row>
    <row r="234" spans="1:7" ht="13.5">
      <c r="A234">
        <v>238</v>
      </c>
      <c r="B234" t="s">
        <v>649</v>
      </c>
      <c r="C234" t="s">
        <v>142</v>
      </c>
      <c r="E234">
        <v>254</v>
      </c>
      <c r="F234" t="s">
        <v>2705</v>
      </c>
      <c r="G234" t="s">
        <v>131</v>
      </c>
    </row>
    <row r="235" spans="1:7" ht="13.5">
      <c r="A235">
        <v>239</v>
      </c>
      <c r="B235" t="s">
        <v>650</v>
      </c>
      <c r="C235" t="s">
        <v>142</v>
      </c>
      <c r="E235">
        <v>255</v>
      </c>
      <c r="F235" t="s">
        <v>2706</v>
      </c>
      <c r="G235" t="s">
        <v>131</v>
      </c>
    </row>
    <row r="236" spans="1:7" ht="13.5">
      <c r="A236">
        <v>240</v>
      </c>
      <c r="B236" t="s">
        <v>651</v>
      </c>
      <c r="C236" t="s">
        <v>142</v>
      </c>
      <c r="E236">
        <v>256</v>
      </c>
      <c r="F236" t="s">
        <v>2707</v>
      </c>
      <c r="G236" t="s">
        <v>131</v>
      </c>
    </row>
    <row r="237" spans="1:7" ht="13.5">
      <c r="A237">
        <v>241</v>
      </c>
      <c r="B237" t="s">
        <v>652</v>
      </c>
      <c r="C237" t="s">
        <v>142</v>
      </c>
      <c r="E237">
        <v>257</v>
      </c>
      <c r="F237" t="s">
        <v>2708</v>
      </c>
      <c r="G237" t="s">
        <v>131</v>
      </c>
    </row>
    <row r="238" spans="1:7" ht="13.5">
      <c r="A238">
        <v>242</v>
      </c>
      <c r="B238" t="s">
        <v>653</v>
      </c>
      <c r="C238" t="s">
        <v>142</v>
      </c>
      <c r="E238">
        <v>258</v>
      </c>
      <c r="F238" t="s">
        <v>2709</v>
      </c>
      <c r="G238" t="s">
        <v>131</v>
      </c>
    </row>
    <row r="239" spans="1:7" ht="13.5">
      <c r="A239">
        <v>243</v>
      </c>
      <c r="B239" t="s">
        <v>654</v>
      </c>
      <c r="C239" t="s">
        <v>142</v>
      </c>
      <c r="E239">
        <v>259</v>
      </c>
      <c r="F239" t="s">
        <v>2710</v>
      </c>
      <c r="G239" t="s">
        <v>131</v>
      </c>
    </row>
    <row r="240" spans="1:7" ht="13.5">
      <c r="A240">
        <v>244</v>
      </c>
      <c r="B240" t="s">
        <v>655</v>
      </c>
      <c r="C240" t="s">
        <v>142</v>
      </c>
      <c r="E240">
        <v>260</v>
      </c>
      <c r="F240" t="s">
        <v>2711</v>
      </c>
      <c r="G240" t="s">
        <v>131</v>
      </c>
    </row>
    <row r="241" spans="1:7" ht="13.5">
      <c r="A241">
        <v>245</v>
      </c>
      <c r="B241" t="s">
        <v>656</v>
      </c>
      <c r="C241" t="s">
        <v>142</v>
      </c>
      <c r="E241">
        <v>261</v>
      </c>
      <c r="F241" t="s">
        <v>2712</v>
      </c>
      <c r="G241" t="s">
        <v>139</v>
      </c>
    </row>
    <row r="242" spans="1:7" ht="13.5">
      <c r="A242">
        <v>246</v>
      </c>
      <c r="B242" t="s">
        <v>657</v>
      </c>
      <c r="C242" t="s">
        <v>142</v>
      </c>
      <c r="E242">
        <v>262</v>
      </c>
      <c r="F242" t="s">
        <v>2713</v>
      </c>
      <c r="G242" t="s">
        <v>139</v>
      </c>
    </row>
    <row r="243" spans="1:7" ht="13.5">
      <c r="A243">
        <v>247</v>
      </c>
      <c r="B243" t="s">
        <v>658</v>
      </c>
      <c r="C243" t="s">
        <v>142</v>
      </c>
      <c r="E243">
        <v>263</v>
      </c>
      <c r="F243" t="s">
        <v>2714</v>
      </c>
      <c r="G243" t="s">
        <v>139</v>
      </c>
    </row>
    <row r="244" spans="1:7" ht="13.5">
      <c r="A244">
        <v>248</v>
      </c>
      <c r="B244" t="s">
        <v>659</v>
      </c>
      <c r="C244" t="s">
        <v>142</v>
      </c>
      <c r="E244">
        <v>264</v>
      </c>
      <c r="F244" t="s">
        <v>2715</v>
      </c>
      <c r="G244" t="s">
        <v>139</v>
      </c>
    </row>
    <row r="245" spans="1:7" ht="13.5">
      <c r="A245">
        <v>249</v>
      </c>
      <c r="B245" t="s">
        <v>660</v>
      </c>
      <c r="C245" t="s">
        <v>157</v>
      </c>
      <c r="E245">
        <v>265</v>
      </c>
      <c r="F245" t="s">
        <v>2716</v>
      </c>
      <c r="G245" t="s">
        <v>139</v>
      </c>
    </row>
    <row r="246" spans="1:7" ht="13.5">
      <c r="A246">
        <v>250</v>
      </c>
      <c r="B246" t="s">
        <v>661</v>
      </c>
      <c r="C246" t="s">
        <v>146</v>
      </c>
      <c r="E246">
        <v>266</v>
      </c>
      <c r="F246" t="s">
        <v>2717</v>
      </c>
      <c r="G246" t="s">
        <v>139</v>
      </c>
    </row>
    <row r="247" spans="1:7" ht="13.5">
      <c r="A247">
        <v>251</v>
      </c>
      <c r="B247" t="s">
        <v>662</v>
      </c>
      <c r="C247" t="s">
        <v>112</v>
      </c>
      <c r="E247">
        <v>267</v>
      </c>
      <c r="F247" t="s">
        <v>2718</v>
      </c>
      <c r="G247" t="s">
        <v>139</v>
      </c>
    </row>
    <row r="248" spans="1:7" ht="13.5">
      <c r="A248">
        <v>252</v>
      </c>
      <c r="B248" t="s">
        <v>663</v>
      </c>
      <c r="C248" t="s">
        <v>112</v>
      </c>
      <c r="E248">
        <v>268</v>
      </c>
      <c r="F248" t="s">
        <v>2719</v>
      </c>
      <c r="G248" t="s">
        <v>139</v>
      </c>
    </row>
    <row r="249" spans="1:7" ht="13.5">
      <c r="A249">
        <v>253</v>
      </c>
      <c r="B249" t="s">
        <v>664</v>
      </c>
      <c r="C249" t="s">
        <v>112</v>
      </c>
      <c r="E249">
        <v>269</v>
      </c>
      <c r="F249" t="s">
        <v>2720</v>
      </c>
      <c r="G249" t="s">
        <v>139</v>
      </c>
    </row>
    <row r="250" spans="1:7" ht="13.5">
      <c r="A250">
        <v>254</v>
      </c>
      <c r="B250" t="s">
        <v>665</v>
      </c>
      <c r="C250" t="s">
        <v>112</v>
      </c>
      <c r="E250">
        <v>270</v>
      </c>
      <c r="F250" t="s">
        <v>2721</v>
      </c>
      <c r="G250" t="s">
        <v>139</v>
      </c>
    </row>
    <row r="251" spans="1:7" ht="13.5">
      <c r="A251">
        <v>255</v>
      </c>
      <c r="B251" t="s">
        <v>666</v>
      </c>
      <c r="C251" t="s">
        <v>112</v>
      </c>
      <c r="E251">
        <v>271</v>
      </c>
      <c r="F251" t="s">
        <v>2722</v>
      </c>
      <c r="G251" t="s">
        <v>139</v>
      </c>
    </row>
    <row r="252" spans="1:7" ht="13.5">
      <c r="A252">
        <v>256</v>
      </c>
      <c r="B252" t="s">
        <v>667</v>
      </c>
      <c r="C252" t="s">
        <v>112</v>
      </c>
      <c r="E252">
        <v>272</v>
      </c>
      <c r="F252" t="s">
        <v>2723</v>
      </c>
      <c r="G252" t="s">
        <v>139</v>
      </c>
    </row>
    <row r="253" spans="1:7" ht="13.5">
      <c r="A253">
        <v>257</v>
      </c>
      <c r="B253" t="s">
        <v>668</v>
      </c>
      <c r="C253" t="s">
        <v>112</v>
      </c>
      <c r="E253">
        <v>273</v>
      </c>
      <c r="F253" t="s">
        <v>2724</v>
      </c>
      <c r="G253" t="s">
        <v>139</v>
      </c>
    </row>
    <row r="254" spans="1:7" ht="13.5">
      <c r="A254">
        <v>258</v>
      </c>
      <c r="B254" t="s">
        <v>669</v>
      </c>
      <c r="C254" t="s">
        <v>112</v>
      </c>
      <c r="E254">
        <v>274</v>
      </c>
      <c r="F254" t="s">
        <v>2725</v>
      </c>
      <c r="G254" t="s">
        <v>139</v>
      </c>
    </row>
    <row r="255" spans="1:7" ht="13.5">
      <c r="A255">
        <v>259</v>
      </c>
      <c r="B255" t="s">
        <v>670</v>
      </c>
      <c r="C255" t="s">
        <v>112</v>
      </c>
      <c r="E255">
        <v>275</v>
      </c>
      <c r="F255" t="s">
        <v>2726</v>
      </c>
      <c r="G255" t="s">
        <v>131</v>
      </c>
    </row>
    <row r="256" spans="1:7" ht="13.5">
      <c r="A256">
        <v>260</v>
      </c>
      <c r="B256" t="s">
        <v>671</v>
      </c>
      <c r="C256" t="s">
        <v>112</v>
      </c>
      <c r="E256">
        <v>276</v>
      </c>
      <c r="F256" t="s">
        <v>2727</v>
      </c>
      <c r="G256" t="s">
        <v>142</v>
      </c>
    </row>
    <row r="257" spans="1:7" ht="13.5">
      <c r="A257">
        <v>261</v>
      </c>
      <c r="B257" t="s">
        <v>672</v>
      </c>
      <c r="C257" t="s">
        <v>112</v>
      </c>
      <c r="E257">
        <v>277</v>
      </c>
      <c r="F257" t="s">
        <v>2728</v>
      </c>
      <c r="G257" t="s">
        <v>142</v>
      </c>
    </row>
    <row r="258" spans="1:7" ht="13.5">
      <c r="A258">
        <v>262</v>
      </c>
      <c r="B258" t="s">
        <v>673</v>
      </c>
      <c r="C258" t="s">
        <v>112</v>
      </c>
      <c r="E258">
        <v>278</v>
      </c>
      <c r="F258" t="s">
        <v>2729</v>
      </c>
      <c r="G258" t="s">
        <v>142</v>
      </c>
    </row>
    <row r="259" spans="1:7" ht="13.5">
      <c r="A259">
        <v>263</v>
      </c>
      <c r="B259" t="s">
        <v>674</v>
      </c>
      <c r="C259" t="s">
        <v>112</v>
      </c>
      <c r="E259">
        <v>279</v>
      </c>
      <c r="F259" t="s">
        <v>2730</v>
      </c>
      <c r="G259" t="s">
        <v>142</v>
      </c>
    </row>
    <row r="260" spans="1:7" ht="13.5">
      <c r="A260">
        <v>264</v>
      </c>
      <c r="B260" t="s">
        <v>675</v>
      </c>
      <c r="C260" t="s">
        <v>112</v>
      </c>
      <c r="E260">
        <v>280</v>
      </c>
      <c r="F260" t="s">
        <v>2731</v>
      </c>
      <c r="G260" t="s">
        <v>142</v>
      </c>
    </row>
    <row r="261" spans="1:7" ht="13.5">
      <c r="A261">
        <v>265</v>
      </c>
      <c r="B261" t="s">
        <v>676</v>
      </c>
      <c r="C261" t="s">
        <v>112</v>
      </c>
      <c r="E261">
        <v>283</v>
      </c>
      <c r="F261" t="s">
        <v>2732</v>
      </c>
      <c r="G261" t="s">
        <v>112</v>
      </c>
    </row>
    <row r="262" spans="1:7" ht="13.5">
      <c r="A262">
        <v>266</v>
      </c>
      <c r="B262" t="s">
        <v>677</v>
      </c>
      <c r="C262" t="s">
        <v>112</v>
      </c>
      <c r="E262">
        <v>284</v>
      </c>
      <c r="F262" t="s">
        <v>2733</v>
      </c>
      <c r="G262" t="s">
        <v>131</v>
      </c>
    </row>
    <row r="263" spans="1:7" ht="13.5">
      <c r="A263">
        <v>267</v>
      </c>
      <c r="B263" t="s">
        <v>678</v>
      </c>
      <c r="C263" t="s">
        <v>112</v>
      </c>
      <c r="E263">
        <v>285</v>
      </c>
      <c r="F263" t="s">
        <v>2734</v>
      </c>
      <c r="G263" t="s">
        <v>139</v>
      </c>
    </row>
    <row r="264" spans="1:7" ht="13.5">
      <c r="A264">
        <v>268</v>
      </c>
      <c r="B264" t="s">
        <v>679</v>
      </c>
      <c r="C264" t="s">
        <v>112</v>
      </c>
      <c r="E264">
        <v>286</v>
      </c>
      <c r="F264" t="s">
        <v>2735</v>
      </c>
      <c r="G264" t="s">
        <v>139</v>
      </c>
    </row>
    <row r="265" spans="1:7" ht="13.5">
      <c r="A265">
        <v>269</v>
      </c>
      <c r="B265" t="s">
        <v>680</v>
      </c>
      <c r="C265" t="s">
        <v>112</v>
      </c>
      <c r="E265">
        <v>290</v>
      </c>
      <c r="F265" t="s">
        <v>2736</v>
      </c>
      <c r="G265" t="s">
        <v>112</v>
      </c>
    </row>
    <row r="266" spans="1:7" ht="13.5">
      <c r="A266">
        <v>270</v>
      </c>
      <c r="B266" t="s">
        <v>681</v>
      </c>
      <c r="C266" t="s">
        <v>112</v>
      </c>
      <c r="E266">
        <v>291</v>
      </c>
      <c r="F266" t="s">
        <v>2737</v>
      </c>
      <c r="G266" t="s">
        <v>112</v>
      </c>
    </row>
    <row r="267" spans="1:7" ht="13.5">
      <c r="A267">
        <v>271</v>
      </c>
      <c r="B267" t="s">
        <v>682</v>
      </c>
      <c r="C267" t="s">
        <v>112</v>
      </c>
      <c r="E267">
        <v>292</v>
      </c>
      <c r="F267" t="s">
        <v>2738</v>
      </c>
      <c r="G267" t="s">
        <v>131</v>
      </c>
    </row>
    <row r="268" spans="1:7" ht="13.5">
      <c r="A268">
        <v>272</v>
      </c>
      <c r="B268" t="s">
        <v>683</v>
      </c>
      <c r="C268" t="s">
        <v>112</v>
      </c>
      <c r="E268">
        <v>293</v>
      </c>
      <c r="F268" t="s">
        <v>2739</v>
      </c>
      <c r="G268" t="s">
        <v>131</v>
      </c>
    </row>
    <row r="269" spans="1:7" ht="13.5">
      <c r="A269">
        <v>273</v>
      </c>
      <c r="B269" t="s">
        <v>684</v>
      </c>
      <c r="C269" t="s">
        <v>112</v>
      </c>
      <c r="E269">
        <v>294</v>
      </c>
      <c r="F269" t="s">
        <v>2740</v>
      </c>
      <c r="G269" t="s">
        <v>131</v>
      </c>
    </row>
    <row r="270" spans="1:7" ht="13.5">
      <c r="A270">
        <v>274</v>
      </c>
      <c r="B270" t="s">
        <v>685</v>
      </c>
      <c r="C270" t="s">
        <v>112</v>
      </c>
      <c r="E270">
        <v>295</v>
      </c>
      <c r="F270" t="s">
        <v>2741</v>
      </c>
      <c r="G270" t="s">
        <v>157</v>
      </c>
    </row>
    <row r="271" spans="1:7" ht="13.5">
      <c r="A271">
        <v>275</v>
      </c>
      <c r="B271" t="s">
        <v>686</v>
      </c>
      <c r="C271" t="s">
        <v>112</v>
      </c>
      <c r="E271">
        <v>296</v>
      </c>
      <c r="F271" t="s">
        <v>2742</v>
      </c>
      <c r="G271" t="s">
        <v>139</v>
      </c>
    </row>
    <row r="272" spans="1:7" ht="13.5">
      <c r="A272">
        <v>276</v>
      </c>
      <c r="B272" t="s">
        <v>687</v>
      </c>
      <c r="C272" t="s">
        <v>112</v>
      </c>
      <c r="E272">
        <v>297</v>
      </c>
      <c r="F272" t="s">
        <v>2743</v>
      </c>
      <c r="G272" t="s">
        <v>139</v>
      </c>
    </row>
    <row r="273" spans="1:7" ht="13.5">
      <c r="A273">
        <v>277</v>
      </c>
      <c r="B273" t="s">
        <v>688</v>
      </c>
      <c r="C273" t="s">
        <v>112</v>
      </c>
      <c r="E273">
        <v>298</v>
      </c>
      <c r="F273" t="s">
        <v>2744</v>
      </c>
      <c r="G273" t="s">
        <v>139</v>
      </c>
    </row>
    <row r="274" spans="1:7" ht="13.5">
      <c r="A274">
        <v>278</v>
      </c>
      <c r="B274" t="s">
        <v>689</v>
      </c>
      <c r="C274" t="s">
        <v>112</v>
      </c>
      <c r="E274">
        <v>305</v>
      </c>
      <c r="F274" t="s">
        <v>2745</v>
      </c>
      <c r="G274" t="s">
        <v>147</v>
      </c>
    </row>
    <row r="275" spans="1:7" ht="13.5">
      <c r="A275">
        <v>279</v>
      </c>
      <c r="B275" t="s">
        <v>690</v>
      </c>
      <c r="C275" t="s">
        <v>112</v>
      </c>
      <c r="E275">
        <v>306</v>
      </c>
      <c r="F275" t="s">
        <v>2746</v>
      </c>
      <c r="G275" t="s">
        <v>112</v>
      </c>
    </row>
    <row r="276" spans="1:7" ht="13.5">
      <c r="A276">
        <v>280</v>
      </c>
      <c r="B276" t="s">
        <v>691</v>
      </c>
      <c r="C276" t="s">
        <v>112</v>
      </c>
      <c r="E276">
        <v>307</v>
      </c>
      <c r="F276" t="s">
        <v>2747</v>
      </c>
      <c r="G276" t="s">
        <v>112</v>
      </c>
    </row>
    <row r="277" spans="1:7" ht="13.5">
      <c r="A277">
        <v>281</v>
      </c>
      <c r="B277" t="s">
        <v>692</v>
      </c>
      <c r="C277" t="s">
        <v>112</v>
      </c>
      <c r="E277">
        <v>308</v>
      </c>
      <c r="F277" t="s">
        <v>2748</v>
      </c>
      <c r="G277" t="s">
        <v>112</v>
      </c>
    </row>
    <row r="278" spans="1:7" ht="13.5">
      <c r="A278">
        <v>282</v>
      </c>
      <c r="B278" t="s">
        <v>693</v>
      </c>
      <c r="C278" t="s">
        <v>112</v>
      </c>
      <c r="E278">
        <v>309</v>
      </c>
      <c r="F278" t="s">
        <v>2749</v>
      </c>
      <c r="G278" t="s">
        <v>112</v>
      </c>
    </row>
    <row r="279" spans="1:7" ht="13.5">
      <c r="A279">
        <v>283</v>
      </c>
      <c r="B279" t="s">
        <v>694</v>
      </c>
      <c r="C279" t="s">
        <v>112</v>
      </c>
      <c r="E279">
        <v>310</v>
      </c>
      <c r="F279" t="s">
        <v>2750</v>
      </c>
      <c r="G279" t="s">
        <v>112</v>
      </c>
    </row>
    <row r="280" spans="1:7" ht="13.5">
      <c r="A280">
        <v>284</v>
      </c>
      <c r="B280" t="s">
        <v>695</v>
      </c>
      <c r="C280" t="s">
        <v>112</v>
      </c>
      <c r="E280">
        <v>311</v>
      </c>
      <c r="F280" t="s">
        <v>2751</v>
      </c>
      <c r="G280" t="s">
        <v>131</v>
      </c>
    </row>
    <row r="281" spans="1:7" ht="13.5">
      <c r="A281">
        <v>285</v>
      </c>
      <c r="B281" t="s">
        <v>696</v>
      </c>
      <c r="C281" t="s">
        <v>131</v>
      </c>
      <c r="E281">
        <v>312</v>
      </c>
      <c r="F281" t="s">
        <v>2752</v>
      </c>
      <c r="G281" t="s">
        <v>131</v>
      </c>
    </row>
    <row r="282" spans="1:7" ht="13.5">
      <c r="A282">
        <v>286</v>
      </c>
      <c r="B282" t="s">
        <v>697</v>
      </c>
      <c r="C282" t="s">
        <v>131</v>
      </c>
      <c r="E282">
        <v>313</v>
      </c>
      <c r="F282" t="s">
        <v>2753</v>
      </c>
      <c r="G282" t="s">
        <v>131</v>
      </c>
    </row>
    <row r="283" spans="1:7" ht="13.5">
      <c r="A283">
        <v>287</v>
      </c>
      <c r="B283" t="s">
        <v>698</v>
      </c>
      <c r="C283" t="s">
        <v>131</v>
      </c>
      <c r="E283">
        <v>314</v>
      </c>
      <c r="F283" t="s">
        <v>2754</v>
      </c>
      <c r="G283" t="s">
        <v>131</v>
      </c>
    </row>
    <row r="284" spans="1:7" ht="13.5">
      <c r="A284">
        <v>288</v>
      </c>
      <c r="B284" t="s">
        <v>699</v>
      </c>
      <c r="C284" t="s">
        <v>131</v>
      </c>
      <c r="E284">
        <v>315</v>
      </c>
      <c r="F284" t="s">
        <v>2755</v>
      </c>
      <c r="G284" t="s">
        <v>131</v>
      </c>
    </row>
    <row r="285" spans="1:7" ht="13.5">
      <c r="A285">
        <v>289</v>
      </c>
      <c r="B285" t="s">
        <v>700</v>
      </c>
      <c r="C285" t="s">
        <v>131</v>
      </c>
      <c r="E285">
        <v>316</v>
      </c>
      <c r="F285" t="s">
        <v>2756</v>
      </c>
      <c r="G285" t="s">
        <v>139</v>
      </c>
    </row>
    <row r="286" spans="1:7" ht="13.5">
      <c r="A286">
        <v>290</v>
      </c>
      <c r="B286" t="s">
        <v>701</v>
      </c>
      <c r="C286" t="s">
        <v>131</v>
      </c>
      <c r="E286">
        <v>317</v>
      </c>
      <c r="F286" t="s">
        <v>2757</v>
      </c>
      <c r="G286" t="s">
        <v>139</v>
      </c>
    </row>
    <row r="287" spans="1:7" ht="13.5">
      <c r="A287">
        <v>291</v>
      </c>
      <c r="B287" t="s">
        <v>702</v>
      </c>
      <c r="C287" t="s">
        <v>131</v>
      </c>
      <c r="E287">
        <v>318</v>
      </c>
      <c r="F287" t="s">
        <v>2758</v>
      </c>
      <c r="G287" t="s">
        <v>139</v>
      </c>
    </row>
    <row r="288" spans="1:7" ht="13.5">
      <c r="A288">
        <v>292</v>
      </c>
      <c r="B288" t="s">
        <v>703</v>
      </c>
      <c r="C288" t="s">
        <v>131</v>
      </c>
      <c r="E288">
        <v>319</v>
      </c>
      <c r="F288" t="s">
        <v>2759</v>
      </c>
      <c r="G288" t="s">
        <v>139</v>
      </c>
    </row>
    <row r="289" spans="1:7" ht="13.5">
      <c r="A289">
        <v>293</v>
      </c>
      <c r="B289" t="s">
        <v>704</v>
      </c>
      <c r="C289" t="s">
        <v>131</v>
      </c>
      <c r="E289">
        <v>320</v>
      </c>
      <c r="F289" t="s">
        <v>2760</v>
      </c>
      <c r="G289" t="s">
        <v>139</v>
      </c>
    </row>
    <row r="290" spans="1:7" ht="13.5">
      <c r="A290">
        <v>294</v>
      </c>
      <c r="B290" t="s">
        <v>705</v>
      </c>
      <c r="C290" t="s">
        <v>131</v>
      </c>
      <c r="E290">
        <v>321</v>
      </c>
      <c r="F290" t="s">
        <v>2761</v>
      </c>
      <c r="G290" t="s">
        <v>139</v>
      </c>
    </row>
    <row r="291" spans="1:7" ht="13.5">
      <c r="A291">
        <v>295</v>
      </c>
      <c r="B291" t="s">
        <v>706</v>
      </c>
      <c r="C291" t="s">
        <v>131</v>
      </c>
      <c r="E291">
        <v>322</v>
      </c>
      <c r="F291" t="s">
        <v>2762</v>
      </c>
      <c r="G291" t="s">
        <v>139</v>
      </c>
    </row>
    <row r="292" spans="1:7" ht="13.5">
      <c r="A292">
        <v>296</v>
      </c>
      <c r="B292" t="s">
        <v>707</v>
      </c>
      <c r="C292" t="s">
        <v>131</v>
      </c>
      <c r="E292">
        <v>323</v>
      </c>
      <c r="F292" t="s">
        <v>2763</v>
      </c>
      <c r="G292" t="s">
        <v>139</v>
      </c>
    </row>
    <row r="293" spans="1:7" ht="13.5">
      <c r="A293">
        <v>297</v>
      </c>
      <c r="B293" t="s">
        <v>708</v>
      </c>
      <c r="C293" t="s">
        <v>131</v>
      </c>
      <c r="E293">
        <v>324</v>
      </c>
      <c r="F293" t="s">
        <v>2764</v>
      </c>
      <c r="G293" t="s">
        <v>131</v>
      </c>
    </row>
    <row r="294" spans="1:7" ht="13.5">
      <c r="A294">
        <v>298</v>
      </c>
      <c r="B294" t="s">
        <v>709</v>
      </c>
      <c r="C294" t="s">
        <v>131</v>
      </c>
      <c r="E294">
        <v>325</v>
      </c>
      <c r="F294" t="s">
        <v>2765</v>
      </c>
      <c r="G294" t="s">
        <v>131</v>
      </c>
    </row>
    <row r="295" spans="1:7" ht="13.5">
      <c r="A295">
        <v>299</v>
      </c>
      <c r="B295" t="s">
        <v>710</v>
      </c>
      <c r="C295" t="s">
        <v>131</v>
      </c>
      <c r="E295">
        <v>326</v>
      </c>
      <c r="F295" t="s">
        <v>2766</v>
      </c>
      <c r="G295" t="s">
        <v>139</v>
      </c>
    </row>
    <row r="296" spans="1:7" ht="13.5">
      <c r="A296">
        <v>300</v>
      </c>
      <c r="B296" t="s">
        <v>711</v>
      </c>
      <c r="C296" t="s">
        <v>131</v>
      </c>
      <c r="E296">
        <v>327</v>
      </c>
      <c r="F296" t="s">
        <v>2767</v>
      </c>
      <c r="G296" t="s">
        <v>139</v>
      </c>
    </row>
    <row r="297" spans="1:7" ht="13.5">
      <c r="A297">
        <v>301</v>
      </c>
      <c r="B297" t="s">
        <v>712</v>
      </c>
      <c r="C297" t="s">
        <v>131</v>
      </c>
      <c r="E297">
        <v>328</v>
      </c>
      <c r="F297" t="s">
        <v>2768</v>
      </c>
      <c r="G297" t="s">
        <v>112</v>
      </c>
    </row>
    <row r="298" spans="1:7" ht="13.5">
      <c r="A298">
        <v>302</v>
      </c>
      <c r="B298" t="s">
        <v>713</v>
      </c>
      <c r="C298" t="s">
        <v>131</v>
      </c>
      <c r="E298">
        <v>329</v>
      </c>
      <c r="F298" t="s">
        <v>2769</v>
      </c>
      <c r="G298" t="s">
        <v>131</v>
      </c>
    </row>
    <row r="299" spans="1:7" ht="13.5">
      <c r="A299">
        <v>303</v>
      </c>
      <c r="B299" t="s">
        <v>714</v>
      </c>
      <c r="C299" t="s">
        <v>131</v>
      </c>
      <c r="E299">
        <v>330</v>
      </c>
      <c r="F299" t="s">
        <v>2770</v>
      </c>
      <c r="G299" t="s">
        <v>131</v>
      </c>
    </row>
    <row r="300" spans="1:7" ht="13.5">
      <c r="A300">
        <v>304</v>
      </c>
      <c r="B300" t="s">
        <v>715</v>
      </c>
      <c r="C300" t="s">
        <v>131</v>
      </c>
      <c r="E300">
        <v>331</v>
      </c>
      <c r="F300" t="s">
        <v>2771</v>
      </c>
      <c r="G300" t="s">
        <v>131</v>
      </c>
    </row>
    <row r="301" spans="1:7" ht="13.5">
      <c r="A301">
        <v>305</v>
      </c>
      <c r="B301" t="s">
        <v>716</v>
      </c>
      <c r="C301" t="s">
        <v>131</v>
      </c>
      <c r="E301">
        <v>332</v>
      </c>
      <c r="F301" t="s">
        <v>2772</v>
      </c>
      <c r="G301" t="s">
        <v>139</v>
      </c>
    </row>
    <row r="302" spans="1:7" ht="13.5">
      <c r="A302">
        <v>306</v>
      </c>
      <c r="B302" t="s">
        <v>717</v>
      </c>
      <c r="C302" t="s">
        <v>131</v>
      </c>
      <c r="E302">
        <v>333</v>
      </c>
      <c r="F302" t="s">
        <v>2773</v>
      </c>
      <c r="G302" t="s">
        <v>139</v>
      </c>
    </row>
    <row r="303" spans="1:7" ht="13.5">
      <c r="A303">
        <v>307</v>
      </c>
      <c r="B303" t="s">
        <v>718</v>
      </c>
      <c r="C303" t="s">
        <v>131</v>
      </c>
      <c r="E303">
        <v>334</v>
      </c>
      <c r="F303" t="s">
        <v>2774</v>
      </c>
      <c r="G303" t="s">
        <v>139</v>
      </c>
    </row>
    <row r="304" spans="1:7" ht="13.5">
      <c r="A304">
        <v>308</v>
      </c>
      <c r="B304" t="s">
        <v>719</v>
      </c>
      <c r="C304" t="s">
        <v>131</v>
      </c>
      <c r="E304">
        <v>335</v>
      </c>
      <c r="F304" t="s">
        <v>2775</v>
      </c>
      <c r="G304" t="s">
        <v>139</v>
      </c>
    </row>
    <row r="305" spans="1:7" ht="13.5">
      <c r="A305">
        <v>309</v>
      </c>
      <c r="B305" t="s">
        <v>720</v>
      </c>
      <c r="C305" t="s">
        <v>131</v>
      </c>
      <c r="E305">
        <v>336</v>
      </c>
      <c r="F305" t="s">
        <v>2776</v>
      </c>
      <c r="G305" t="s">
        <v>139</v>
      </c>
    </row>
    <row r="306" spans="1:7" ht="13.5">
      <c r="A306">
        <v>310</v>
      </c>
      <c r="B306" t="s">
        <v>721</v>
      </c>
      <c r="C306" t="s">
        <v>131</v>
      </c>
      <c r="E306">
        <v>337</v>
      </c>
      <c r="F306" t="s">
        <v>2777</v>
      </c>
      <c r="G306" t="s">
        <v>142</v>
      </c>
    </row>
    <row r="307" spans="1:7" ht="13.5">
      <c r="A307">
        <v>311</v>
      </c>
      <c r="B307" t="s">
        <v>722</v>
      </c>
      <c r="C307" t="s">
        <v>131</v>
      </c>
      <c r="E307">
        <v>338</v>
      </c>
      <c r="F307" t="s">
        <v>2778</v>
      </c>
      <c r="G307" t="s">
        <v>142</v>
      </c>
    </row>
    <row r="308" spans="1:7" ht="13.5">
      <c r="A308">
        <v>312</v>
      </c>
      <c r="B308" t="s">
        <v>723</v>
      </c>
      <c r="C308" t="s">
        <v>131</v>
      </c>
      <c r="E308">
        <v>339</v>
      </c>
      <c r="F308" t="s">
        <v>2779</v>
      </c>
      <c r="G308" t="s">
        <v>142</v>
      </c>
    </row>
    <row r="309" spans="1:7" ht="13.5">
      <c r="A309">
        <v>313</v>
      </c>
      <c r="B309" t="s">
        <v>724</v>
      </c>
      <c r="C309" t="s">
        <v>131</v>
      </c>
      <c r="E309">
        <v>340</v>
      </c>
      <c r="F309" t="s">
        <v>2780</v>
      </c>
      <c r="G309" t="s">
        <v>142</v>
      </c>
    </row>
    <row r="310" spans="1:7" ht="13.5">
      <c r="A310">
        <v>314</v>
      </c>
      <c r="B310" t="s">
        <v>725</v>
      </c>
      <c r="C310" t="s">
        <v>131</v>
      </c>
      <c r="E310">
        <v>341</v>
      </c>
      <c r="F310" t="s">
        <v>2781</v>
      </c>
      <c r="G310" t="s">
        <v>112</v>
      </c>
    </row>
    <row r="311" spans="1:7" ht="13.5">
      <c r="A311">
        <v>315</v>
      </c>
      <c r="B311" t="s">
        <v>726</v>
      </c>
      <c r="C311" t="s">
        <v>131</v>
      </c>
      <c r="E311">
        <v>342</v>
      </c>
      <c r="F311" t="s">
        <v>2782</v>
      </c>
      <c r="G311" t="s">
        <v>112</v>
      </c>
    </row>
    <row r="312" spans="1:7" ht="13.5">
      <c r="A312">
        <v>316</v>
      </c>
      <c r="B312" t="s">
        <v>727</v>
      </c>
      <c r="C312" t="s">
        <v>131</v>
      </c>
      <c r="E312">
        <v>343</v>
      </c>
      <c r="F312" t="s">
        <v>2783</v>
      </c>
      <c r="G312" t="s">
        <v>131</v>
      </c>
    </row>
    <row r="313" spans="1:7" ht="13.5">
      <c r="A313">
        <v>317</v>
      </c>
      <c r="B313" t="s">
        <v>728</v>
      </c>
      <c r="C313" t="s">
        <v>131</v>
      </c>
      <c r="E313">
        <v>344</v>
      </c>
      <c r="F313" t="s">
        <v>2784</v>
      </c>
      <c r="G313" t="s">
        <v>112</v>
      </c>
    </row>
    <row r="314" spans="1:7" ht="13.5">
      <c r="A314">
        <v>318</v>
      </c>
      <c r="B314" t="s">
        <v>729</v>
      </c>
      <c r="C314" t="s">
        <v>131</v>
      </c>
      <c r="E314">
        <v>345</v>
      </c>
      <c r="F314" t="s">
        <v>2785</v>
      </c>
      <c r="G314" t="s">
        <v>131</v>
      </c>
    </row>
    <row r="315" spans="1:7" ht="13.5">
      <c r="A315">
        <v>319</v>
      </c>
      <c r="B315" t="s">
        <v>730</v>
      </c>
      <c r="C315" t="s">
        <v>131</v>
      </c>
      <c r="E315">
        <v>346</v>
      </c>
      <c r="F315" t="s">
        <v>2786</v>
      </c>
      <c r="G315" t="s">
        <v>131</v>
      </c>
    </row>
    <row r="316" spans="1:7" ht="13.5">
      <c r="A316">
        <v>320</v>
      </c>
      <c r="B316" t="s">
        <v>731</v>
      </c>
      <c r="C316" t="s">
        <v>131</v>
      </c>
      <c r="E316">
        <v>347</v>
      </c>
      <c r="F316" t="s">
        <v>2787</v>
      </c>
      <c r="G316" t="s">
        <v>131</v>
      </c>
    </row>
    <row r="317" spans="1:7" ht="13.5">
      <c r="A317">
        <v>321</v>
      </c>
      <c r="B317" t="s">
        <v>732</v>
      </c>
      <c r="C317" t="s">
        <v>131</v>
      </c>
      <c r="E317">
        <v>348</v>
      </c>
      <c r="F317" t="s">
        <v>2788</v>
      </c>
      <c r="G317" t="s">
        <v>131</v>
      </c>
    </row>
    <row r="318" spans="1:7" ht="13.5">
      <c r="A318">
        <v>322</v>
      </c>
      <c r="B318" t="s">
        <v>733</v>
      </c>
      <c r="C318" t="s">
        <v>131</v>
      </c>
      <c r="E318">
        <v>349</v>
      </c>
      <c r="F318" t="s">
        <v>2789</v>
      </c>
      <c r="G318" t="s">
        <v>139</v>
      </c>
    </row>
    <row r="319" spans="1:7" ht="13.5">
      <c r="A319">
        <v>323</v>
      </c>
      <c r="B319" t="s">
        <v>734</v>
      </c>
      <c r="C319" t="s">
        <v>131</v>
      </c>
      <c r="E319">
        <v>350</v>
      </c>
      <c r="F319" t="s">
        <v>2790</v>
      </c>
      <c r="G319" t="s">
        <v>139</v>
      </c>
    </row>
    <row r="320" spans="1:7" ht="13.5">
      <c r="A320">
        <v>324</v>
      </c>
      <c r="B320" t="s">
        <v>735</v>
      </c>
      <c r="C320" t="s">
        <v>131</v>
      </c>
      <c r="E320">
        <v>351</v>
      </c>
      <c r="F320" t="s">
        <v>2791</v>
      </c>
      <c r="G320" t="s">
        <v>139</v>
      </c>
    </row>
    <row r="321" spans="1:7" ht="13.5">
      <c r="A321">
        <v>325</v>
      </c>
      <c r="B321" t="s">
        <v>736</v>
      </c>
      <c r="C321" t="s">
        <v>131</v>
      </c>
      <c r="E321">
        <v>352</v>
      </c>
      <c r="F321" t="s">
        <v>2792</v>
      </c>
      <c r="G321" t="s">
        <v>139</v>
      </c>
    </row>
    <row r="322" spans="1:7" ht="13.5">
      <c r="A322">
        <v>326</v>
      </c>
      <c r="B322" t="s">
        <v>737</v>
      </c>
      <c r="C322" t="s">
        <v>131</v>
      </c>
      <c r="E322">
        <v>353</v>
      </c>
      <c r="F322" t="s">
        <v>2793</v>
      </c>
      <c r="G322" t="s">
        <v>139</v>
      </c>
    </row>
    <row r="323" spans="1:7" ht="13.5">
      <c r="A323">
        <v>327</v>
      </c>
      <c r="B323" t="s">
        <v>738</v>
      </c>
      <c r="C323" t="s">
        <v>131</v>
      </c>
      <c r="E323">
        <v>354</v>
      </c>
      <c r="F323" t="s">
        <v>2794</v>
      </c>
      <c r="G323" t="s">
        <v>139</v>
      </c>
    </row>
    <row r="324" spans="1:7" ht="13.5">
      <c r="A324">
        <v>328</v>
      </c>
      <c r="B324" t="s">
        <v>739</v>
      </c>
      <c r="C324" t="s">
        <v>131</v>
      </c>
      <c r="E324">
        <v>355</v>
      </c>
      <c r="F324" t="s">
        <v>2795</v>
      </c>
      <c r="G324" t="s">
        <v>139</v>
      </c>
    </row>
    <row r="325" spans="1:7" ht="13.5">
      <c r="A325">
        <v>329</v>
      </c>
      <c r="B325" t="s">
        <v>740</v>
      </c>
      <c r="C325" t="s">
        <v>131</v>
      </c>
      <c r="E325">
        <v>356</v>
      </c>
      <c r="F325" t="s">
        <v>2796</v>
      </c>
      <c r="G325" t="s">
        <v>142</v>
      </c>
    </row>
    <row r="326" spans="1:7" ht="13.5">
      <c r="A326">
        <v>330</v>
      </c>
      <c r="B326" t="s">
        <v>741</v>
      </c>
      <c r="C326" t="s">
        <v>131</v>
      </c>
      <c r="E326">
        <v>357</v>
      </c>
      <c r="F326" t="s">
        <v>2797</v>
      </c>
      <c r="G326" t="s">
        <v>142</v>
      </c>
    </row>
    <row r="327" spans="1:7" ht="13.5">
      <c r="A327">
        <v>331</v>
      </c>
      <c r="B327" t="s">
        <v>742</v>
      </c>
      <c r="C327" t="s">
        <v>131</v>
      </c>
      <c r="E327">
        <v>358</v>
      </c>
      <c r="F327" t="s">
        <v>2798</v>
      </c>
      <c r="G327" t="s">
        <v>142</v>
      </c>
    </row>
    <row r="328" spans="1:7" ht="13.5">
      <c r="A328">
        <v>332</v>
      </c>
      <c r="B328" t="s">
        <v>743</v>
      </c>
      <c r="C328" t="s">
        <v>131</v>
      </c>
      <c r="E328">
        <v>359</v>
      </c>
      <c r="F328" t="s">
        <v>2799</v>
      </c>
      <c r="G328" t="s">
        <v>142</v>
      </c>
    </row>
    <row r="329" spans="1:7" ht="13.5">
      <c r="A329">
        <v>333</v>
      </c>
      <c r="B329" t="s">
        <v>744</v>
      </c>
      <c r="C329" t="s">
        <v>131</v>
      </c>
      <c r="E329">
        <v>360</v>
      </c>
      <c r="F329" t="s">
        <v>2800</v>
      </c>
      <c r="G329" t="s">
        <v>142</v>
      </c>
    </row>
    <row r="330" spans="1:7" ht="13.5">
      <c r="A330">
        <v>334</v>
      </c>
      <c r="B330" t="s">
        <v>745</v>
      </c>
      <c r="C330" t="s">
        <v>131</v>
      </c>
      <c r="E330">
        <v>361</v>
      </c>
      <c r="F330" t="s">
        <v>2801</v>
      </c>
      <c r="G330" t="s">
        <v>112</v>
      </c>
    </row>
    <row r="331" spans="1:7" ht="13.5">
      <c r="A331">
        <v>335</v>
      </c>
      <c r="B331" t="s">
        <v>746</v>
      </c>
      <c r="C331" t="s">
        <v>131</v>
      </c>
      <c r="E331">
        <v>362</v>
      </c>
      <c r="F331" t="s">
        <v>2802</v>
      </c>
      <c r="G331" t="s">
        <v>131</v>
      </c>
    </row>
    <row r="332" spans="1:7" ht="13.5">
      <c r="A332">
        <v>336</v>
      </c>
      <c r="B332" t="s">
        <v>747</v>
      </c>
      <c r="C332" t="s">
        <v>139</v>
      </c>
      <c r="E332">
        <v>363</v>
      </c>
      <c r="F332" t="s">
        <v>2803</v>
      </c>
      <c r="G332" t="s">
        <v>131</v>
      </c>
    </row>
    <row r="333" spans="1:7" ht="13.5">
      <c r="A333">
        <v>337</v>
      </c>
      <c r="B333" t="s">
        <v>748</v>
      </c>
      <c r="C333" t="s">
        <v>139</v>
      </c>
      <c r="E333">
        <v>364</v>
      </c>
      <c r="F333" t="s">
        <v>2804</v>
      </c>
      <c r="G333" t="s">
        <v>139</v>
      </c>
    </row>
    <row r="334" spans="1:7" ht="13.5">
      <c r="A334">
        <v>338</v>
      </c>
      <c r="B334" t="s">
        <v>749</v>
      </c>
      <c r="C334" t="s">
        <v>139</v>
      </c>
      <c r="E334">
        <v>365</v>
      </c>
      <c r="F334" t="s">
        <v>2805</v>
      </c>
      <c r="G334" t="s">
        <v>139</v>
      </c>
    </row>
    <row r="335" spans="1:7" ht="13.5">
      <c r="A335">
        <v>339</v>
      </c>
      <c r="B335" t="s">
        <v>750</v>
      </c>
      <c r="C335" t="s">
        <v>139</v>
      </c>
      <c r="E335">
        <v>366</v>
      </c>
      <c r="F335" t="s">
        <v>2806</v>
      </c>
      <c r="G335" t="s">
        <v>112</v>
      </c>
    </row>
    <row r="336" spans="1:7" ht="13.5">
      <c r="A336">
        <v>340</v>
      </c>
      <c r="B336" t="s">
        <v>751</v>
      </c>
      <c r="C336" t="s">
        <v>139</v>
      </c>
      <c r="E336">
        <v>367</v>
      </c>
      <c r="F336" t="s">
        <v>2807</v>
      </c>
      <c r="G336" t="s">
        <v>112</v>
      </c>
    </row>
    <row r="337" spans="1:7" ht="13.5">
      <c r="A337">
        <v>341</v>
      </c>
      <c r="B337" t="s">
        <v>752</v>
      </c>
      <c r="C337" t="s">
        <v>139</v>
      </c>
      <c r="E337">
        <v>368</v>
      </c>
      <c r="F337" t="s">
        <v>2808</v>
      </c>
      <c r="G337" t="s">
        <v>112</v>
      </c>
    </row>
    <row r="338" spans="1:7" ht="13.5">
      <c r="A338">
        <v>342</v>
      </c>
      <c r="B338" t="s">
        <v>753</v>
      </c>
      <c r="C338" t="s">
        <v>139</v>
      </c>
      <c r="E338">
        <v>369</v>
      </c>
      <c r="F338" t="s">
        <v>2809</v>
      </c>
      <c r="G338" t="s">
        <v>112</v>
      </c>
    </row>
    <row r="339" spans="1:7" ht="13.5">
      <c r="A339">
        <v>343</v>
      </c>
      <c r="B339" t="s">
        <v>754</v>
      </c>
      <c r="C339" t="s">
        <v>139</v>
      </c>
      <c r="E339">
        <v>370</v>
      </c>
      <c r="F339" t="s">
        <v>2810</v>
      </c>
      <c r="G339" t="s">
        <v>112</v>
      </c>
    </row>
    <row r="340" spans="1:7" ht="13.5">
      <c r="A340">
        <v>344</v>
      </c>
      <c r="B340" t="s">
        <v>755</v>
      </c>
      <c r="C340" t="s">
        <v>139</v>
      </c>
      <c r="E340">
        <v>371</v>
      </c>
      <c r="F340" t="s">
        <v>2811</v>
      </c>
      <c r="G340" t="s">
        <v>112</v>
      </c>
    </row>
    <row r="341" spans="1:7" ht="13.5">
      <c r="A341">
        <v>345</v>
      </c>
      <c r="B341" t="s">
        <v>756</v>
      </c>
      <c r="C341" t="s">
        <v>139</v>
      </c>
      <c r="E341">
        <v>372</v>
      </c>
      <c r="F341" t="s">
        <v>2812</v>
      </c>
      <c r="G341" t="s">
        <v>112</v>
      </c>
    </row>
    <row r="342" spans="1:7" ht="13.5">
      <c r="A342">
        <v>346</v>
      </c>
      <c r="B342" t="s">
        <v>757</v>
      </c>
      <c r="C342" t="s">
        <v>139</v>
      </c>
      <c r="E342">
        <v>373</v>
      </c>
      <c r="F342" t="s">
        <v>2813</v>
      </c>
      <c r="G342" t="s">
        <v>131</v>
      </c>
    </row>
    <row r="343" spans="1:7" ht="13.5">
      <c r="A343">
        <v>347</v>
      </c>
      <c r="B343" t="s">
        <v>758</v>
      </c>
      <c r="C343" t="s">
        <v>139</v>
      </c>
      <c r="E343">
        <v>374</v>
      </c>
      <c r="F343" t="s">
        <v>2814</v>
      </c>
      <c r="G343" t="s">
        <v>131</v>
      </c>
    </row>
    <row r="344" spans="1:7" ht="13.5">
      <c r="A344">
        <v>348</v>
      </c>
      <c r="B344" t="s">
        <v>759</v>
      </c>
      <c r="C344" t="s">
        <v>139</v>
      </c>
      <c r="E344">
        <v>375</v>
      </c>
      <c r="F344" t="s">
        <v>2815</v>
      </c>
      <c r="G344" t="s">
        <v>131</v>
      </c>
    </row>
    <row r="345" spans="1:7" ht="13.5">
      <c r="A345">
        <v>349</v>
      </c>
      <c r="B345" t="s">
        <v>760</v>
      </c>
      <c r="C345" t="s">
        <v>139</v>
      </c>
      <c r="E345">
        <v>376</v>
      </c>
      <c r="F345" t="s">
        <v>2816</v>
      </c>
      <c r="G345" t="s">
        <v>131</v>
      </c>
    </row>
    <row r="346" spans="1:7" ht="13.5">
      <c r="A346">
        <v>350</v>
      </c>
      <c r="B346" t="s">
        <v>761</v>
      </c>
      <c r="C346" t="s">
        <v>139</v>
      </c>
      <c r="E346">
        <v>377</v>
      </c>
      <c r="F346" t="s">
        <v>2817</v>
      </c>
      <c r="G346" t="s">
        <v>131</v>
      </c>
    </row>
    <row r="347" spans="1:7" ht="13.5">
      <c r="A347">
        <v>351</v>
      </c>
      <c r="B347" t="s">
        <v>762</v>
      </c>
      <c r="C347" t="s">
        <v>139</v>
      </c>
      <c r="E347">
        <v>378</v>
      </c>
      <c r="F347" t="s">
        <v>2818</v>
      </c>
      <c r="G347" t="s">
        <v>131</v>
      </c>
    </row>
    <row r="348" spans="1:7" ht="13.5">
      <c r="A348">
        <v>352</v>
      </c>
      <c r="B348" t="s">
        <v>763</v>
      </c>
      <c r="C348" t="s">
        <v>139</v>
      </c>
      <c r="E348">
        <v>379</v>
      </c>
      <c r="F348" t="s">
        <v>2819</v>
      </c>
      <c r="G348" t="s">
        <v>131</v>
      </c>
    </row>
    <row r="349" spans="1:7" ht="13.5">
      <c r="A349">
        <v>353</v>
      </c>
      <c r="B349" t="s">
        <v>764</v>
      </c>
      <c r="C349" t="s">
        <v>139</v>
      </c>
      <c r="E349">
        <v>380</v>
      </c>
      <c r="F349" t="s">
        <v>2820</v>
      </c>
      <c r="G349" t="s">
        <v>131</v>
      </c>
    </row>
    <row r="350" spans="1:7" ht="13.5">
      <c r="A350">
        <v>354</v>
      </c>
      <c r="B350" t="s">
        <v>765</v>
      </c>
      <c r="C350" t="s">
        <v>139</v>
      </c>
      <c r="E350">
        <v>381</v>
      </c>
      <c r="F350" t="s">
        <v>2821</v>
      </c>
      <c r="G350" t="s">
        <v>139</v>
      </c>
    </row>
    <row r="351" spans="1:7" ht="13.5">
      <c r="A351">
        <v>355</v>
      </c>
      <c r="B351" t="s">
        <v>766</v>
      </c>
      <c r="C351" t="s">
        <v>139</v>
      </c>
      <c r="E351">
        <v>382</v>
      </c>
      <c r="F351" t="s">
        <v>2822</v>
      </c>
      <c r="G351" t="s">
        <v>139</v>
      </c>
    </row>
    <row r="352" spans="1:7" ht="13.5">
      <c r="A352">
        <v>356</v>
      </c>
      <c r="B352" t="s">
        <v>767</v>
      </c>
      <c r="C352" t="s">
        <v>139</v>
      </c>
      <c r="E352">
        <v>383</v>
      </c>
      <c r="F352" t="s">
        <v>2823</v>
      </c>
      <c r="G352" t="s">
        <v>139</v>
      </c>
    </row>
    <row r="353" spans="1:7" ht="13.5">
      <c r="A353">
        <v>357</v>
      </c>
      <c r="B353" t="s">
        <v>768</v>
      </c>
      <c r="C353" t="s">
        <v>139</v>
      </c>
      <c r="E353">
        <v>384</v>
      </c>
      <c r="F353" t="s">
        <v>2824</v>
      </c>
      <c r="G353" t="s">
        <v>139</v>
      </c>
    </row>
    <row r="354" spans="1:7" ht="13.5">
      <c r="A354">
        <v>358</v>
      </c>
      <c r="B354" t="s">
        <v>769</v>
      </c>
      <c r="C354" t="s">
        <v>139</v>
      </c>
      <c r="E354">
        <v>385</v>
      </c>
      <c r="F354" t="s">
        <v>2825</v>
      </c>
      <c r="G354" t="s">
        <v>139</v>
      </c>
    </row>
    <row r="355" spans="1:7" ht="13.5">
      <c r="A355">
        <v>359</v>
      </c>
      <c r="B355" t="s">
        <v>770</v>
      </c>
      <c r="C355" t="s">
        <v>139</v>
      </c>
      <c r="E355">
        <v>386</v>
      </c>
      <c r="F355" t="s">
        <v>2826</v>
      </c>
      <c r="G355" t="s">
        <v>139</v>
      </c>
    </row>
    <row r="356" spans="1:7" ht="13.5">
      <c r="A356">
        <v>360</v>
      </c>
      <c r="B356" t="s">
        <v>771</v>
      </c>
      <c r="C356" t="s">
        <v>139</v>
      </c>
      <c r="E356">
        <v>387</v>
      </c>
      <c r="F356" t="s">
        <v>2827</v>
      </c>
      <c r="G356" t="s">
        <v>139</v>
      </c>
    </row>
    <row r="357" spans="1:7" ht="13.5">
      <c r="A357">
        <v>361</v>
      </c>
      <c r="B357" t="s">
        <v>772</v>
      </c>
      <c r="C357" t="s">
        <v>139</v>
      </c>
      <c r="E357">
        <v>388</v>
      </c>
      <c r="F357" t="s">
        <v>2828</v>
      </c>
      <c r="G357" t="s">
        <v>142</v>
      </c>
    </row>
    <row r="358" spans="1:7" ht="13.5">
      <c r="A358">
        <v>362</v>
      </c>
      <c r="B358" t="s">
        <v>773</v>
      </c>
      <c r="C358" t="s">
        <v>139</v>
      </c>
      <c r="E358">
        <v>389</v>
      </c>
      <c r="F358" t="s">
        <v>2829</v>
      </c>
      <c r="G358" t="s">
        <v>142</v>
      </c>
    </row>
    <row r="359" spans="1:7" ht="13.5">
      <c r="A359">
        <v>363</v>
      </c>
      <c r="B359" t="s">
        <v>774</v>
      </c>
      <c r="C359" t="s">
        <v>139</v>
      </c>
      <c r="E359">
        <v>390</v>
      </c>
      <c r="F359" t="s">
        <v>2830</v>
      </c>
      <c r="G359" t="s">
        <v>142</v>
      </c>
    </row>
    <row r="360" spans="1:7" ht="13.5">
      <c r="A360">
        <v>364</v>
      </c>
      <c r="B360" t="s">
        <v>775</v>
      </c>
      <c r="C360" t="s">
        <v>139</v>
      </c>
      <c r="E360">
        <v>391</v>
      </c>
      <c r="F360" t="s">
        <v>2831</v>
      </c>
      <c r="G360" t="s">
        <v>142</v>
      </c>
    </row>
    <row r="361" spans="1:7" ht="13.5">
      <c r="A361">
        <v>365</v>
      </c>
      <c r="B361" t="s">
        <v>776</v>
      </c>
      <c r="C361" t="s">
        <v>139</v>
      </c>
      <c r="E361">
        <v>392</v>
      </c>
      <c r="F361" t="s">
        <v>2832</v>
      </c>
      <c r="G361" t="s">
        <v>142</v>
      </c>
    </row>
    <row r="362" spans="1:7" ht="13.5">
      <c r="A362">
        <v>366</v>
      </c>
      <c r="B362" t="s">
        <v>777</v>
      </c>
      <c r="C362" t="s">
        <v>139</v>
      </c>
      <c r="E362">
        <v>393</v>
      </c>
      <c r="F362" t="s">
        <v>2833</v>
      </c>
      <c r="G362" t="s">
        <v>142</v>
      </c>
    </row>
    <row r="363" spans="1:7" ht="13.5">
      <c r="A363">
        <v>367</v>
      </c>
      <c r="B363" t="s">
        <v>778</v>
      </c>
      <c r="C363" t="s">
        <v>139</v>
      </c>
      <c r="E363">
        <v>394</v>
      </c>
      <c r="F363" t="s">
        <v>2834</v>
      </c>
      <c r="G363" t="s">
        <v>142</v>
      </c>
    </row>
    <row r="364" spans="1:7" ht="13.5">
      <c r="A364">
        <v>368</v>
      </c>
      <c r="B364" t="s">
        <v>779</v>
      </c>
      <c r="C364" t="s">
        <v>139</v>
      </c>
      <c r="E364">
        <v>395</v>
      </c>
      <c r="F364" t="s">
        <v>2835</v>
      </c>
      <c r="G364" t="s">
        <v>142</v>
      </c>
    </row>
    <row r="365" spans="1:7" ht="13.5">
      <c r="A365">
        <v>369</v>
      </c>
      <c r="B365" t="s">
        <v>780</v>
      </c>
      <c r="C365" t="s">
        <v>139</v>
      </c>
      <c r="E365">
        <v>396</v>
      </c>
      <c r="F365" t="s">
        <v>2836</v>
      </c>
      <c r="G365" t="s">
        <v>112</v>
      </c>
    </row>
    <row r="366" spans="1:7" ht="13.5">
      <c r="A366">
        <v>370</v>
      </c>
      <c r="B366" t="s">
        <v>781</v>
      </c>
      <c r="C366" t="s">
        <v>139</v>
      </c>
      <c r="E366">
        <v>397</v>
      </c>
      <c r="F366" t="s">
        <v>2837</v>
      </c>
      <c r="G366" t="s">
        <v>112</v>
      </c>
    </row>
    <row r="367" spans="1:7" ht="13.5">
      <c r="A367">
        <v>371</v>
      </c>
      <c r="B367" t="s">
        <v>782</v>
      </c>
      <c r="C367" t="s">
        <v>139</v>
      </c>
      <c r="E367">
        <v>398</v>
      </c>
      <c r="F367" t="s">
        <v>2838</v>
      </c>
      <c r="G367" t="s">
        <v>112</v>
      </c>
    </row>
    <row r="368" spans="1:7" ht="13.5">
      <c r="A368">
        <v>372</v>
      </c>
      <c r="B368" t="s">
        <v>783</v>
      </c>
      <c r="C368" t="s">
        <v>139</v>
      </c>
      <c r="E368">
        <v>399</v>
      </c>
      <c r="F368" t="s">
        <v>2839</v>
      </c>
      <c r="G368" t="s">
        <v>112</v>
      </c>
    </row>
    <row r="369" spans="1:7" ht="13.5">
      <c r="A369">
        <v>373</v>
      </c>
      <c r="B369" t="s">
        <v>784</v>
      </c>
      <c r="C369" t="s">
        <v>139</v>
      </c>
      <c r="E369">
        <v>400</v>
      </c>
      <c r="F369" t="s">
        <v>2840</v>
      </c>
      <c r="G369" t="s">
        <v>112</v>
      </c>
    </row>
    <row r="370" spans="1:7" ht="13.5">
      <c r="A370">
        <v>374</v>
      </c>
      <c r="B370" t="s">
        <v>785</v>
      </c>
      <c r="C370" t="s">
        <v>139</v>
      </c>
      <c r="E370">
        <v>401</v>
      </c>
      <c r="F370" t="s">
        <v>2841</v>
      </c>
      <c r="G370" t="s">
        <v>112</v>
      </c>
    </row>
    <row r="371" spans="1:7" ht="13.5">
      <c r="A371">
        <v>375</v>
      </c>
      <c r="B371" t="s">
        <v>786</v>
      </c>
      <c r="C371" t="s">
        <v>139</v>
      </c>
      <c r="E371">
        <v>402</v>
      </c>
      <c r="F371" t="s">
        <v>2842</v>
      </c>
      <c r="G371" t="s">
        <v>112</v>
      </c>
    </row>
    <row r="372" spans="1:7" ht="13.5">
      <c r="A372">
        <v>376</v>
      </c>
      <c r="B372" t="s">
        <v>787</v>
      </c>
      <c r="C372" t="s">
        <v>139</v>
      </c>
      <c r="E372">
        <v>403</v>
      </c>
      <c r="F372" t="s">
        <v>2843</v>
      </c>
      <c r="G372" t="s">
        <v>112</v>
      </c>
    </row>
    <row r="373" spans="1:7" ht="13.5">
      <c r="A373">
        <v>377</v>
      </c>
      <c r="B373" t="s">
        <v>788</v>
      </c>
      <c r="C373" t="s">
        <v>139</v>
      </c>
      <c r="E373">
        <v>404</v>
      </c>
      <c r="F373" t="s">
        <v>2844</v>
      </c>
      <c r="G373" t="s">
        <v>112</v>
      </c>
    </row>
    <row r="374" spans="1:7" ht="13.5">
      <c r="A374">
        <v>384</v>
      </c>
      <c r="B374" t="s">
        <v>789</v>
      </c>
      <c r="C374" t="s">
        <v>112</v>
      </c>
      <c r="E374">
        <v>405</v>
      </c>
      <c r="F374" t="s">
        <v>2845</v>
      </c>
      <c r="G374" t="s">
        <v>112</v>
      </c>
    </row>
    <row r="375" spans="1:7" ht="13.5">
      <c r="A375">
        <v>385</v>
      </c>
      <c r="B375" t="s">
        <v>790</v>
      </c>
      <c r="C375" t="s">
        <v>112</v>
      </c>
      <c r="E375">
        <v>406</v>
      </c>
      <c r="F375" t="s">
        <v>2846</v>
      </c>
      <c r="G375" t="s">
        <v>112</v>
      </c>
    </row>
    <row r="376" spans="1:7" ht="13.5">
      <c r="A376">
        <v>386</v>
      </c>
      <c r="B376" t="s">
        <v>791</v>
      </c>
      <c r="C376" t="s">
        <v>112</v>
      </c>
      <c r="E376">
        <v>407</v>
      </c>
      <c r="F376" t="s">
        <v>2847</v>
      </c>
      <c r="G376" t="s">
        <v>112</v>
      </c>
    </row>
    <row r="377" spans="1:7" ht="13.5">
      <c r="A377">
        <v>387</v>
      </c>
      <c r="B377" t="s">
        <v>792</v>
      </c>
      <c r="C377" t="s">
        <v>112</v>
      </c>
      <c r="E377">
        <v>408</v>
      </c>
      <c r="F377" t="s">
        <v>2848</v>
      </c>
      <c r="G377" t="s">
        <v>112</v>
      </c>
    </row>
    <row r="378" spans="1:7" ht="13.5">
      <c r="A378">
        <v>388</v>
      </c>
      <c r="B378" t="s">
        <v>793</v>
      </c>
      <c r="C378" t="s">
        <v>146</v>
      </c>
      <c r="E378">
        <v>409</v>
      </c>
      <c r="F378" t="s">
        <v>2849</v>
      </c>
      <c r="G378" t="s">
        <v>112</v>
      </c>
    </row>
    <row r="379" spans="1:7" ht="13.5">
      <c r="A379">
        <v>389</v>
      </c>
      <c r="B379" t="s">
        <v>794</v>
      </c>
      <c r="C379" t="s">
        <v>112</v>
      </c>
      <c r="E379">
        <v>410</v>
      </c>
      <c r="F379" t="s">
        <v>2850</v>
      </c>
      <c r="G379" t="s">
        <v>112</v>
      </c>
    </row>
    <row r="380" spans="1:7" ht="13.5">
      <c r="A380">
        <v>390</v>
      </c>
      <c r="B380" t="s">
        <v>795</v>
      </c>
      <c r="C380" t="s">
        <v>112</v>
      </c>
      <c r="E380">
        <v>411</v>
      </c>
      <c r="F380" t="s">
        <v>2851</v>
      </c>
      <c r="G380" t="s">
        <v>112</v>
      </c>
    </row>
    <row r="381" spans="1:7" ht="13.5">
      <c r="A381">
        <v>391</v>
      </c>
      <c r="B381" t="s">
        <v>796</v>
      </c>
      <c r="C381" t="s">
        <v>112</v>
      </c>
      <c r="E381">
        <v>412</v>
      </c>
      <c r="F381" t="s">
        <v>2852</v>
      </c>
      <c r="G381" t="s">
        <v>112</v>
      </c>
    </row>
    <row r="382" spans="1:7" ht="13.5">
      <c r="A382">
        <v>392</v>
      </c>
      <c r="B382" t="s">
        <v>797</v>
      </c>
      <c r="C382" t="s">
        <v>112</v>
      </c>
      <c r="E382">
        <v>413</v>
      </c>
      <c r="F382" t="s">
        <v>2853</v>
      </c>
      <c r="G382" t="s">
        <v>112</v>
      </c>
    </row>
    <row r="383" spans="1:7" ht="13.5">
      <c r="A383">
        <v>393</v>
      </c>
      <c r="B383" t="s">
        <v>798</v>
      </c>
      <c r="C383" t="s">
        <v>112</v>
      </c>
      <c r="E383">
        <v>414</v>
      </c>
      <c r="F383" t="s">
        <v>2854</v>
      </c>
      <c r="G383" t="s">
        <v>112</v>
      </c>
    </row>
    <row r="384" spans="1:7" ht="13.5">
      <c r="A384">
        <v>394</v>
      </c>
      <c r="B384" t="s">
        <v>799</v>
      </c>
      <c r="C384" t="s">
        <v>112</v>
      </c>
      <c r="E384">
        <v>415</v>
      </c>
      <c r="F384" t="s">
        <v>2855</v>
      </c>
      <c r="G384" t="s">
        <v>112</v>
      </c>
    </row>
    <row r="385" spans="1:7" ht="13.5">
      <c r="A385">
        <v>395</v>
      </c>
      <c r="B385" t="s">
        <v>800</v>
      </c>
      <c r="C385" t="s">
        <v>112</v>
      </c>
      <c r="E385">
        <v>416</v>
      </c>
      <c r="F385" t="s">
        <v>2856</v>
      </c>
      <c r="G385" t="s">
        <v>112</v>
      </c>
    </row>
    <row r="386" spans="1:7" ht="13.5">
      <c r="A386">
        <v>396</v>
      </c>
      <c r="B386" t="s">
        <v>801</v>
      </c>
      <c r="C386" t="s">
        <v>112</v>
      </c>
      <c r="E386">
        <v>417</v>
      </c>
      <c r="F386" t="s">
        <v>2857</v>
      </c>
      <c r="G386" t="s">
        <v>112</v>
      </c>
    </row>
    <row r="387" spans="1:7" ht="13.5">
      <c r="A387">
        <v>397</v>
      </c>
      <c r="B387" t="s">
        <v>802</v>
      </c>
      <c r="C387" t="s">
        <v>112</v>
      </c>
      <c r="E387">
        <v>418</v>
      </c>
      <c r="F387" t="s">
        <v>2858</v>
      </c>
      <c r="G387" t="s">
        <v>112</v>
      </c>
    </row>
    <row r="388" spans="1:7" ht="13.5">
      <c r="A388">
        <v>398</v>
      </c>
      <c r="B388" t="s">
        <v>803</v>
      </c>
      <c r="C388" t="s">
        <v>112</v>
      </c>
      <c r="E388">
        <v>419</v>
      </c>
      <c r="F388" t="s">
        <v>2859</v>
      </c>
      <c r="G388" t="s">
        <v>112</v>
      </c>
    </row>
    <row r="389" spans="1:7" ht="13.5">
      <c r="A389">
        <v>399</v>
      </c>
      <c r="B389" t="s">
        <v>804</v>
      </c>
      <c r="C389" t="s">
        <v>112</v>
      </c>
      <c r="E389">
        <v>420</v>
      </c>
      <c r="F389" t="s">
        <v>2860</v>
      </c>
      <c r="G389" t="s">
        <v>112</v>
      </c>
    </row>
    <row r="390" spans="1:7" ht="13.5">
      <c r="A390">
        <v>400</v>
      </c>
      <c r="B390" t="s">
        <v>805</v>
      </c>
      <c r="C390" t="s">
        <v>112</v>
      </c>
      <c r="E390">
        <v>421</v>
      </c>
      <c r="F390" t="s">
        <v>2861</v>
      </c>
      <c r="G390" t="s">
        <v>112</v>
      </c>
    </row>
    <row r="391" spans="1:7" ht="13.5">
      <c r="A391">
        <v>401</v>
      </c>
      <c r="B391" t="s">
        <v>806</v>
      </c>
      <c r="C391" t="s">
        <v>112</v>
      </c>
      <c r="E391">
        <v>422</v>
      </c>
      <c r="F391" t="s">
        <v>2862</v>
      </c>
      <c r="G391" t="s">
        <v>112</v>
      </c>
    </row>
    <row r="392" spans="1:7" ht="13.5">
      <c r="A392">
        <v>402</v>
      </c>
      <c r="B392" t="s">
        <v>807</v>
      </c>
      <c r="C392" t="s">
        <v>112</v>
      </c>
      <c r="E392">
        <v>423</v>
      </c>
      <c r="F392" t="s">
        <v>2863</v>
      </c>
      <c r="G392" t="s">
        <v>131</v>
      </c>
    </row>
    <row r="393" spans="1:7" ht="13.5">
      <c r="A393">
        <v>403</v>
      </c>
      <c r="B393" t="s">
        <v>808</v>
      </c>
      <c r="C393" t="s">
        <v>112</v>
      </c>
      <c r="E393">
        <v>424</v>
      </c>
      <c r="F393" t="s">
        <v>2864</v>
      </c>
      <c r="G393" t="s">
        <v>131</v>
      </c>
    </row>
    <row r="394" spans="1:7" ht="13.5">
      <c r="A394">
        <v>404</v>
      </c>
      <c r="B394" t="s">
        <v>809</v>
      </c>
      <c r="C394" t="s">
        <v>112</v>
      </c>
      <c r="E394">
        <v>425</v>
      </c>
      <c r="F394" t="s">
        <v>2865</v>
      </c>
      <c r="G394" t="s">
        <v>131</v>
      </c>
    </row>
    <row r="395" spans="1:7" ht="13.5">
      <c r="A395">
        <v>405</v>
      </c>
      <c r="B395" t="s">
        <v>810</v>
      </c>
      <c r="C395" t="s">
        <v>112</v>
      </c>
      <c r="E395">
        <v>426</v>
      </c>
      <c r="F395" t="s">
        <v>2866</v>
      </c>
      <c r="G395" t="s">
        <v>131</v>
      </c>
    </row>
    <row r="396" spans="1:7" ht="13.5">
      <c r="A396">
        <v>406</v>
      </c>
      <c r="B396" t="s">
        <v>811</v>
      </c>
      <c r="C396" t="s">
        <v>112</v>
      </c>
      <c r="E396">
        <v>427</v>
      </c>
      <c r="F396" t="s">
        <v>2867</v>
      </c>
      <c r="G396" t="s">
        <v>131</v>
      </c>
    </row>
    <row r="397" spans="1:7" ht="13.5">
      <c r="A397">
        <v>407</v>
      </c>
      <c r="B397" t="s">
        <v>812</v>
      </c>
      <c r="C397" t="s">
        <v>112</v>
      </c>
      <c r="E397">
        <v>428</v>
      </c>
      <c r="F397" t="s">
        <v>2868</v>
      </c>
      <c r="G397" t="s">
        <v>131</v>
      </c>
    </row>
    <row r="398" spans="1:7" ht="13.5">
      <c r="A398">
        <v>408</v>
      </c>
      <c r="B398" t="s">
        <v>813</v>
      </c>
      <c r="C398" t="s">
        <v>112</v>
      </c>
      <c r="E398">
        <v>429</v>
      </c>
      <c r="F398" t="s">
        <v>2869</v>
      </c>
      <c r="G398" t="s">
        <v>131</v>
      </c>
    </row>
    <row r="399" spans="1:7" ht="13.5">
      <c r="A399">
        <v>409</v>
      </c>
      <c r="B399" t="s">
        <v>814</v>
      </c>
      <c r="C399" t="s">
        <v>112</v>
      </c>
      <c r="E399">
        <v>430</v>
      </c>
      <c r="F399" t="s">
        <v>2870</v>
      </c>
      <c r="G399" t="s">
        <v>131</v>
      </c>
    </row>
    <row r="400" spans="1:7" ht="13.5">
      <c r="A400">
        <v>410</v>
      </c>
      <c r="B400" t="s">
        <v>815</v>
      </c>
      <c r="C400" t="s">
        <v>112</v>
      </c>
      <c r="E400">
        <v>431</v>
      </c>
      <c r="F400" t="s">
        <v>2871</v>
      </c>
      <c r="G400" t="s">
        <v>131</v>
      </c>
    </row>
    <row r="401" spans="1:7" ht="13.5">
      <c r="A401">
        <v>411</v>
      </c>
      <c r="B401" t="s">
        <v>816</v>
      </c>
      <c r="C401" t="s">
        <v>112</v>
      </c>
      <c r="E401">
        <v>432</v>
      </c>
      <c r="F401" t="s">
        <v>2872</v>
      </c>
      <c r="G401" t="s">
        <v>131</v>
      </c>
    </row>
    <row r="402" spans="1:7" ht="13.5">
      <c r="A402">
        <v>412</v>
      </c>
      <c r="B402" t="s">
        <v>817</v>
      </c>
      <c r="C402" t="s">
        <v>112</v>
      </c>
      <c r="E402">
        <v>433</v>
      </c>
      <c r="F402" t="s">
        <v>2873</v>
      </c>
      <c r="G402" t="s">
        <v>131</v>
      </c>
    </row>
    <row r="403" spans="1:7" ht="13.5">
      <c r="A403">
        <v>413</v>
      </c>
      <c r="B403" t="s">
        <v>818</v>
      </c>
      <c r="C403" t="s">
        <v>112</v>
      </c>
      <c r="E403">
        <v>434</v>
      </c>
      <c r="F403" t="s">
        <v>2874</v>
      </c>
      <c r="G403" t="s">
        <v>131</v>
      </c>
    </row>
    <row r="404" spans="1:7" ht="13.5">
      <c r="A404">
        <v>414</v>
      </c>
      <c r="B404" t="s">
        <v>819</v>
      </c>
      <c r="C404" t="s">
        <v>112</v>
      </c>
      <c r="E404">
        <v>435</v>
      </c>
      <c r="F404" t="s">
        <v>2875</v>
      </c>
      <c r="G404" t="s">
        <v>139</v>
      </c>
    </row>
    <row r="405" spans="1:7" ht="13.5">
      <c r="A405">
        <v>415</v>
      </c>
      <c r="B405" t="s">
        <v>820</v>
      </c>
      <c r="C405" t="s">
        <v>112</v>
      </c>
      <c r="E405">
        <v>436</v>
      </c>
      <c r="F405" t="s">
        <v>2876</v>
      </c>
      <c r="G405" t="s">
        <v>139</v>
      </c>
    </row>
    <row r="406" spans="1:7" ht="13.5">
      <c r="A406">
        <v>416</v>
      </c>
      <c r="B406" t="s">
        <v>821</v>
      </c>
      <c r="C406" t="s">
        <v>131</v>
      </c>
      <c r="E406">
        <v>437</v>
      </c>
      <c r="F406" t="s">
        <v>2877</v>
      </c>
      <c r="G406" t="s">
        <v>139</v>
      </c>
    </row>
    <row r="407" spans="1:7" ht="13.5">
      <c r="A407">
        <v>417</v>
      </c>
      <c r="B407" t="s">
        <v>822</v>
      </c>
      <c r="C407" t="s">
        <v>131</v>
      </c>
      <c r="E407">
        <v>438</v>
      </c>
      <c r="F407" t="s">
        <v>2878</v>
      </c>
      <c r="G407" t="s">
        <v>139</v>
      </c>
    </row>
    <row r="408" spans="1:7" ht="13.5">
      <c r="A408">
        <v>418</v>
      </c>
      <c r="B408" t="s">
        <v>823</v>
      </c>
      <c r="C408" t="s">
        <v>131</v>
      </c>
      <c r="E408">
        <v>439</v>
      </c>
      <c r="F408" t="s">
        <v>2879</v>
      </c>
      <c r="G408" t="s">
        <v>139</v>
      </c>
    </row>
    <row r="409" spans="1:7" ht="13.5">
      <c r="A409">
        <v>419</v>
      </c>
      <c r="B409" t="s">
        <v>824</v>
      </c>
      <c r="C409" t="s">
        <v>131</v>
      </c>
      <c r="E409">
        <v>440</v>
      </c>
      <c r="F409" t="s">
        <v>2880</v>
      </c>
      <c r="G409" t="s">
        <v>139</v>
      </c>
    </row>
    <row r="410" spans="1:7" ht="13.5">
      <c r="A410">
        <v>420</v>
      </c>
      <c r="B410" t="s">
        <v>825</v>
      </c>
      <c r="C410" t="s">
        <v>131</v>
      </c>
      <c r="E410">
        <v>441</v>
      </c>
      <c r="F410" t="s">
        <v>2881</v>
      </c>
      <c r="G410" t="s">
        <v>139</v>
      </c>
    </row>
    <row r="411" spans="1:7" ht="13.5">
      <c r="A411">
        <v>421</v>
      </c>
      <c r="B411" t="s">
        <v>826</v>
      </c>
      <c r="C411" t="s">
        <v>131</v>
      </c>
      <c r="E411">
        <v>442</v>
      </c>
      <c r="F411" t="s">
        <v>2882</v>
      </c>
      <c r="G411" t="s">
        <v>139</v>
      </c>
    </row>
    <row r="412" spans="1:7" ht="13.5">
      <c r="A412">
        <v>422</v>
      </c>
      <c r="B412" t="s">
        <v>827</v>
      </c>
      <c r="C412" t="s">
        <v>131</v>
      </c>
      <c r="E412">
        <v>443</v>
      </c>
      <c r="F412" t="s">
        <v>2883</v>
      </c>
      <c r="G412" t="s">
        <v>139</v>
      </c>
    </row>
    <row r="413" spans="1:7" ht="13.5">
      <c r="A413">
        <v>423</v>
      </c>
      <c r="B413" t="s">
        <v>828</v>
      </c>
      <c r="C413" t="s">
        <v>131</v>
      </c>
      <c r="E413">
        <v>444</v>
      </c>
      <c r="F413" t="s">
        <v>2884</v>
      </c>
      <c r="G413" t="s">
        <v>139</v>
      </c>
    </row>
    <row r="414" spans="1:7" ht="13.5">
      <c r="A414">
        <v>424</v>
      </c>
      <c r="B414" t="s">
        <v>829</v>
      </c>
      <c r="C414" t="s">
        <v>131</v>
      </c>
      <c r="E414">
        <v>445</v>
      </c>
      <c r="F414" t="s">
        <v>2885</v>
      </c>
      <c r="G414" t="s">
        <v>139</v>
      </c>
    </row>
    <row r="415" spans="1:7" ht="13.5">
      <c r="A415">
        <v>425</v>
      </c>
      <c r="B415" t="s">
        <v>830</v>
      </c>
      <c r="C415" t="s">
        <v>131</v>
      </c>
      <c r="E415">
        <v>446</v>
      </c>
      <c r="F415" t="s">
        <v>2886</v>
      </c>
      <c r="G415" t="s">
        <v>139</v>
      </c>
    </row>
    <row r="416" spans="1:7" ht="13.5">
      <c r="A416">
        <v>426</v>
      </c>
      <c r="B416" t="s">
        <v>831</v>
      </c>
      <c r="C416" t="s">
        <v>131</v>
      </c>
      <c r="E416">
        <v>447</v>
      </c>
      <c r="F416" t="s">
        <v>2887</v>
      </c>
      <c r="G416" t="s">
        <v>139</v>
      </c>
    </row>
    <row r="417" spans="1:7" ht="13.5">
      <c r="A417">
        <v>427</v>
      </c>
      <c r="B417" t="s">
        <v>832</v>
      </c>
      <c r="C417" t="s">
        <v>131</v>
      </c>
      <c r="E417">
        <v>448</v>
      </c>
      <c r="F417" t="s">
        <v>2888</v>
      </c>
      <c r="G417" t="s">
        <v>139</v>
      </c>
    </row>
    <row r="418" spans="1:7" ht="13.5">
      <c r="A418">
        <v>428</v>
      </c>
      <c r="B418" t="s">
        <v>833</v>
      </c>
      <c r="C418" t="s">
        <v>131</v>
      </c>
      <c r="E418">
        <v>449</v>
      </c>
      <c r="F418" t="s">
        <v>2889</v>
      </c>
      <c r="G418" t="s">
        <v>139</v>
      </c>
    </row>
    <row r="419" spans="1:7" ht="13.5">
      <c r="A419">
        <v>429</v>
      </c>
      <c r="B419" t="s">
        <v>834</v>
      </c>
      <c r="C419" t="s">
        <v>131</v>
      </c>
      <c r="E419">
        <v>450</v>
      </c>
      <c r="F419" t="s">
        <v>2890</v>
      </c>
      <c r="G419" t="s">
        <v>139</v>
      </c>
    </row>
    <row r="420" spans="1:7" ht="13.5">
      <c r="A420">
        <v>430</v>
      </c>
      <c r="B420" t="s">
        <v>835</v>
      </c>
      <c r="C420" t="s">
        <v>131</v>
      </c>
      <c r="E420">
        <v>451</v>
      </c>
      <c r="F420" t="s">
        <v>2891</v>
      </c>
      <c r="G420" t="s">
        <v>139</v>
      </c>
    </row>
    <row r="421" spans="1:7" ht="13.5">
      <c r="A421">
        <v>431</v>
      </c>
      <c r="B421" t="s">
        <v>836</v>
      </c>
      <c r="C421" t="s">
        <v>131</v>
      </c>
      <c r="E421">
        <v>452</v>
      </c>
      <c r="F421" t="s">
        <v>2892</v>
      </c>
      <c r="G421" t="s">
        <v>139</v>
      </c>
    </row>
    <row r="422" spans="1:7" ht="13.5">
      <c r="A422">
        <v>432</v>
      </c>
      <c r="B422" t="s">
        <v>837</v>
      </c>
      <c r="C422" t="s">
        <v>131</v>
      </c>
      <c r="E422">
        <v>453</v>
      </c>
      <c r="F422" t="s">
        <v>2893</v>
      </c>
      <c r="G422" t="s">
        <v>139</v>
      </c>
    </row>
    <row r="423" spans="1:7" ht="13.5">
      <c r="A423">
        <v>433</v>
      </c>
      <c r="B423" t="s">
        <v>838</v>
      </c>
      <c r="C423" t="s">
        <v>131</v>
      </c>
      <c r="E423">
        <v>454</v>
      </c>
      <c r="F423" t="s">
        <v>2894</v>
      </c>
      <c r="G423" t="s">
        <v>139</v>
      </c>
    </row>
    <row r="424" spans="1:7" ht="13.5">
      <c r="A424">
        <v>434</v>
      </c>
      <c r="B424" t="s">
        <v>839</v>
      </c>
      <c r="C424" t="s">
        <v>131</v>
      </c>
      <c r="E424">
        <v>455</v>
      </c>
      <c r="F424" t="s">
        <v>2895</v>
      </c>
      <c r="G424" t="s">
        <v>139</v>
      </c>
    </row>
    <row r="425" spans="1:7" ht="13.5">
      <c r="A425">
        <v>435</v>
      </c>
      <c r="B425" t="s">
        <v>840</v>
      </c>
      <c r="C425" t="s">
        <v>131</v>
      </c>
      <c r="E425">
        <v>456</v>
      </c>
      <c r="F425" t="s">
        <v>2896</v>
      </c>
      <c r="G425" t="s">
        <v>139</v>
      </c>
    </row>
    <row r="426" spans="1:7" ht="13.5">
      <c r="A426">
        <v>436</v>
      </c>
      <c r="B426" t="s">
        <v>841</v>
      </c>
      <c r="C426" t="s">
        <v>131</v>
      </c>
      <c r="E426">
        <v>457</v>
      </c>
      <c r="F426" t="s">
        <v>2897</v>
      </c>
      <c r="G426" t="s">
        <v>139</v>
      </c>
    </row>
    <row r="427" spans="1:7" ht="13.5">
      <c r="A427">
        <v>437</v>
      </c>
      <c r="B427" t="s">
        <v>842</v>
      </c>
      <c r="C427" t="s">
        <v>131</v>
      </c>
      <c r="E427">
        <v>458</v>
      </c>
      <c r="F427" t="s">
        <v>2898</v>
      </c>
      <c r="G427" t="s">
        <v>139</v>
      </c>
    </row>
    <row r="428" spans="1:7" ht="13.5">
      <c r="A428">
        <v>438</v>
      </c>
      <c r="B428" t="s">
        <v>843</v>
      </c>
      <c r="C428" t="s">
        <v>139</v>
      </c>
      <c r="E428">
        <v>459</v>
      </c>
      <c r="F428" t="s">
        <v>2899</v>
      </c>
      <c r="G428" t="s">
        <v>139</v>
      </c>
    </row>
    <row r="429" spans="1:7" ht="13.5">
      <c r="A429">
        <v>439</v>
      </c>
      <c r="B429" t="s">
        <v>844</v>
      </c>
      <c r="C429" t="s">
        <v>139</v>
      </c>
      <c r="E429">
        <v>460</v>
      </c>
      <c r="F429" t="s">
        <v>2900</v>
      </c>
      <c r="G429" t="s">
        <v>139</v>
      </c>
    </row>
    <row r="430" spans="1:7" ht="13.5">
      <c r="A430">
        <v>440</v>
      </c>
      <c r="B430" t="s">
        <v>845</v>
      </c>
      <c r="C430" t="s">
        <v>139</v>
      </c>
      <c r="E430">
        <v>461</v>
      </c>
      <c r="F430" t="s">
        <v>2901</v>
      </c>
      <c r="G430" t="s">
        <v>142</v>
      </c>
    </row>
    <row r="431" spans="1:7" ht="13.5">
      <c r="A431">
        <v>441</v>
      </c>
      <c r="B431" t="s">
        <v>846</v>
      </c>
      <c r="C431" t="s">
        <v>131</v>
      </c>
      <c r="E431">
        <v>462</v>
      </c>
      <c r="F431" t="s">
        <v>2902</v>
      </c>
      <c r="G431" t="s">
        <v>142</v>
      </c>
    </row>
    <row r="432" spans="1:7" ht="13.5">
      <c r="A432">
        <v>442</v>
      </c>
      <c r="B432" t="s">
        <v>847</v>
      </c>
      <c r="C432" t="s">
        <v>139</v>
      </c>
      <c r="E432">
        <v>463</v>
      </c>
      <c r="F432" t="s">
        <v>2903</v>
      </c>
      <c r="G432" t="s">
        <v>142</v>
      </c>
    </row>
    <row r="433" spans="1:7" ht="13.5">
      <c r="A433">
        <v>443</v>
      </c>
      <c r="B433" t="s">
        <v>848</v>
      </c>
      <c r="C433" t="s">
        <v>139</v>
      </c>
      <c r="E433">
        <v>464</v>
      </c>
      <c r="F433" t="s">
        <v>2904</v>
      </c>
      <c r="G433" t="s">
        <v>142</v>
      </c>
    </row>
    <row r="434" spans="1:7" ht="13.5">
      <c r="A434">
        <v>444</v>
      </c>
      <c r="B434" t="s">
        <v>849</v>
      </c>
      <c r="C434" t="s">
        <v>139</v>
      </c>
      <c r="E434">
        <v>465</v>
      </c>
      <c r="F434" t="s">
        <v>2905</v>
      </c>
      <c r="G434" t="s">
        <v>142</v>
      </c>
    </row>
    <row r="435" spans="1:7" ht="13.5">
      <c r="A435">
        <v>445</v>
      </c>
      <c r="B435" t="s">
        <v>850</v>
      </c>
      <c r="C435" t="s">
        <v>139</v>
      </c>
      <c r="E435">
        <v>466</v>
      </c>
      <c r="F435" t="s">
        <v>2906</v>
      </c>
      <c r="G435" t="s">
        <v>142</v>
      </c>
    </row>
    <row r="436" spans="1:7" ht="13.5">
      <c r="A436">
        <v>446</v>
      </c>
      <c r="B436" t="s">
        <v>851</v>
      </c>
      <c r="C436" t="s">
        <v>139</v>
      </c>
      <c r="E436">
        <v>467</v>
      </c>
      <c r="F436" t="s">
        <v>2907</v>
      </c>
      <c r="G436" t="s">
        <v>142</v>
      </c>
    </row>
    <row r="437" spans="1:7" ht="13.5">
      <c r="A437">
        <v>447</v>
      </c>
      <c r="B437" t="s">
        <v>852</v>
      </c>
      <c r="C437" t="s">
        <v>139</v>
      </c>
      <c r="E437">
        <v>468</v>
      </c>
      <c r="F437" t="s">
        <v>2908</v>
      </c>
      <c r="G437" t="s">
        <v>142</v>
      </c>
    </row>
    <row r="438" spans="1:7" ht="13.5">
      <c r="A438">
        <v>448</v>
      </c>
      <c r="B438" t="s">
        <v>853</v>
      </c>
      <c r="C438" t="s">
        <v>139</v>
      </c>
      <c r="E438">
        <v>469</v>
      </c>
      <c r="F438" t="s">
        <v>2909</v>
      </c>
      <c r="G438" t="s">
        <v>142</v>
      </c>
    </row>
    <row r="439" spans="1:7" ht="13.5">
      <c r="A439">
        <v>449</v>
      </c>
      <c r="B439" t="s">
        <v>854</v>
      </c>
      <c r="C439" t="s">
        <v>139</v>
      </c>
      <c r="E439">
        <v>470</v>
      </c>
      <c r="F439" t="s">
        <v>2910</v>
      </c>
      <c r="G439" t="s">
        <v>142</v>
      </c>
    </row>
    <row r="440" spans="1:7" ht="13.5">
      <c r="A440">
        <v>450</v>
      </c>
      <c r="B440" t="s">
        <v>855</v>
      </c>
      <c r="C440" t="s">
        <v>139</v>
      </c>
      <c r="E440">
        <v>471</v>
      </c>
      <c r="F440" t="s">
        <v>2911</v>
      </c>
      <c r="G440" t="s">
        <v>142</v>
      </c>
    </row>
    <row r="441" spans="1:7" ht="13.5">
      <c r="A441">
        <v>451</v>
      </c>
      <c r="B441" t="s">
        <v>856</v>
      </c>
      <c r="C441" t="s">
        <v>139</v>
      </c>
      <c r="E441">
        <v>472</v>
      </c>
      <c r="F441" t="s">
        <v>2912</v>
      </c>
      <c r="G441" t="s">
        <v>142</v>
      </c>
    </row>
    <row r="442" spans="1:7" ht="13.5">
      <c r="A442">
        <v>452</v>
      </c>
      <c r="B442" t="s">
        <v>857</v>
      </c>
      <c r="C442" t="s">
        <v>139</v>
      </c>
      <c r="E442">
        <v>473</v>
      </c>
      <c r="F442" t="s">
        <v>2913</v>
      </c>
      <c r="G442" t="s">
        <v>142</v>
      </c>
    </row>
    <row r="443" spans="1:7" ht="13.5">
      <c r="A443">
        <v>453</v>
      </c>
      <c r="B443" t="s">
        <v>858</v>
      </c>
      <c r="C443" t="s">
        <v>139</v>
      </c>
      <c r="E443">
        <v>474</v>
      </c>
      <c r="F443" t="s">
        <v>2914</v>
      </c>
      <c r="G443" t="s">
        <v>142</v>
      </c>
    </row>
    <row r="444" spans="1:7" ht="13.5">
      <c r="A444">
        <v>454</v>
      </c>
      <c r="B444" t="s">
        <v>859</v>
      </c>
      <c r="C444" t="s">
        <v>139</v>
      </c>
      <c r="E444">
        <v>475</v>
      </c>
      <c r="F444" t="s">
        <v>2915</v>
      </c>
      <c r="G444" t="s">
        <v>142</v>
      </c>
    </row>
    <row r="445" spans="1:7" ht="13.5">
      <c r="A445">
        <v>455</v>
      </c>
      <c r="B445" t="s">
        <v>860</v>
      </c>
      <c r="C445" t="s">
        <v>139</v>
      </c>
      <c r="E445">
        <v>476</v>
      </c>
      <c r="F445" t="s">
        <v>2916</v>
      </c>
      <c r="G445" t="s">
        <v>142</v>
      </c>
    </row>
    <row r="446" spans="1:7" ht="13.5">
      <c r="A446">
        <v>456</v>
      </c>
      <c r="B446" t="s">
        <v>861</v>
      </c>
      <c r="C446" t="s">
        <v>139</v>
      </c>
      <c r="E446">
        <v>477</v>
      </c>
      <c r="F446" t="s">
        <v>2917</v>
      </c>
      <c r="G446" t="s">
        <v>142</v>
      </c>
    </row>
    <row r="447" spans="1:7" ht="13.5">
      <c r="A447">
        <v>457</v>
      </c>
      <c r="B447" t="s">
        <v>862</v>
      </c>
      <c r="C447" t="s">
        <v>139</v>
      </c>
      <c r="E447">
        <v>478</v>
      </c>
      <c r="F447" t="s">
        <v>2918</v>
      </c>
      <c r="G447" t="s">
        <v>142</v>
      </c>
    </row>
    <row r="448" spans="1:7" ht="13.5">
      <c r="A448">
        <v>458</v>
      </c>
      <c r="B448" t="s">
        <v>863</v>
      </c>
      <c r="C448" t="s">
        <v>139</v>
      </c>
      <c r="E448">
        <v>479</v>
      </c>
      <c r="F448" t="s">
        <v>2919</v>
      </c>
      <c r="G448" t="s">
        <v>142</v>
      </c>
    </row>
    <row r="449" spans="1:7" ht="13.5">
      <c r="A449">
        <v>459</v>
      </c>
      <c r="B449" t="s">
        <v>864</v>
      </c>
      <c r="C449" t="s">
        <v>139</v>
      </c>
      <c r="E449">
        <v>480</v>
      </c>
      <c r="F449" t="s">
        <v>2920</v>
      </c>
      <c r="G449" t="s">
        <v>142</v>
      </c>
    </row>
    <row r="450" spans="1:7" ht="13.5">
      <c r="A450">
        <v>460</v>
      </c>
      <c r="B450" t="s">
        <v>865</v>
      </c>
      <c r="C450" t="s">
        <v>139</v>
      </c>
      <c r="E450">
        <v>481</v>
      </c>
      <c r="F450" t="s">
        <v>2921</v>
      </c>
      <c r="G450" t="s">
        <v>142</v>
      </c>
    </row>
    <row r="451" spans="1:7" ht="13.5">
      <c r="A451">
        <v>461</v>
      </c>
      <c r="B451" t="s">
        <v>866</v>
      </c>
      <c r="C451" t="s">
        <v>139</v>
      </c>
      <c r="E451">
        <v>482</v>
      </c>
      <c r="F451" t="s">
        <v>2922</v>
      </c>
      <c r="G451" t="s">
        <v>142</v>
      </c>
    </row>
    <row r="452" spans="1:7" ht="13.5">
      <c r="A452">
        <v>462</v>
      </c>
      <c r="B452" t="s">
        <v>867</v>
      </c>
      <c r="C452" t="s">
        <v>139</v>
      </c>
      <c r="E452">
        <v>483</v>
      </c>
      <c r="F452" t="s">
        <v>2923</v>
      </c>
      <c r="G452" t="s">
        <v>142</v>
      </c>
    </row>
    <row r="453" spans="1:7" ht="13.5">
      <c r="A453">
        <v>463</v>
      </c>
      <c r="B453" t="s">
        <v>868</v>
      </c>
      <c r="C453" t="s">
        <v>139</v>
      </c>
      <c r="E453">
        <v>484</v>
      </c>
      <c r="F453" t="s">
        <v>2924</v>
      </c>
      <c r="G453" t="s">
        <v>142</v>
      </c>
    </row>
    <row r="454" spans="1:7" ht="13.5">
      <c r="A454">
        <v>464</v>
      </c>
      <c r="B454" t="s">
        <v>869</v>
      </c>
      <c r="C454" t="s">
        <v>139</v>
      </c>
      <c r="E454">
        <v>485</v>
      </c>
      <c r="F454" t="s">
        <v>2925</v>
      </c>
      <c r="G454" t="s">
        <v>142</v>
      </c>
    </row>
    <row r="455" spans="1:7" ht="13.5">
      <c r="A455">
        <v>465</v>
      </c>
      <c r="B455" t="s">
        <v>870</v>
      </c>
      <c r="C455" t="s">
        <v>112</v>
      </c>
      <c r="E455">
        <v>486</v>
      </c>
      <c r="F455" t="s">
        <v>2926</v>
      </c>
      <c r="G455" t="s">
        <v>142</v>
      </c>
    </row>
    <row r="456" spans="1:7" ht="13.5">
      <c r="A456">
        <v>466</v>
      </c>
      <c r="B456" t="s">
        <v>871</v>
      </c>
      <c r="C456" t="s">
        <v>139</v>
      </c>
      <c r="E456">
        <v>487</v>
      </c>
      <c r="F456" t="s">
        <v>2927</v>
      </c>
      <c r="G456" t="s">
        <v>142</v>
      </c>
    </row>
    <row r="457" spans="1:7" ht="13.5">
      <c r="A457">
        <v>467</v>
      </c>
      <c r="B457" t="s">
        <v>872</v>
      </c>
      <c r="C457" t="s">
        <v>142</v>
      </c>
      <c r="E457">
        <v>488</v>
      </c>
      <c r="F457" t="s">
        <v>2928</v>
      </c>
      <c r="G457" t="s">
        <v>142</v>
      </c>
    </row>
    <row r="458" spans="1:7" ht="13.5">
      <c r="A458">
        <v>468</v>
      </c>
      <c r="B458" t="s">
        <v>873</v>
      </c>
      <c r="C458" t="s">
        <v>142</v>
      </c>
      <c r="E458">
        <v>489</v>
      </c>
      <c r="F458" t="s">
        <v>2929</v>
      </c>
      <c r="G458" t="s">
        <v>142</v>
      </c>
    </row>
    <row r="459" spans="1:7" ht="13.5">
      <c r="A459">
        <v>476</v>
      </c>
      <c r="B459" t="s">
        <v>874</v>
      </c>
      <c r="C459" t="s">
        <v>146</v>
      </c>
      <c r="E459">
        <v>490</v>
      </c>
      <c r="F459" t="s">
        <v>2930</v>
      </c>
      <c r="G459" t="s">
        <v>131</v>
      </c>
    </row>
    <row r="460" spans="1:7" ht="13.5">
      <c r="A460">
        <v>477</v>
      </c>
      <c r="B460" t="s">
        <v>875</v>
      </c>
      <c r="C460" t="s">
        <v>146</v>
      </c>
      <c r="E460">
        <v>491</v>
      </c>
      <c r="F460" t="s">
        <v>2931</v>
      </c>
      <c r="G460" t="s">
        <v>146</v>
      </c>
    </row>
    <row r="461" spans="1:7" ht="13.5">
      <c r="A461">
        <v>478</v>
      </c>
      <c r="B461" t="s">
        <v>876</v>
      </c>
      <c r="C461" t="s">
        <v>112</v>
      </c>
      <c r="E461">
        <v>492</v>
      </c>
      <c r="F461" t="s">
        <v>2932</v>
      </c>
      <c r="G461" t="s">
        <v>146</v>
      </c>
    </row>
    <row r="462" spans="1:7" ht="13.5">
      <c r="A462">
        <v>479</v>
      </c>
      <c r="B462" t="s">
        <v>877</v>
      </c>
      <c r="C462" t="s">
        <v>112</v>
      </c>
      <c r="E462">
        <v>493</v>
      </c>
      <c r="F462" t="s">
        <v>2933</v>
      </c>
      <c r="G462" t="s">
        <v>146</v>
      </c>
    </row>
    <row r="463" spans="1:7" ht="13.5">
      <c r="A463">
        <v>480</v>
      </c>
      <c r="B463" t="s">
        <v>878</v>
      </c>
      <c r="C463" t="s">
        <v>112</v>
      </c>
      <c r="E463">
        <v>494</v>
      </c>
      <c r="F463" t="s">
        <v>2934</v>
      </c>
      <c r="G463" t="s">
        <v>147</v>
      </c>
    </row>
    <row r="464" spans="1:7" ht="13.5">
      <c r="A464">
        <v>481</v>
      </c>
      <c r="B464" t="s">
        <v>879</v>
      </c>
      <c r="C464" t="s">
        <v>112</v>
      </c>
      <c r="E464">
        <v>495</v>
      </c>
      <c r="F464" t="s">
        <v>2935</v>
      </c>
      <c r="G464" t="s">
        <v>112</v>
      </c>
    </row>
    <row r="465" spans="1:7" ht="13.5">
      <c r="A465">
        <v>482</v>
      </c>
      <c r="B465" t="s">
        <v>880</v>
      </c>
      <c r="C465" t="s">
        <v>112</v>
      </c>
      <c r="E465">
        <v>496</v>
      </c>
      <c r="F465" t="s">
        <v>2936</v>
      </c>
      <c r="G465" t="s">
        <v>112</v>
      </c>
    </row>
    <row r="466" spans="1:7" ht="13.5">
      <c r="A466">
        <v>483</v>
      </c>
      <c r="B466" t="s">
        <v>881</v>
      </c>
      <c r="C466" t="s">
        <v>112</v>
      </c>
      <c r="E466">
        <v>497</v>
      </c>
      <c r="F466" t="s">
        <v>2937</v>
      </c>
      <c r="G466" t="s">
        <v>112</v>
      </c>
    </row>
    <row r="467" spans="1:7" ht="13.5">
      <c r="A467">
        <v>484</v>
      </c>
      <c r="B467" t="s">
        <v>882</v>
      </c>
      <c r="C467" t="s">
        <v>112</v>
      </c>
      <c r="E467">
        <v>498</v>
      </c>
      <c r="F467" t="s">
        <v>2938</v>
      </c>
      <c r="G467" t="s">
        <v>112</v>
      </c>
    </row>
    <row r="468" spans="1:7" ht="13.5">
      <c r="A468">
        <v>485</v>
      </c>
      <c r="B468" t="s">
        <v>883</v>
      </c>
      <c r="C468" t="s">
        <v>112</v>
      </c>
      <c r="E468">
        <v>499</v>
      </c>
      <c r="F468" t="s">
        <v>2939</v>
      </c>
      <c r="G468" t="s">
        <v>112</v>
      </c>
    </row>
    <row r="469" spans="1:7" ht="13.5">
      <c r="A469">
        <v>486</v>
      </c>
      <c r="B469" t="s">
        <v>884</v>
      </c>
      <c r="C469" t="s">
        <v>112</v>
      </c>
      <c r="E469">
        <v>500</v>
      </c>
      <c r="F469" t="s">
        <v>2940</v>
      </c>
      <c r="G469" t="s">
        <v>112</v>
      </c>
    </row>
    <row r="470" spans="1:7" ht="13.5">
      <c r="A470">
        <v>487</v>
      </c>
      <c r="B470" t="s">
        <v>885</v>
      </c>
      <c r="C470" t="s">
        <v>112</v>
      </c>
      <c r="E470">
        <v>501</v>
      </c>
      <c r="F470" t="s">
        <v>2941</v>
      </c>
      <c r="G470" t="s">
        <v>112</v>
      </c>
    </row>
    <row r="471" spans="1:7" ht="13.5">
      <c r="A471">
        <v>488</v>
      </c>
      <c r="B471" t="s">
        <v>886</v>
      </c>
      <c r="C471" t="s">
        <v>112</v>
      </c>
      <c r="E471">
        <v>502</v>
      </c>
      <c r="F471" t="s">
        <v>2942</v>
      </c>
      <c r="G471" t="s">
        <v>112</v>
      </c>
    </row>
    <row r="472" spans="1:7" ht="13.5">
      <c r="A472">
        <v>489</v>
      </c>
      <c r="B472" t="s">
        <v>887</v>
      </c>
      <c r="C472" t="s">
        <v>112</v>
      </c>
      <c r="E472">
        <v>503</v>
      </c>
      <c r="F472" t="s">
        <v>2943</v>
      </c>
      <c r="G472" t="s">
        <v>112</v>
      </c>
    </row>
    <row r="473" spans="1:7" ht="13.5">
      <c r="A473">
        <v>490</v>
      </c>
      <c r="B473" t="s">
        <v>888</v>
      </c>
      <c r="C473" t="s">
        <v>112</v>
      </c>
      <c r="E473">
        <v>504</v>
      </c>
      <c r="F473" t="s">
        <v>2944</v>
      </c>
      <c r="G473" t="s">
        <v>112</v>
      </c>
    </row>
    <row r="474" spans="1:7" ht="13.5">
      <c r="A474">
        <v>491</v>
      </c>
      <c r="B474" t="s">
        <v>889</v>
      </c>
      <c r="C474" t="s">
        <v>112</v>
      </c>
      <c r="E474">
        <v>505</v>
      </c>
      <c r="F474" t="s">
        <v>2945</v>
      </c>
      <c r="G474" t="s">
        <v>112</v>
      </c>
    </row>
    <row r="475" spans="1:7" ht="13.5">
      <c r="A475">
        <v>492</v>
      </c>
      <c r="B475" t="s">
        <v>890</v>
      </c>
      <c r="C475" t="s">
        <v>112</v>
      </c>
      <c r="E475">
        <v>506</v>
      </c>
      <c r="F475" t="s">
        <v>2946</v>
      </c>
      <c r="G475" t="s">
        <v>112</v>
      </c>
    </row>
    <row r="476" spans="1:7" ht="13.5">
      <c r="A476">
        <v>493</v>
      </c>
      <c r="B476" t="s">
        <v>891</v>
      </c>
      <c r="C476" t="s">
        <v>112</v>
      </c>
      <c r="E476">
        <v>507</v>
      </c>
      <c r="F476" t="s">
        <v>2511</v>
      </c>
      <c r="G476" t="s">
        <v>112</v>
      </c>
    </row>
    <row r="477" spans="1:7" ht="13.5">
      <c r="A477">
        <v>494</v>
      </c>
      <c r="B477" t="s">
        <v>892</v>
      </c>
      <c r="C477" t="s">
        <v>112</v>
      </c>
      <c r="E477">
        <v>508</v>
      </c>
      <c r="F477" t="s">
        <v>2947</v>
      </c>
      <c r="G477" t="s">
        <v>166</v>
      </c>
    </row>
    <row r="478" spans="1:7" ht="13.5">
      <c r="A478">
        <v>495</v>
      </c>
      <c r="B478" t="s">
        <v>893</v>
      </c>
      <c r="C478" t="s">
        <v>112</v>
      </c>
      <c r="E478">
        <v>509</v>
      </c>
      <c r="F478" t="s">
        <v>2948</v>
      </c>
      <c r="G478" t="s">
        <v>112</v>
      </c>
    </row>
    <row r="479" spans="1:7" ht="13.5">
      <c r="A479">
        <v>496</v>
      </c>
      <c r="B479" t="s">
        <v>894</v>
      </c>
      <c r="C479" t="s">
        <v>112</v>
      </c>
      <c r="E479">
        <v>510</v>
      </c>
      <c r="F479" t="s">
        <v>2949</v>
      </c>
      <c r="G479" t="s">
        <v>131</v>
      </c>
    </row>
    <row r="480" spans="1:7" ht="13.5">
      <c r="A480">
        <v>497</v>
      </c>
      <c r="B480" t="s">
        <v>895</v>
      </c>
      <c r="C480" t="s">
        <v>112</v>
      </c>
      <c r="E480">
        <v>511</v>
      </c>
      <c r="F480" t="s">
        <v>2950</v>
      </c>
      <c r="G480" t="s">
        <v>112</v>
      </c>
    </row>
    <row r="481" spans="1:7" ht="13.5">
      <c r="A481">
        <v>498</v>
      </c>
      <c r="B481" t="s">
        <v>896</v>
      </c>
      <c r="C481" t="s">
        <v>112</v>
      </c>
      <c r="E481">
        <v>512</v>
      </c>
      <c r="F481" t="s">
        <v>2951</v>
      </c>
      <c r="G481" t="s">
        <v>112</v>
      </c>
    </row>
    <row r="482" spans="1:7" ht="13.5">
      <c r="A482">
        <v>499</v>
      </c>
      <c r="B482" t="s">
        <v>897</v>
      </c>
      <c r="C482" t="s">
        <v>112</v>
      </c>
      <c r="E482">
        <v>513</v>
      </c>
      <c r="F482" t="s">
        <v>2952</v>
      </c>
      <c r="G482" t="s">
        <v>112</v>
      </c>
    </row>
    <row r="483" spans="1:7" ht="13.5">
      <c r="A483">
        <v>500</v>
      </c>
      <c r="B483" t="s">
        <v>898</v>
      </c>
      <c r="C483" t="s">
        <v>131</v>
      </c>
      <c r="E483">
        <v>514</v>
      </c>
      <c r="F483" t="s">
        <v>2953</v>
      </c>
      <c r="G483" t="s">
        <v>112</v>
      </c>
    </row>
    <row r="484" spans="1:7" ht="13.5">
      <c r="A484">
        <v>501</v>
      </c>
      <c r="B484" t="s">
        <v>899</v>
      </c>
      <c r="C484" t="s">
        <v>131</v>
      </c>
      <c r="E484">
        <v>515</v>
      </c>
      <c r="F484" t="s">
        <v>2954</v>
      </c>
      <c r="G484" t="s">
        <v>112</v>
      </c>
    </row>
    <row r="485" spans="1:7" ht="13.5">
      <c r="A485">
        <v>502</v>
      </c>
      <c r="B485" t="s">
        <v>900</v>
      </c>
      <c r="C485" t="s">
        <v>131</v>
      </c>
      <c r="E485">
        <v>516</v>
      </c>
      <c r="F485" t="s">
        <v>2955</v>
      </c>
      <c r="G485" t="s">
        <v>112</v>
      </c>
    </row>
    <row r="486" spans="1:7" ht="13.5">
      <c r="A486">
        <v>503</v>
      </c>
      <c r="B486" t="s">
        <v>901</v>
      </c>
      <c r="C486" t="s">
        <v>131</v>
      </c>
      <c r="E486">
        <v>517</v>
      </c>
      <c r="F486" t="s">
        <v>2956</v>
      </c>
      <c r="G486" t="s">
        <v>131</v>
      </c>
    </row>
    <row r="487" spans="1:7" ht="13.5">
      <c r="A487">
        <v>504</v>
      </c>
      <c r="B487" t="s">
        <v>902</v>
      </c>
      <c r="C487" t="s">
        <v>131</v>
      </c>
      <c r="E487">
        <v>518</v>
      </c>
      <c r="F487" t="s">
        <v>2957</v>
      </c>
      <c r="G487" t="s">
        <v>131</v>
      </c>
    </row>
    <row r="488" spans="1:7" ht="13.5">
      <c r="A488">
        <v>505</v>
      </c>
      <c r="B488" t="s">
        <v>903</v>
      </c>
      <c r="C488" t="s">
        <v>131</v>
      </c>
      <c r="E488">
        <v>519</v>
      </c>
      <c r="F488" t="s">
        <v>2958</v>
      </c>
      <c r="G488" t="s">
        <v>131</v>
      </c>
    </row>
    <row r="489" spans="1:7" ht="13.5">
      <c r="A489">
        <v>506</v>
      </c>
      <c r="B489" t="s">
        <v>904</v>
      </c>
      <c r="C489" t="s">
        <v>131</v>
      </c>
      <c r="E489">
        <v>520</v>
      </c>
      <c r="F489" t="s">
        <v>2959</v>
      </c>
      <c r="G489" t="s">
        <v>131</v>
      </c>
    </row>
    <row r="490" spans="1:7" ht="13.5">
      <c r="A490">
        <v>507</v>
      </c>
      <c r="B490" t="s">
        <v>905</v>
      </c>
      <c r="C490" t="s">
        <v>131</v>
      </c>
      <c r="E490">
        <v>521</v>
      </c>
      <c r="F490" t="s">
        <v>2960</v>
      </c>
      <c r="G490" t="s">
        <v>131</v>
      </c>
    </row>
    <row r="491" spans="1:7" ht="13.5">
      <c r="A491">
        <v>508</v>
      </c>
      <c r="B491" t="s">
        <v>753</v>
      </c>
      <c r="C491" t="s">
        <v>131</v>
      </c>
      <c r="E491">
        <v>522</v>
      </c>
      <c r="F491" t="s">
        <v>2961</v>
      </c>
      <c r="G491" t="s">
        <v>131</v>
      </c>
    </row>
    <row r="492" spans="1:7" ht="13.5">
      <c r="A492">
        <v>509</v>
      </c>
      <c r="B492" t="s">
        <v>906</v>
      </c>
      <c r="C492" t="s">
        <v>131</v>
      </c>
      <c r="E492">
        <v>523</v>
      </c>
      <c r="F492" t="s">
        <v>2962</v>
      </c>
      <c r="G492" t="s">
        <v>131</v>
      </c>
    </row>
    <row r="493" spans="1:7" ht="13.5">
      <c r="A493">
        <v>510</v>
      </c>
      <c r="B493" t="s">
        <v>907</v>
      </c>
      <c r="C493" t="s">
        <v>131</v>
      </c>
      <c r="E493">
        <v>524</v>
      </c>
      <c r="F493" t="s">
        <v>2963</v>
      </c>
      <c r="G493" t="s">
        <v>131</v>
      </c>
    </row>
    <row r="494" spans="1:7" ht="13.5">
      <c r="A494">
        <v>511</v>
      </c>
      <c r="B494" t="s">
        <v>908</v>
      </c>
      <c r="C494" t="s">
        <v>131</v>
      </c>
      <c r="E494">
        <v>525</v>
      </c>
      <c r="F494" t="s">
        <v>2964</v>
      </c>
      <c r="G494" t="s">
        <v>131</v>
      </c>
    </row>
    <row r="495" spans="1:7" ht="13.5">
      <c r="A495">
        <v>512</v>
      </c>
      <c r="B495" t="s">
        <v>909</v>
      </c>
      <c r="C495" t="s">
        <v>131</v>
      </c>
      <c r="E495">
        <v>526</v>
      </c>
      <c r="F495" t="s">
        <v>2965</v>
      </c>
      <c r="G495" t="s">
        <v>131</v>
      </c>
    </row>
    <row r="496" spans="1:7" ht="13.5">
      <c r="A496">
        <v>513</v>
      </c>
      <c r="B496" t="s">
        <v>910</v>
      </c>
      <c r="C496" t="s">
        <v>131</v>
      </c>
      <c r="E496">
        <v>527</v>
      </c>
      <c r="F496" t="s">
        <v>2966</v>
      </c>
      <c r="G496" t="s">
        <v>131</v>
      </c>
    </row>
    <row r="497" spans="1:7" ht="13.5">
      <c r="A497">
        <v>514</v>
      </c>
      <c r="B497" t="s">
        <v>911</v>
      </c>
      <c r="C497" t="s">
        <v>131</v>
      </c>
      <c r="E497">
        <v>528</v>
      </c>
      <c r="F497" t="s">
        <v>2967</v>
      </c>
      <c r="G497" t="s">
        <v>131</v>
      </c>
    </row>
    <row r="498" spans="1:7" ht="13.5">
      <c r="A498">
        <v>515</v>
      </c>
      <c r="B498" t="s">
        <v>912</v>
      </c>
      <c r="C498" t="s">
        <v>131</v>
      </c>
      <c r="E498">
        <v>529</v>
      </c>
      <c r="F498" t="s">
        <v>2968</v>
      </c>
      <c r="G498" t="s">
        <v>131</v>
      </c>
    </row>
    <row r="499" spans="1:7" ht="13.5">
      <c r="A499">
        <v>516</v>
      </c>
      <c r="B499" t="s">
        <v>913</v>
      </c>
      <c r="C499" t="s">
        <v>131</v>
      </c>
      <c r="E499">
        <v>530</v>
      </c>
      <c r="F499" t="s">
        <v>2969</v>
      </c>
      <c r="G499" t="s">
        <v>131</v>
      </c>
    </row>
    <row r="500" spans="1:7" ht="13.5">
      <c r="A500">
        <v>517</v>
      </c>
      <c r="B500" t="s">
        <v>914</v>
      </c>
      <c r="C500" t="s">
        <v>131</v>
      </c>
      <c r="E500">
        <v>531</v>
      </c>
      <c r="F500" t="s">
        <v>2970</v>
      </c>
      <c r="G500" t="s">
        <v>131</v>
      </c>
    </row>
    <row r="501" spans="1:7" ht="13.5">
      <c r="A501">
        <v>518</v>
      </c>
      <c r="B501" t="s">
        <v>915</v>
      </c>
      <c r="C501" t="s">
        <v>139</v>
      </c>
      <c r="E501">
        <v>532</v>
      </c>
      <c r="F501" t="s">
        <v>2971</v>
      </c>
      <c r="G501" t="s">
        <v>112</v>
      </c>
    </row>
    <row r="502" spans="1:7" ht="13.5">
      <c r="A502">
        <v>519</v>
      </c>
      <c r="B502" t="s">
        <v>916</v>
      </c>
      <c r="C502" t="s">
        <v>139</v>
      </c>
      <c r="E502">
        <v>533</v>
      </c>
      <c r="F502" t="s">
        <v>2972</v>
      </c>
      <c r="G502" t="s">
        <v>112</v>
      </c>
    </row>
    <row r="503" spans="1:7" ht="13.5">
      <c r="A503">
        <v>520</v>
      </c>
      <c r="B503" t="s">
        <v>917</v>
      </c>
      <c r="C503" t="s">
        <v>139</v>
      </c>
      <c r="E503">
        <v>534</v>
      </c>
      <c r="F503" t="s">
        <v>2973</v>
      </c>
      <c r="G503" t="s">
        <v>131</v>
      </c>
    </row>
    <row r="504" spans="1:7" ht="13.5">
      <c r="A504">
        <v>521</v>
      </c>
      <c r="B504" t="s">
        <v>918</v>
      </c>
      <c r="C504" t="s">
        <v>139</v>
      </c>
      <c r="E504">
        <v>535</v>
      </c>
      <c r="F504" t="s">
        <v>2974</v>
      </c>
      <c r="G504" t="s">
        <v>131</v>
      </c>
    </row>
    <row r="505" spans="1:7" ht="13.5">
      <c r="A505">
        <v>522</v>
      </c>
      <c r="B505" t="s">
        <v>919</v>
      </c>
      <c r="C505" t="s">
        <v>139</v>
      </c>
      <c r="E505">
        <v>536</v>
      </c>
      <c r="F505" t="s">
        <v>2975</v>
      </c>
      <c r="G505" t="s">
        <v>131</v>
      </c>
    </row>
    <row r="506" spans="1:7" ht="13.5">
      <c r="A506">
        <v>523</v>
      </c>
      <c r="B506" t="s">
        <v>920</v>
      </c>
      <c r="C506" t="s">
        <v>139</v>
      </c>
      <c r="E506">
        <v>537</v>
      </c>
      <c r="F506" t="s">
        <v>2976</v>
      </c>
      <c r="G506" t="s">
        <v>131</v>
      </c>
    </row>
    <row r="507" spans="1:7" ht="13.5">
      <c r="A507">
        <v>524</v>
      </c>
      <c r="B507" t="s">
        <v>921</v>
      </c>
      <c r="C507" t="s">
        <v>139</v>
      </c>
      <c r="E507">
        <v>538</v>
      </c>
      <c r="F507" t="s">
        <v>2977</v>
      </c>
      <c r="G507" t="s">
        <v>139</v>
      </c>
    </row>
    <row r="508" spans="1:7" ht="13.5">
      <c r="A508">
        <v>525</v>
      </c>
      <c r="B508" t="s">
        <v>922</v>
      </c>
      <c r="C508" t="s">
        <v>139</v>
      </c>
      <c r="E508">
        <v>539</v>
      </c>
      <c r="F508" t="s">
        <v>2978</v>
      </c>
      <c r="G508" t="s">
        <v>139</v>
      </c>
    </row>
    <row r="509" spans="1:7" ht="13.5">
      <c r="A509">
        <v>526</v>
      </c>
      <c r="B509" t="s">
        <v>923</v>
      </c>
      <c r="C509" t="s">
        <v>139</v>
      </c>
      <c r="E509">
        <v>540</v>
      </c>
      <c r="F509" t="s">
        <v>2979</v>
      </c>
      <c r="G509" t="s">
        <v>139</v>
      </c>
    </row>
    <row r="510" spans="1:7" ht="13.5">
      <c r="A510">
        <v>527</v>
      </c>
      <c r="B510" t="s">
        <v>924</v>
      </c>
      <c r="C510" t="s">
        <v>139</v>
      </c>
      <c r="E510">
        <v>541</v>
      </c>
      <c r="F510" t="s">
        <v>2980</v>
      </c>
      <c r="G510" t="s">
        <v>139</v>
      </c>
    </row>
    <row r="511" spans="1:7" ht="13.5">
      <c r="A511">
        <v>528</v>
      </c>
      <c r="B511" t="s">
        <v>925</v>
      </c>
      <c r="C511" t="s">
        <v>139</v>
      </c>
      <c r="E511">
        <v>542</v>
      </c>
      <c r="F511" t="s">
        <v>2981</v>
      </c>
      <c r="G511" t="s">
        <v>139</v>
      </c>
    </row>
    <row r="512" spans="1:7" ht="13.5">
      <c r="A512">
        <v>529</v>
      </c>
      <c r="B512" t="s">
        <v>926</v>
      </c>
      <c r="C512" t="s">
        <v>139</v>
      </c>
      <c r="E512">
        <v>543</v>
      </c>
      <c r="F512" t="s">
        <v>2982</v>
      </c>
      <c r="G512" t="s">
        <v>139</v>
      </c>
    </row>
    <row r="513" spans="1:7" ht="13.5">
      <c r="A513">
        <v>530</v>
      </c>
      <c r="B513" t="s">
        <v>927</v>
      </c>
      <c r="C513" t="s">
        <v>139</v>
      </c>
      <c r="E513">
        <v>544</v>
      </c>
      <c r="F513" t="s">
        <v>2983</v>
      </c>
      <c r="G513" t="s">
        <v>139</v>
      </c>
    </row>
    <row r="514" spans="1:7" ht="13.5">
      <c r="A514">
        <v>531</v>
      </c>
      <c r="B514" t="s">
        <v>928</v>
      </c>
      <c r="C514" t="s">
        <v>139</v>
      </c>
      <c r="E514">
        <v>545</v>
      </c>
      <c r="F514" t="s">
        <v>2984</v>
      </c>
      <c r="G514" t="s">
        <v>139</v>
      </c>
    </row>
    <row r="515" spans="1:7" ht="13.5">
      <c r="A515">
        <v>532</v>
      </c>
      <c r="B515" t="s">
        <v>929</v>
      </c>
      <c r="C515" t="s">
        <v>139</v>
      </c>
      <c r="E515">
        <v>546</v>
      </c>
      <c r="F515" t="s">
        <v>2985</v>
      </c>
      <c r="G515" t="s">
        <v>139</v>
      </c>
    </row>
    <row r="516" spans="1:7" ht="13.5">
      <c r="A516">
        <v>533</v>
      </c>
      <c r="B516" t="s">
        <v>930</v>
      </c>
      <c r="C516" t="s">
        <v>139</v>
      </c>
      <c r="E516">
        <v>547</v>
      </c>
      <c r="F516" t="s">
        <v>2986</v>
      </c>
      <c r="G516" t="s">
        <v>139</v>
      </c>
    </row>
    <row r="517" spans="1:7" ht="13.5">
      <c r="A517">
        <v>534</v>
      </c>
      <c r="B517" t="s">
        <v>931</v>
      </c>
      <c r="C517" t="s">
        <v>142</v>
      </c>
      <c r="E517">
        <v>548</v>
      </c>
      <c r="F517" t="s">
        <v>2987</v>
      </c>
      <c r="G517" t="s">
        <v>139</v>
      </c>
    </row>
    <row r="518" spans="1:7" ht="13.5">
      <c r="A518">
        <v>535</v>
      </c>
      <c r="B518" t="s">
        <v>932</v>
      </c>
      <c r="C518" t="s">
        <v>142</v>
      </c>
      <c r="E518">
        <v>549</v>
      </c>
      <c r="F518" t="s">
        <v>2988</v>
      </c>
      <c r="G518" t="s">
        <v>139</v>
      </c>
    </row>
    <row r="519" spans="1:7" ht="13.5">
      <c r="A519">
        <v>536</v>
      </c>
      <c r="B519" t="s">
        <v>933</v>
      </c>
      <c r="C519" t="s">
        <v>142</v>
      </c>
      <c r="E519">
        <v>550</v>
      </c>
      <c r="F519" t="s">
        <v>2989</v>
      </c>
      <c r="G519" t="s">
        <v>139</v>
      </c>
    </row>
    <row r="520" spans="1:7" ht="13.5">
      <c r="A520">
        <v>537</v>
      </c>
      <c r="B520" t="s">
        <v>934</v>
      </c>
      <c r="C520" t="s">
        <v>142</v>
      </c>
      <c r="E520">
        <v>551</v>
      </c>
      <c r="F520" t="s">
        <v>2990</v>
      </c>
      <c r="G520" t="s">
        <v>139</v>
      </c>
    </row>
    <row r="521" spans="1:7" ht="13.5">
      <c r="A521">
        <v>538</v>
      </c>
      <c r="B521" t="s">
        <v>935</v>
      </c>
      <c r="C521" t="s">
        <v>142</v>
      </c>
      <c r="E521">
        <v>552</v>
      </c>
      <c r="F521" t="s">
        <v>2991</v>
      </c>
      <c r="G521" t="s">
        <v>139</v>
      </c>
    </row>
    <row r="522" spans="1:7" ht="13.5">
      <c r="A522">
        <v>539</v>
      </c>
      <c r="B522" t="s">
        <v>936</v>
      </c>
      <c r="C522" t="s">
        <v>142</v>
      </c>
      <c r="E522">
        <v>553</v>
      </c>
      <c r="F522" t="s">
        <v>2992</v>
      </c>
      <c r="G522" t="s">
        <v>139</v>
      </c>
    </row>
    <row r="523" spans="1:7" ht="13.5">
      <c r="A523">
        <v>540</v>
      </c>
      <c r="B523" t="s">
        <v>937</v>
      </c>
      <c r="C523" t="s">
        <v>142</v>
      </c>
      <c r="E523">
        <v>554</v>
      </c>
      <c r="F523" t="s">
        <v>2993</v>
      </c>
      <c r="G523" t="s">
        <v>139</v>
      </c>
    </row>
    <row r="524" spans="1:7" ht="13.5">
      <c r="A524">
        <v>541</v>
      </c>
      <c r="B524" t="s">
        <v>938</v>
      </c>
      <c r="C524" t="s">
        <v>142</v>
      </c>
      <c r="E524">
        <v>555</v>
      </c>
      <c r="F524" t="s">
        <v>2994</v>
      </c>
      <c r="G524" t="s">
        <v>139</v>
      </c>
    </row>
    <row r="525" spans="1:7" ht="13.5">
      <c r="A525">
        <v>542</v>
      </c>
      <c r="B525" t="s">
        <v>939</v>
      </c>
      <c r="C525" t="s">
        <v>142</v>
      </c>
      <c r="E525">
        <v>556</v>
      </c>
      <c r="F525" t="s">
        <v>2995</v>
      </c>
      <c r="G525" t="s">
        <v>139</v>
      </c>
    </row>
    <row r="526" spans="1:7" ht="13.5">
      <c r="A526">
        <v>543</v>
      </c>
      <c r="B526" t="s">
        <v>940</v>
      </c>
      <c r="C526" t="s">
        <v>142</v>
      </c>
      <c r="E526">
        <v>557</v>
      </c>
      <c r="F526" t="s">
        <v>2996</v>
      </c>
      <c r="G526" t="s">
        <v>139</v>
      </c>
    </row>
    <row r="527" spans="1:7" ht="13.5">
      <c r="A527">
        <v>544</v>
      </c>
      <c r="B527" t="s">
        <v>941</v>
      </c>
      <c r="C527" t="s">
        <v>142</v>
      </c>
      <c r="E527">
        <v>558</v>
      </c>
      <c r="F527" t="s">
        <v>2997</v>
      </c>
      <c r="G527" t="s">
        <v>139</v>
      </c>
    </row>
    <row r="528" spans="1:7" ht="13.5">
      <c r="A528">
        <v>545</v>
      </c>
      <c r="B528" t="s">
        <v>942</v>
      </c>
      <c r="C528" t="s">
        <v>142</v>
      </c>
      <c r="E528">
        <v>559</v>
      </c>
      <c r="F528" t="s">
        <v>2998</v>
      </c>
      <c r="G528" t="s">
        <v>139</v>
      </c>
    </row>
    <row r="529" spans="1:7" ht="13.5">
      <c r="A529">
        <v>551</v>
      </c>
      <c r="B529" t="s">
        <v>943</v>
      </c>
      <c r="C529" t="s">
        <v>157</v>
      </c>
      <c r="E529">
        <v>560</v>
      </c>
      <c r="F529" t="s">
        <v>2999</v>
      </c>
      <c r="G529" t="s">
        <v>139</v>
      </c>
    </row>
    <row r="530" spans="1:7" ht="13.5">
      <c r="A530">
        <v>552</v>
      </c>
      <c r="B530" t="s">
        <v>944</v>
      </c>
      <c r="C530" t="s">
        <v>157</v>
      </c>
      <c r="E530">
        <v>561</v>
      </c>
      <c r="F530" t="s">
        <v>3000</v>
      </c>
      <c r="G530" t="s">
        <v>139</v>
      </c>
    </row>
    <row r="531" spans="1:7" ht="13.5">
      <c r="A531">
        <v>553</v>
      </c>
      <c r="B531" t="s">
        <v>945</v>
      </c>
      <c r="C531" t="s">
        <v>157</v>
      </c>
      <c r="E531">
        <v>562</v>
      </c>
      <c r="F531" t="s">
        <v>3001</v>
      </c>
      <c r="G531" t="s">
        <v>139</v>
      </c>
    </row>
    <row r="532" spans="1:7" ht="13.5">
      <c r="A532">
        <v>554</v>
      </c>
      <c r="B532" t="s">
        <v>946</v>
      </c>
      <c r="C532" t="s">
        <v>157</v>
      </c>
      <c r="E532">
        <v>563</v>
      </c>
      <c r="F532" t="s">
        <v>3002</v>
      </c>
      <c r="G532" t="s">
        <v>139</v>
      </c>
    </row>
    <row r="533" spans="1:7" ht="13.5">
      <c r="A533">
        <v>555</v>
      </c>
      <c r="B533" t="s">
        <v>947</v>
      </c>
      <c r="C533" t="s">
        <v>157</v>
      </c>
      <c r="E533">
        <v>564</v>
      </c>
      <c r="F533" t="s">
        <v>3003</v>
      </c>
      <c r="G533" t="s">
        <v>139</v>
      </c>
    </row>
    <row r="534" spans="1:7" ht="13.5">
      <c r="A534">
        <v>556</v>
      </c>
      <c r="B534" t="s">
        <v>948</v>
      </c>
      <c r="C534" t="s">
        <v>157</v>
      </c>
      <c r="E534">
        <v>565</v>
      </c>
      <c r="F534" t="s">
        <v>3004</v>
      </c>
      <c r="G534" t="s">
        <v>139</v>
      </c>
    </row>
    <row r="535" spans="1:7" ht="13.5">
      <c r="A535">
        <v>557</v>
      </c>
      <c r="B535" t="s">
        <v>949</v>
      </c>
      <c r="C535" t="s">
        <v>157</v>
      </c>
      <c r="E535">
        <v>566</v>
      </c>
      <c r="F535" t="s">
        <v>3005</v>
      </c>
      <c r="G535" t="s">
        <v>142</v>
      </c>
    </row>
    <row r="536" spans="1:7" ht="13.5">
      <c r="A536">
        <v>558</v>
      </c>
      <c r="B536" t="s">
        <v>950</v>
      </c>
      <c r="C536" t="s">
        <v>147</v>
      </c>
      <c r="E536">
        <v>567</v>
      </c>
      <c r="F536" t="s">
        <v>3006</v>
      </c>
      <c r="G536" t="s">
        <v>142</v>
      </c>
    </row>
    <row r="537" spans="1:7" ht="13.5">
      <c r="A537">
        <v>559</v>
      </c>
      <c r="B537" t="s">
        <v>951</v>
      </c>
      <c r="C537" t="s">
        <v>146</v>
      </c>
      <c r="E537">
        <v>568</v>
      </c>
      <c r="F537" t="s">
        <v>3007</v>
      </c>
      <c r="G537" t="s">
        <v>142</v>
      </c>
    </row>
    <row r="538" spans="1:7" ht="13.5">
      <c r="A538">
        <v>560</v>
      </c>
      <c r="B538" t="s">
        <v>952</v>
      </c>
      <c r="C538" t="s">
        <v>146</v>
      </c>
      <c r="E538">
        <v>569</v>
      </c>
      <c r="F538" t="s">
        <v>3008</v>
      </c>
      <c r="G538" t="s">
        <v>142</v>
      </c>
    </row>
    <row r="539" spans="1:7" ht="13.5">
      <c r="A539">
        <v>561</v>
      </c>
      <c r="B539" t="s">
        <v>953</v>
      </c>
      <c r="C539" t="s">
        <v>146</v>
      </c>
      <c r="E539">
        <v>570</v>
      </c>
      <c r="F539" t="s">
        <v>3009</v>
      </c>
      <c r="G539" t="s">
        <v>142</v>
      </c>
    </row>
    <row r="540" spans="1:7" ht="13.5">
      <c r="A540">
        <v>562</v>
      </c>
      <c r="B540" t="s">
        <v>954</v>
      </c>
      <c r="C540" t="s">
        <v>147</v>
      </c>
      <c r="E540">
        <v>571</v>
      </c>
      <c r="F540" t="s">
        <v>3010</v>
      </c>
      <c r="G540" t="s">
        <v>142</v>
      </c>
    </row>
    <row r="541" spans="1:7" ht="13.5">
      <c r="A541">
        <v>563</v>
      </c>
      <c r="B541" t="s">
        <v>955</v>
      </c>
      <c r="C541" t="s">
        <v>146</v>
      </c>
      <c r="E541">
        <v>572</v>
      </c>
      <c r="F541" t="s">
        <v>3011</v>
      </c>
      <c r="G541" t="s">
        <v>142</v>
      </c>
    </row>
    <row r="542" spans="1:7" ht="13.5">
      <c r="A542">
        <v>564</v>
      </c>
      <c r="B542" t="s">
        <v>956</v>
      </c>
      <c r="C542" t="s">
        <v>146</v>
      </c>
      <c r="E542">
        <v>573</v>
      </c>
      <c r="F542" t="s">
        <v>3012</v>
      </c>
      <c r="G542" t="s">
        <v>142</v>
      </c>
    </row>
    <row r="543" spans="1:7" ht="13.5">
      <c r="A543">
        <v>565</v>
      </c>
      <c r="B543" t="s">
        <v>957</v>
      </c>
      <c r="C543" t="s">
        <v>147</v>
      </c>
      <c r="E543">
        <v>574</v>
      </c>
      <c r="F543" t="s">
        <v>3013</v>
      </c>
      <c r="G543" t="s">
        <v>142</v>
      </c>
    </row>
    <row r="544" spans="1:7" ht="13.5">
      <c r="A544">
        <v>566</v>
      </c>
      <c r="B544" t="s">
        <v>958</v>
      </c>
      <c r="C544" t="s">
        <v>112</v>
      </c>
      <c r="E544">
        <v>575</v>
      </c>
      <c r="F544" t="s">
        <v>3014</v>
      </c>
      <c r="G544" t="s">
        <v>142</v>
      </c>
    </row>
    <row r="545" spans="1:7" ht="13.5">
      <c r="A545">
        <v>567</v>
      </c>
      <c r="B545" t="s">
        <v>959</v>
      </c>
      <c r="C545" t="s">
        <v>112</v>
      </c>
      <c r="E545">
        <v>576</v>
      </c>
      <c r="F545" t="s">
        <v>3015</v>
      </c>
      <c r="G545" t="s">
        <v>142</v>
      </c>
    </row>
    <row r="546" spans="1:7" ht="13.5">
      <c r="A546">
        <v>568</v>
      </c>
      <c r="B546" t="s">
        <v>960</v>
      </c>
      <c r="C546" t="s">
        <v>112</v>
      </c>
      <c r="E546">
        <v>577</v>
      </c>
      <c r="F546" t="s">
        <v>3016</v>
      </c>
      <c r="G546" t="s">
        <v>142</v>
      </c>
    </row>
    <row r="547" spans="1:7" ht="13.5">
      <c r="A547">
        <v>569</v>
      </c>
      <c r="B547" t="s">
        <v>961</v>
      </c>
      <c r="C547" t="s">
        <v>112</v>
      </c>
      <c r="E547">
        <v>578</v>
      </c>
      <c r="F547" t="s">
        <v>3017</v>
      </c>
      <c r="G547" t="s">
        <v>142</v>
      </c>
    </row>
    <row r="548" spans="1:7" ht="13.5">
      <c r="A548">
        <v>570</v>
      </c>
      <c r="B548" t="s">
        <v>962</v>
      </c>
      <c r="C548" t="s">
        <v>112</v>
      </c>
      <c r="E548">
        <v>579</v>
      </c>
      <c r="F548" t="s">
        <v>3018</v>
      </c>
      <c r="G548" t="s">
        <v>139</v>
      </c>
    </row>
    <row r="549" spans="1:7" ht="13.5">
      <c r="A549">
        <v>571</v>
      </c>
      <c r="B549" t="s">
        <v>963</v>
      </c>
      <c r="C549" t="s">
        <v>112</v>
      </c>
      <c r="E549">
        <v>580</v>
      </c>
      <c r="F549" t="s">
        <v>3019</v>
      </c>
      <c r="G549" t="s">
        <v>139</v>
      </c>
    </row>
    <row r="550" spans="1:7" ht="13.5">
      <c r="A550">
        <v>572</v>
      </c>
      <c r="B550" t="s">
        <v>964</v>
      </c>
      <c r="C550" t="s">
        <v>112</v>
      </c>
      <c r="E550">
        <v>581</v>
      </c>
      <c r="F550" t="s">
        <v>3020</v>
      </c>
      <c r="G550" t="s">
        <v>146</v>
      </c>
    </row>
    <row r="551" spans="1:7" ht="13.5">
      <c r="A551">
        <v>573</v>
      </c>
      <c r="B551" t="s">
        <v>965</v>
      </c>
      <c r="C551" t="s">
        <v>112</v>
      </c>
      <c r="E551">
        <v>582</v>
      </c>
      <c r="F551" t="s">
        <v>3021</v>
      </c>
      <c r="G551" t="s">
        <v>112</v>
      </c>
    </row>
    <row r="552" spans="1:7" ht="13.5">
      <c r="A552">
        <v>574</v>
      </c>
      <c r="B552" t="s">
        <v>966</v>
      </c>
      <c r="C552" t="s">
        <v>112</v>
      </c>
      <c r="E552">
        <v>583</v>
      </c>
      <c r="F552" t="s">
        <v>3022</v>
      </c>
      <c r="G552" t="s">
        <v>112</v>
      </c>
    </row>
    <row r="553" spans="1:7" ht="13.5">
      <c r="A553">
        <v>575</v>
      </c>
      <c r="B553" t="s">
        <v>967</v>
      </c>
      <c r="C553" t="s">
        <v>112</v>
      </c>
      <c r="E553">
        <v>584</v>
      </c>
      <c r="F553" t="s">
        <v>3023</v>
      </c>
      <c r="G553" t="s">
        <v>131</v>
      </c>
    </row>
    <row r="554" spans="1:7" ht="13.5">
      <c r="A554">
        <v>576</v>
      </c>
      <c r="B554" t="s">
        <v>968</v>
      </c>
      <c r="C554" t="s">
        <v>112</v>
      </c>
      <c r="E554">
        <v>585</v>
      </c>
      <c r="F554" t="s">
        <v>3024</v>
      </c>
      <c r="G554" t="s">
        <v>131</v>
      </c>
    </row>
    <row r="555" spans="1:7" ht="13.5">
      <c r="A555">
        <v>577</v>
      </c>
      <c r="B555" t="s">
        <v>969</v>
      </c>
      <c r="C555" t="s">
        <v>112</v>
      </c>
      <c r="E555">
        <v>586</v>
      </c>
      <c r="F555" t="s">
        <v>3025</v>
      </c>
      <c r="G555" t="s">
        <v>131</v>
      </c>
    </row>
    <row r="556" spans="1:7" ht="13.5">
      <c r="A556">
        <v>578</v>
      </c>
      <c r="B556" t="s">
        <v>970</v>
      </c>
      <c r="C556" t="s">
        <v>112</v>
      </c>
      <c r="E556">
        <v>587</v>
      </c>
      <c r="F556" t="s">
        <v>3026</v>
      </c>
      <c r="G556" t="s">
        <v>131</v>
      </c>
    </row>
    <row r="557" spans="1:7" ht="13.5">
      <c r="A557">
        <v>579</v>
      </c>
      <c r="B557" t="s">
        <v>971</v>
      </c>
      <c r="C557" t="s">
        <v>112</v>
      </c>
      <c r="E557">
        <v>588</v>
      </c>
      <c r="F557" t="s">
        <v>3027</v>
      </c>
      <c r="G557" t="s">
        <v>131</v>
      </c>
    </row>
    <row r="558" spans="1:7" ht="13.5">
      <c r="A558">
        <v>580</v>
      </c>
      <c r="B558" t="s">
        <v>972</v>
      </c>
      <c r="C558" t="s">
        <v>112</v>
      </c>
      <c r="E558">
        <v>589</v>
      </c>
      <c r="F558" t="s">
        <v>3028</v>
      </c>
      <c r="G558" t="s">
        <v>131</v>
      </c>
    </row>
    <row r="559" spans="1:7" ht="13.5">
      <c r="A559">
        <v>581</v>
      </c>
      <c r="B559" t="s">
        <v>973</v>
      </c>
      <c r="C559" t="s">
        <v>112</v>
      </c>
      <c r="E559">
        <v>590</v>
      </c>
      <c r="F559" t="s">
        <v>3029</v>
      </c>
      <c r="G559" t="s">
        <v>139</v>
      </c>
    </row>
    <row r="560" spans="1:7" ht="13.5">
      <c r="A560">
        <v>582</v>
      </c>
      <c r="B560" t="s">
        <v>974</v>
      </c>
      <c r="C560" t="s">
        <v>112</v>
      </c>
      <c r="E560">
        <v>591</v>
      </c>
      <c r="F560" t="s">
        <v>3030</v>
      </c>
      <c r="G560" t="s">
        <v>139</v>
      </c>
    </row>
    <row r="561" spans="1:7" ht="13.5">
      <c r="A561">
        <v>583</v>
      </c>
      <c r="B561" t="s">
        <v>975</v>
      </c>
      <c r="C561" t="s">
        <v>112</v>
      </c>
      <c r="E561">
        <v>592</v>
      </c>
      <c r="F561" t="s">
        <v>3031</v>
      </c>
      <c r="G561" t="s">
        <v>139</v>
      </c>
    </row>
    <row r="562" spans="1:7" ht="13.5">
      <c r="A562">
        <v>584</v>
      </c>
      <c r="B562" t="s">
        <v>976</v>
      </c>
      <c r="C562" t="s">
        <v>112</v>
      </c>
      <c r="E562">
        <v>593</v>
      </c>
      <c r="F562" t="s">
        <v>3032</v>
      </c>
      <c r="G562" t="s">
        <v>139</v>
      </c>
    </row>
    <row r="563" spans="1:7" ht="13.5">
      <c r="A563">
        <v>585</v>
      </c>
      <c r="B563" t="s">
        <v>977</v>
      </c>
      <c r="C563" t="s">
        <v>112</v>
      </c>
      <c r="E563">
        <v>594</v>
      </c>
      <c r="F563" t="s">
        <v>3033</v>
      </c>
      <c r="G563" t="s">
        <v>139</v>
      </c>
    </row>
    <row r="564" spans="1:7" ht="13.5">
      <c r="A564">
        <v>586</v>
      </c>
      <c r="B564" t="s">
        <v>978</v>
      </c>
      <c r="C564" t="s">
        <v>112</v>
      </c>
      <c r="E564">
        <v>595</v>
      </c>
      <c r="F564" t="s">
        <v>3034</v>
      </c>
      <c r="G564" t="s">
        <v>139</v>
      </c>
    </row>
    <row r="565" spans="1:7" ht="13.5">
      <c r="A565">
        <v>587</v>
      </c>
      <c r="B565" t="s">
        <v>979</v>
      </c>
      <c r="C565" t="s">
        <v>131</v>
      </c>
      <c r="E565">
        <v>596</v>
      </c>
      <c r="F565" t="s">
        <v>3035</v>
      </c>
      <c r="G565" t="s">
        <v>131</v>
      </c>
    </row>
    <row r="566" spans="1:7" ht="13.5">
      <c r="A566">
        <v>588</v>
      </c>
      <c r="B566" t="s">
        <v>980</v>
      </c>
      <c r="C566" t="s">
        <v>131</v>
      </c>
      <c r="E566">
        <v>597</v>
      </c>
      <c r="F566" t="s">
        <v>3036</v>
      </c>
      <c r="G566" t="s">
        <v>139</v>
      </c>
    </row>
    <row r="567" spans="1:7" ht="13.5">
      <c r="A567">
        <v>589</v>
      </c>
      <c r="B567" t="s">
        <v>981</v>
      </c>
      <c r="C567" t="s">
        <v>131</v>
      </c>
      <c r="E567">
        <v>598</v>
      </c>
      <c r="F567" t="s">
        <v>3037</v>
      </c>
      <c r="G567" t="s">
        <v>139</v>
      </c>
    </row>
    <row r="568" spans="1:7" ht="13.5">
      <c r="A568">
        <v>590</v>
      </c>
      <c r="B568" t="s">
        <v>982</v>
      </c>
      <c r="C568" t="s">
        <v>131</v>
      </c>
      <c r="E568">
        <v>599</v>
      </c>
      <c r="F568" t="s">
        <v>3038</v>
      </c>
      <c r="G568" t="s">
        <v>139</v>
      </c>
    </row>
    <row r="569" spans="1:7" ht="13.5">
      <c r="A569">
        <v>591</v>
      </c>
      <c r="B569" t="s">
        <v>983</v>
      </c>
      <c r="C569" t="s">
        <v>131</v>
      </c>
      <c r="E569">
        <v>600</v>
      </c>
      <c r="F569" t="s">
        <v>3039</v>
      </c>
      <c r="G569" t="s">
        <v>112</v>
      </c>
    </row>
    <row r="570" spans="1:7" ht="13.5">
      <c r="A570">
        <v>592</v>
      </c>
      <c r="B570" t="s">
        <v>984</v>
      </c>
      <c r="C570" t="s">
        <v>131</v>
      </c>
      <c r="E570">
        <v>601</v>
      </c>
      <c r="F570" t="s">
        <v>3040</v>
      </c>
      <c r="G570" t="s">
        <v>131</v>
      </c>
    </row>
    <row r="571" spans="1:7" ht="13.5">
      <c r="A571">
        <v>593</v>
      </c>
      <c r="B571" t="s">
        <v>985</v>
      </c>
      <c r="C571" t="s">
        <v>131</v>
      </c>
      <c r="E571">
        <v>602</v>
      </c>
      <c r="F571" t="s">
        <v>3041</v>
      </c>
      <c r="G571" t="s">
        <v>131</v>
      </c>
    </row>
    <row r="572" spans="1:7" ht="13.5">
      <c r="A572">
        <v>594</v>
      </c>
      <c r="B572" t="s">
        <v>986</v>
      </c>
      <c r="C572" t="s">
        <v>131</v>
      </c>
      <c r="E572">
        <v>603</v>
      </c>
      <c r="F572" t="s">
        <v>3042</v>
      </c>
      <c r="G572" t="s">
        <v>139</v>
      </c>
    </row>
    <row r="573" spans="1:7" ht="13.5">
      <c r="A573">
        <v>595</v>
      </c>
      <c r="B573" t="s">
        <v>987</v>
      </c>
      <c r="C573" t="s">
        <v>131</v>
      </c>
      <c r="E573">
        <v>604</v>
      </c>
      <c r="F573" t="s">
        <v>3043</v>
      </c>
      <c r="G573" t="s">
        <v>139</v>
      </c>
    </row>
    <row r="574" spans="1:7" ht="13.5">
      <c r="A574">
        <v>596</v>
      </c>
      <c r="B574" t="s">
        <v>988</v>
      </c>
      <c r="C574" t="s">
        <v>131</v>
      </c>
      <c r="E574">
        <v>605</v>
      </c>
      <c r="F574" t="s">
        <v>3044</v>
      </c>
      <c r="G574" t="s">
        <v>139</v>
      </c>
    </row>
    <row r="575" spans="1:7" ht="13.5">
      <c r="A575">
        <v>597</v>
      </c>
      <c r="B575" t="s">
        <v>989</v>
      </c>
      <c r="C575" t="s">
        <v>131</v>
      </c>
      <c r="E575">
        <v>606</v>
      </c>
      <c r="F575" t="s">
        <v>3045</v>
      </c>
      <c r="G575" t="s">
        <v>139</v>
      </c>
    </row>
    <row r="576" spans="1:7" ht="13.5">
      <c r="A576">
        <v>598</v>
      </c>
      <c r="B576" t="s">
        <v>990</v>
      </c>
      <c r="C576" t="s">
        <v>131</v>
      </c>
      <c r="E576">
        <v>607</v>
      </c>
      <c r="F576" t="s">
        <v>3046</v>
      </c>
      <c r="G576" t="s">
        <v>131</v>
      </c>
    </row>
    <row r="577" spans="1:7" ht="13.5">
      <c r="A577">
        <v>599</v>
      </c>
      <c r="B577" t="s">
        <v>991</v>
      </c>
      <c r="C577" t="s">
        <v>131</v>
      </c>
      <c r="E577">
        <v>608</v>
      </c>
      <c r="F577" t="s">
        <v>3047</v>
      </c>
      <c r="G577" t="s">
        <v>112</v>
      </c>
    </row>
    <row r="578" spans="1:7" ht="13.5">
      <c r="A578">
        <v>600</v>
      </c>
      <c r="B578" t="s">
        <v>992</v>
      </c>
      <c r="C578" t="s">
        <v>131</v>
      </c>
      <c r="E578">
        <v>609</v>
      </c>
      <c r="F578" t="s">
        <v>3048</v>
      </c>
      <c r="G578" t="s">
        <v>112</v>
      </c>
    </row>
    <row r="579" spans="1:7" ht="13.5">
      <c r="A579">
        <v>601</v>
      </c>
      <c r="B579" t="s">
        <v>993</v>
      </c>
      <c r="C579" t="s">
        <v>131</v>
      </c>
      <c r="E579">
        <v>610</v>
      </c>
      <c r="F579" t="s">
        <v>3049</v>
      </c>
      <c r="G579" t="s">
        <v>112</v>
      </c>
    </row>
    <row r="580" spans="1:7" ht="13.5">
      <c r="A580">
        <v>602</v>
      </c>
      <c r="B580" t="s">
        <v>994</v>
      </c>
      <c r="C580" t="s">
        <v>131</v>
      </c>
      <c r="E580">
        <v>611</v>
      </c>
      <c r="F580" t="s">
        <v>3050</v>
      </c>
      <c r="G580" t="s">
        <v>112</v>
      </c>
    </row>
    <row r="581" spans="1:7" ht="13.5">
      <c r="A581">
        <v>603</v>
      </c>
      <c r="B581" t="s">
        <v>995</v>
      </c>
      <c r="C581" t="s">
        <v>131</v>
      </c>
      <c r="E581">
        <v>612</v>
      </c>
      <c r="F581" t="s">
        <v>3051</v>
      </c>
      <c r="G581" t="s">
        <v>131</v>
      </c>
    </row>
    <row r="582" spans="1:7" ht="13.5">
      <c r="A582">
        <v>604</v>
      </c>
      <c r="B582" t="s">
        <v>996</v>
      </c>
      <c r="C582" t="s">
        <v>131</v>
      </c>
      <c r="E582">
        <v>613</v>
      </c>
      <c r="F582" t="s">
        <v>3052</v>
      </c>
      <c r="G582" t="s">
        <v>131</v>
      </c>
    </row>
    <row r="583" spans="1:7" ht="13.5">
      <c r="A583">
        <v>605</v>
      </c>
      <c r="B583" t="s">
        <v>997</v>
      </c>
      <c r="C583" t="s">
        <v>131</v>
      </c>
      <c r="E583">
        <v>614</v>
      </c>
      <c r="F583" t="s">
        <v>3053</v>
      </c>
      <c r="G583" t="s">
        <v>131</v>
      </c>
    </row>
    <row r="584" spans="1:7" ht="13.5">
      <c r="A584">
        <v>606</v>
      </c>
      <c r="B584" t="s">
        <v>998</v>
      </c>
      <c r="C584" t="s">
        <v>131</v>
      </c>
      <c r="E584">
        <v>615</v>
      </c>
      <c r="F584" t="s">
        <v>3054</v>
      </c>
      <c r="G584" t="s">
        <v>131</v>
      </c>
    </row>
    <row r="585" spans="1:7" ht="13.5">
      <c r="A585">
        <v>607</v>
      </c>
      <c r="B585" t="s">
        <v>999</v>
      </c>
      <c r="C585" t="s">
        <v>131</v>
      </c>
      <c r="E585">
        <v>616</v>
      </c>
      <c r="F585" t="s">
        <v>3055</v>
      </c>
      <c r="G585" t="s">
        <v>131</v>
      </c>
    </row>
    <row r="586" spans="1:7" ht="13.5">
      <c r="A586">
        <v>608</v>
      </c>
      <c r="B586" t="s">
        <v>1000</v>
      </c>
      <c r="C586" t="s">
        <v>131</v>
      </c>
      <c r="E586">
        <v>617</v>
      </c>
      <c r="F586" t="s">
        <v>3056</v>
      </c>
      <c r="G586" t="s">
        <v>139</v>
      </c>
    </row>
    <row r="587" spans="1:7" ht="13.5">
      <c r="A587">
        <v>609</v>
      </c>
      <c r="B587" t="s">
        <v>1001</v>
      </c>
      <c r="C587" t="s">
        <v>131</v>
      </c>
      <c r="E587">
        <v>618</v>
      </c>
      <c r="F587" t="s">
        <v>3057</v>
      </c>
      <c r="G587" t="s">
        <v>139</v>
      </c>
    </row>
    <row r="588" spans="1:7" ht="13.5">
      <c r="A588">
        <v>610</v>
      </c>
      <c r="B588" t="s">
        <v>1002</v>
      </c>
      <c r="C588" t="s">
        <v>131</v>
      </c>
      <c r="E588">
        <v>619</v>
      </c>
      <c r="F588" t="s">
        <v>3058</v>
      </c>
      <c r="G588" t="s">
        <v>139</v>
      </c>
    </row>
    <row r="589" spans="1:7" ht="13.5">
      <c r="A589">
        <v>611</v>
      </c>
      <c r="B589" t="s">
        <v>1003</v>
      </c>
      <c r="C589" t="s">
        <v>131</v>
      </c>
      <c r="E589">
        <v>620</v>
      </c>
      <c r="F589" t="s">
        <v>3059</v>
      </c>
      <c r="G589" t="s">
        <v>139</v>
      </c>
    </row>
    <row r="590" spans="1:7" ht="13.5">
      <c r="A590">
        <v>612</v>
      </c>
      <c r="B590" t="s">
        <v>1004</v>
      </c>
      <c r="C590" t="s">
        <v>139</v>
      </c>
      <c r="E590">
        <v>621</v>
      </c>
      <c r="F590" t="s">
        <v>3060</v>
      </c>
      <c r="G590" t="s">
        <v>139</v>
      </c>
    </row>
    <row r="591" spans="1:7" ht="13.5">
      <c r="A591">
        <v>613</v>
      </c>
      <c r="B591" t="s">
        <v>1005</v>
      </c>
      <c r="C591" t="s">
        <v>139</v>
      </c>
      <c r="E591">
        <v>622</v>
      </c>
      <c r="F591" t="s">
        <v>3061</v>
      </c>
      <c r="G591" t="s">
        <v>139</v>
      </c>
    </row>
    <row r="592" spans="1:7" ht="13.5">
      <c r="A592">
        <v>614</v>
      </c>
      <c r="B592" t="s">
        <v>1006</v>
      </c>
      <c r="C592" t="s">
        <v>157</v>
      </c>
      <c r="E592">
        <v>623</v>
      </c>
      <c r="F592" t="s">
        <v>3062</v>
      </c>
      <c r="G592" t="s">
        <v>139</v>
      </c>
    </row>
    <row r="593" spans="1:7" ht="13.5">
      <c r="A593">
        <v>615</v>
      </c>
      <c r="B593" t="s">
        <v>1007</v>
      </c>
      <c r="C593" t="s">
        <v>139</v>
      </c>
      <c r="E593">
        <v>624</v>
      </c>
      <c r="F593" t="s">
        <v>3063</v>
      </c>
      <c r="G593" t="s">
        <v>139</v>
      </c>
    </row>
    <row r="594" spans="1:7" ht="13.5">
      <c r="A594">
        <v>616</v>
      </c>
      <c r="B594" t="s">
        <v>1008</v>
      </c>
      <c r="C594" t="s">
        <v>139</v>
      </c>
      <c r="E594">
        <v>625</v>
      </c>
      <c r="F594" t="s">
        <v>3064</v>
      </c>
      <c r="G594" t="s">
        <v>139</v>
      </c>
    </row>
    <row r="595" spans="1:7" ht="13.5">
      <c r="A595">
        <v>617</v>
      </c>
      <c r="B595" t="s">
        <v>1009</v>
      </c>
      <c r="C595" t="s">
        <v>139</v>
      </c>
      <c r="E595">
        <v>626</v>
      </c>
      <c r="F595" t="s">
        <v>3065</v>
      </c>
      <c r="G595" t="s">
        <v>139</v>
      </c>
    </row>
    <row r="596" spans="1:7" ht="13.5">
      <c r="A596">
        <v>618</v>
      </c>
      <c r="B596" t="s">
        <v>1010</v>
      </c>
      <c r="C596" t="s">
        <v>139</v>
      </c>
      <c r="E596">
        <v>627</v>
      </c>
      <c r="F596" t="s">
        <v>3066</v>
      </c>
      <c r="G596" t="s">
        <v>139</v>
      </c>
    </row>
    <row r="597" spans="1:7" ht="13.5">
      <c r="A597">
        <v>619</v>
      </c>
      <c r="B597" t="s">
        <v>1011</v>
      </c>
      <c r="C597" t="s">
        <v>139</v>
      </c>
      <c r="E597">
        <v>628</v>
      </c>
      <c r="F597" t="s">
        <v>3067</v>
      </c>
      <c r="G597" t="s">
        <v>142</v>
      </c>
    </row>
    <row r="598" spans="1:7" ht="13.5">
      <c r="A598">
        <v>620</v>
      </c>
      <c r="B598" t="s">
        <v>1012</v>
      </c>
      <c r="C598" t="s">
        <v>139</v>
      </c>
      <c r="E598">
        <v>629</v>
      </c>
      <c r="F598" t="s">
        <v>3068</v>
      </c>
      <c r="G598" t="s">
        <v>142</v>
      </c>
    </row>
    <row r="599" spans="1:7" ht="13.5">
      <c r="A599">
        <v>621</v>
      </c>
      <c r="B599" t="s">
        <v>1013</v>
      </c>
      <c r="C599" t="s">
        <v>139</v>
      </c>
      <c r="E599">
        <v>630</v>
      </c>
      <c r="F599" t="s">
        <v>3069</v>
      </c>
      <c r="G599" t="s">
        <v>142</v>
      </c>
    </row>
    <row r="600" spans="1:7" ht="13.5">
      <c r="A600">
        <v>622</v>
      </c>
      <c r="B600" t="s">
        <v>1014</v>
      </c>
      <c r="C600" t="s">
        <v>139</v>
      </c>
      <c r="E600">
        <v>631</v>
      </c>
      <c r="F600" t="s">
        <v>3070</v>
      </c>
      <c r="G600" t="s">
        <v>142</v>
      </c>
    </row>
    <row r="601" spans="1:7" ht="13.5">
      <c r="A601">
        <v>623</v>
      </c>
      <c r="B601" t="s">
        <v>1015</v>
      </c>
      <c r="C601" t="s">
        <v>139</v>
      </c>
      <c r="E601">
        <v>632</v>
      </c>
      <c r="F601" t="s">
        <v>3071</v>
      </c>
      <c r="G601" t="s">
        <v>142</v>
      </c>
    </row>
    <row r="602" spans="1:7" ht="13.5">
      <c r="A602">
        <v>624</v>
      </c>
      <c r="B602" t="s">
        <v>695</v>
      </c>
      <c r="C602" t="s">
        <v>139</v>
      </c>
      <c r="E602">
        <v>633</v>
      </c>
      <c r="F602" t="s">
        <v>3072</v>
      </c>
      <c r="G602" t="s">
        <v>142</v>
      </c>
    </row>
    <row r="603" spans="1:7" ht="13.5">
      <c r="A603">
        <v>625</v>
      </c>
      <c r="B603" t="s">
        <v>1016</v>
      </c>
      <c r="C603" t="s">
        <v>139</v>
      </c>
      <c r="E603">
        <v>634</v>
      </c>
      <c r="F603" t="s">
        <v>3073</v>
      </c>
      <c r="G603" t="s">
        <v>142</v>
      </c>
    </row>
    <row r="604" spans="1:7" ht="13.5">
      <c r="A604">
        <v>626</v>
      </c>
      <c r="B604" t="s">
        <v>1017</v>
      </c>
      <c r="C604" t="s">
        <v>139</v>
      </c>
      <c r="E604">
        <v>635</v>
      </c>
      <c r="F604" t="s">
        <v>3074</v>
      </c>
      <c r="G604" t="s">
        <v>142</v>
      </c>
    </row>
    <row r="605" spans="1:7" ht="13.5">
      <c r="A605">
        <v>627</v>
      </c>
      <c r="B605" t="s">
        <v>1018</v>
      </c>
      <c r="C605" t="s">
        <v>139</v>
      </c>
      <c r="E605">
        <v>636</v>
      </c>
      <c r="F605" t="s">
        <v>3075</v>
      </c>
      <c r="G605" t="s">
        <v>142</v>
      </c>
    </row>
    <row r="606" spans="1:7" ht="13.5">
      <c r="A606">
        <v>628</v>
      </c>
      <c r="B606" t="s">
        <v>1019</v>
      </c>
      <c r="C606" t="s">
        <v>139</v>
      </c>
      <c r="E606">
        <v>637</v>
      </c>
      <c r="F606" t="s">
        <v>3076</v>
      </c>
      <c r="G606" t="s">
        <v>142</v>
      </c>
    </row>
    <row r="607" spans="1:7" ht="13.5">
      <c r="A607">
        <v>629</v>
      </c>
      <c r="B607" t="s">
        <v>1020</v>
      </c>
      <c r="C607" t="s">
        <v>139</v>
      </c>
      <c r="E607">
        <v>638</v>
      </c>
      <c r="F607" t="s">
        <v>3077</v>
      </c>
      <c r="G607" t="s">
        <v>157</v>
      </c>
    </row>
    <row r="608" spans="1:7" ht="13.5">
      <c r="A608">
        <v>630</v>
      </c>
      <c r="B608" t="s">
        <v>1021</v>
      </c>
      <c r="C608" t="s">
        <v>139</v>
      </c>
      <c r="E608">
        <v>639</v>
      </c>
      <c r="F608" t="s">
        <v>3078</v>
      </c>
      <c r="G608" t="s">
        <v>112</v>
      </c>
    </row>
    <row r="609" spans="1:7" ht="13.5">
      <c r="A609">
        <v>631</v>
      </c>
      <c r="B609" t="s">
        <v>1022</v>
      </c>
      <c r="C609" t="s">
        <v>139</v>
      </c>
      <c r="E609">
        <v>640</v>
      </c>
      <c r="F609" t="s">
        <v>3079</v>
      </c>
      <c r="G609" t="s">
        <v>112</v>
      </c>
    </row>
    <row r="610" spans="1:7" ht="13.5">
      <c r="A610">
        <v>632</v>
      </c>
      <c r="B610" t="s">
        <v>1023</v>
      </c>
      <c r="C610" t="s">
        <v>139</v>
      </c>
      <c r="E610">
        <v>641</v>
      </c>
      <c r="F610" t="s">
        <v>3080</v>
      </c>
      <c r="G610" t="s">
        <v>112</v>
      </c>
    </row>
    <row r="611" spans="1:7" ht="13.5">
      <c r="A611">
        <v>633</v>
      </c>
      <c r="B611" t="s">
        <v>1024</v>
      </c>
      <c r="C611" t="s">
        <v>139</v>
      </c>
      <c r="E611">
        <v>642</v>
      </c>
      <c r="F611" t="s">
        <v>3081</v>
      </c>
      <c r="G611" t="s">
        <v>112</v>
      </c>
    </row>
    <row r="612" spans="1:7" ht="13.5">
      <c r="A612">
        <v>634</v>
      </c>
      <c r="B612" t="s">
        <v>1025</v>
      </c>
      <c r="C612" t="s">
        <v>139</v>
      </c>
      <c r="E612">
        <v>643</v>
      </c>
      <c r="F612" t="s">
        <v>3082</v>
      </c>
      <c r="G612" t="s">
        <v>112</v>
      </c>
    </row>
    <row r="613" spans="1:7" ht="13.5">
      <c r="A613">
        <v>635</v>
      </c>
      <c r="B613" t="s">
        <v>1026</v>
      </c>
      <c r="C613" t="s">
        <v>131</v>
      </c>
      <c r="E613">
        <v>644</v>
      </c>
      <c r="F613" t="s">
        <v>3083</v>
      </c>
      <c r="G613" t="s">
        <v>131</v>
      </c>
    </row>
    <row r="614" spans="1:7" ht="13.5">
      <c r="A614">
        <v>641</v>
      </c>
      <c r="B614" t="s">
        <v>1027</v>
      </c>
      <c r="C614" t="s">
        <v>112</v>
      </c>
      <c r="E614">
        <v>645</v>
      </c>
      <c r="F614" t="s">
        <v>3084</v>
      </c>
      <c r="G614" t="s">
        <v>131</v>
      </c>
    </row>
    <row r="615" spans="1:7" ht="13.5">
      <c r="A615">
        <v>642</v>
      </c>
      <c r="B615" t="s">
        <v>1028</v>
      </c>
      <c r="C615" t="s">
        <v>112</v>
      </c>
      <c r="E615">
        <v>646</v>
      </c>
      <c r="F615" t="s">
        <v>3085</v>
      </c>
      <c r="G615" t="s">
        <v>131</v>
      </c>
    </row>
    <row r="616" spans="1:7" ht="13.5">
      <c r="A616">
        <v>643</v>
      </c>
      <c r="B616" t="s">
        <v>1029</v>
      </c>
      <c r="C616" t="s">
        <v>112</v>
      </c>
      <c r="E616">
        <v>647</v>
      </c>
      <c r="F616" t="s">
        <v>3086</v>
      </c>
      <c r="G616" t="s">
        <v>131</v>
      </c>
    </row>
    <row r="617" spans="1:7" ht="13.5">
      <c r="A617">
        <v>644</v>
      </c>
      <c r="B617" t="s">
        <v>1030</v>
      </c>
      <c r="C617" t="s">
        <v>112</v>
      </c>
      <c r="E617">
        <v>648</v>
      </c>
      <c r="F617" t="s">
        <v>3087</v>
      </c>
      <c r="G617" t="s">
        <v>131</v>
      </c>
    </row>
    <row r="618" spans="1:7" ht="13.5">
      <c r="A618">
        <v>645</v>
      </c>
      <c r="B618" t="s">
        <v>1031</v>
      </c>
      <c r="C618" t="s">
        <v>112</v>
      </c>
      <c r="E618">
        <v>649</v>
      </c>
      <c r="F618" t="s">
        <v>3088</v>
      </c>
      <c r="G618" t="s">
        <v>131</v>
      </c>
    </row>
    <row r="619" spans="1:7" ht="13.5">
      <c r="A619">
        <v>646</v>
      </c>
      <c r="B619" t="s">
        <v>1032</v>
      </c>
      <c r="C619" t="s">
        <v>112</v>
      </c>
      <c r="E619">
        <v>650</v>
      </c>
      <c r="F619" t="s">
        <v>3089</v>
      </c>
      <c r="G619" t="s">
        <v>139</v>
      </c>
    </row>
    <row r="620" spans="1:7" ht="13.5">
      <c r="A620">
        <v>647</v>
      </c>
      <c r="B620" t="s">
        <v>1033</v>
      </c>
      <c r="C620" t="s">
        <v>112</v>
      </c>
      <c r="E620">
        <v>651</v>
      </c>
      <c r="F620" t="s">
        <v>3090</v>
      </c>
      <c r="G620" t="s">
        <v>139</v>
      </c>
    </row>
    <row r="621" spans="1:7" ht="13.5">
      <c r="A621">
        <v>648</v>
      </c>
      <c r="B621" t="s">
        <v>1034</v>
      </c>
      <c r="C621" t="s">
        <v>112</v>
      </c>
      <c r="E621">
        <v>652</v>
      </c>
      <c r="F621" t="s">
        <v>3091</v>
      </c>
      <c r="G621" t="s">
        <v>139</v>
      </c>
    </row>
    <row r="622" spans="1:7" ht="13.5">
      <c r="A622">
        <v>649</v>
      </c>
      <c r="B622" t="s">
        <v>1035</v>
      </c>
      <c r="C622" t="s">
        <v>112</v>
      </c>
      <c r="E622">
        <v>653</v>
      </c>
      <c r="F622" t="s">
        <v>3092</v>
      </c>
      <c r="G622" t="s">
        <v>139</v>
      </c>
    </row>
    <row r="623" spans="1:7" ht="13.5">
      <c r="A623">
        <v>650</v>
      </c>
      <c r="B623" t="s">
        <v>1036</v>
      </c>
      <c r="C623" t="s">
        <v>112</v>
      </c>
      <c r="E623">
        <v>654</v>
      </c>
      <c r="F623" t="s">
        <v>3093</v>
      </c>
      <c r="G623" t="s">
        <v>139</v>
      </c>
    </row>
    <row r="624" spans="1:7" ht="13.5">
      <c r="A624">
        <v>651</v>
      </c>
      <c r="B624" t="s">
        <v>1037</v>
      </c>
      <c r="C624" t="s">
        <v>112</v>
      </c>
      <c r="E624">
        <v>655</v>
      </c>
      <c r="F624" t="s">
        <v>3094</v>
      </c>
      <c r="G624" t="s">
        <v>139</v>
      </c>
    </row>
    <row r="625" spans="1:7" ht="13.5">
      <c r="A625">
        <v>652</v>
      </c>
      <c r="B625" t="s">
        <v>1038</v>
      </c>
      <c r="C625" t="s">
        <v>112</v>
      </c>
      <c r="E625">
        <v>656</v>
      </c>
      <c r="F625" t="s">
        <v>3095</v>
      </c>
      <c r="G625" t="s">
        <v>139</v>
      </c>
    </row>
    <row r="626" spans="1:7" ht="13.5">
      <c r="A626">
        <v>653</v>
      </c>
      <c r="B626" t="s">
        <v>1039</v>
      </c>
      <c r="C626" t="s">
        <v>112</v>
      </c>
      <c r="E626">
        <v>657</v>
      </c>
      <c r="F626" t="s">
        <v>3096</v>
      </c>
      <c r="G626" t="s">
        <v>112</v>
      </c>
    </row>
    <row r="627" spans="1:7" ht="13.5">
      <c r="A627">
        <v>654</v>
      </c>
      <c r="B627" t="s">
        <v>1040</v>
      </c>
      <c r="C627" t="s">
        <v>112</v>
      </c>
      <c r="E627">
        <v>658</v>
      </c>
      <c r="F627" t="s">
        <v>3097</v>
      </c>
      <c r="G627" t="s">
        <v>131</v>
      </c>
    </row>
    <row r="628" spans="1:7" ht="13.5">
      <c r="A628">
        <v>655</v>
      </c>
      <c r="B628" t="s">
        <v>596</v>
      </c>
      <c r="C628" t="s">
        <v>112</v>
      </c>
      <c r="E628">
        <v>659</v>
      </c>
      <c r="F628" t="s">
        <v>3098</v>
      </c>
      <c r="G628">
        <v>2</v>
      </c>
    </row>
    <row r="629" spans="1:7" ht="13.5">
      <c r="A629">
        <v>656</v>
      </c>
      <c r="B629" t="s">
        <v>1041</v>
      </c>
      <c r="C629" t="s">
        <v>112</v>
      </c>
      <c r="E629">
        <v>660</v>
      </c>
      <c r="F629" t="s">
        <v>3099</v>
      </c>
      <c r="G629" t="s">
        <v>112</v>
      </c>
    </row>
    <row r="630" spans="1:7" ht="13.5">
      <c r="A630">
        <v>657</v>
      </c>
      <c r="B630" t="s">
        <v>1042</v>
      </c>
      <c r="C630" t="s">
        <v>112</v>
      </c>
      <c r="E630">
        <v>661</v>
      </c>
      <c r="F630" t="s">
        <v>3100</v>
      </c>
      <c r="G630" t="s">
        <v>112</v>
      </c>
    </row>
    <row r="631" spans="1:7" ht="13.5">
      <c r="A631">
        <v>658</v>
      </c>
      <c r="B631" t="s">
        <v>1043</v>
      </c>
      <c r="C631" t="s">
        <v>131</v>
      </c>
      <c r="E631">
        <v>662</v>
      </c>
      <c r="F631" t="s">
        <v>3101</v>
      </c>
      <c r="G631" t="s">
        <v>131</v>
      </c>
    </row>
    <row r="632" spans="1:7" ht="13.5">
      <c r="A632">
        <v>659</v>
      </c>
      <c r="B632" t="s">
        <v>1044</v>
      </c>
      <c r="C632" t="s">
        <v>131</v>
      </c>
      <c r="E632">
        <v>663</v>
      </c>
      <c r="F632" t="s">
        <v>3102</v>
      </c>
      <c r="G632" t="s">
        <v>139</v>
      </c>
    </row>
    <row r="633" spans="1:7" ht="13.5">
      <c r="A633">
        <v>660</v>
      </c>
      <c r="B633" t="s">
        <v>1045</v>
      </c>
      <c r="C633" t="s">
        <v>131</v>
      </c>
      <c r="E633">
        <v>664</v>
      </c>
      <c r="F633" t="s">
        <v>3103</v>
      </c>
      <c r="G633" t="s">
        <v>142</v>
      </c>
    </row>
    <row r="634" spans="1:7" ht="13.5">
      <c r="A634">
        <v>661</v>
      </c>
      <c r="B634" t="s">
        <v>1046</v>
      </c>
      <c r="C634" t="s">
        <v>131</v>
      </c>
      <c r="E634">
        <v>665</v>
      </c>
      <c r="F634" t="s">
        <v>3104</v>
      </c>
      <c r="G634" t="s">
        <v>131</v>
      </c>
    </row>
    <row r="635" spans="1:7" ht="13.5">
      <c r="A635">
        <v>662</v>
      </c>
      <c r="B635" t="s">
        <v>1047</v>
      </c>
      <c r="C635" t="s">
        <v>131</v>
      </c>
      <c r="E635">
        <v>666</v>
      </c>
      <c r="F635" t="s">
        <v>3105</v>
      </c>
      <c r="G635" t="s">
        <v>139</v>
      </c>
    </row>
    <row r="636" spans="1:7" ht="13.5">
      <c r="A636">
        <v>663</v>
      </c>
      <c r="B636" t="s">
        <v>1048</v>
      </c>
      <c r="C636" t="s">
        <v>131</v>
      </c>
      <c r="E636">
        <v>667</v>
      </c>
      <c r="F636" t="s">
        <v>3106</v>
      </c>
      <c r="G636" t="s">
        <v>142</v>
      </c>
    </row>
    <row r="637" spans="1:7" ht="13.5">
      <c r="A637">
        <v>664</v>
      </c>
      <c r="B637" t="s">
        <v>1049</v>
      </c>
      <c r="C637" t="s">
        <v>112</v>
      </c>
      <c r="E637">
        <v>668</v>
      </c>
      <c r="F637" t="s">
        <v>3107</v>
      </c>
      <c r="G637" t="s">
        <v>131</v>
      </c>
    </row>
    <row r="638" spans="1:7" ht="13.5">
      <c r="A638">
        <v>665</v>
      </c>
      <c r="B638" t="s">
        <v>1050</v>
      </c>
      <c r="C638" t="s">
        <v>112</v>
      </c>
      <c r="E638">
        <v>669</v>
      </c>
      <c r="F638" t="s">
        <v>3108</v>
      </c>
      <c r="G638" t="s">
        <v>131</v>
      </c>
    </row>
    <row r="639" spans="1:7" ht="13.5">
      <c r="A639">
        <v>666</v>
      </c>
      <c r="B639" t="s">
        <v>1051</v>
      </c>
      <c r="C639" t="s">
        <v>131</v>
      </c>
      <c r="E639">
        <v>670</v>
      </c>
      <c r="F639" t="s">
        <v>3109</v>
      </c>
      <c r="G639" t="s">
        <v>131</v>
      </c>
    </row>
    <row r="640" spans="1:7" ht="13.5">
      <c r="A640">
        <v>667</v>
      </c>
      <c r="B640" t="s">
        <v>1052</v>
      </c>
      <c r="C640" t="s">
        <v>131</v>
      </c>
      <c r="E640">
        <v>671</v>
      </c>
      <c r="F640" t="s">
        <v>3110</v>
      </c>
      <c r="G640" t="s">
        <v>131</v>
      </c>
    </row>
    <row r="641" spans="1:7" ht="13.5">
      <c r="A641">
        <v>668</v>
      </c>
      <c r="B641" t="s">
        <v>1053</v>
      </c>
      <c r="C641" t="s">
        <v>131</v>
      </c>
      <c r="E641">
        <v>672</v>
      </c>
      <c r="F641" t="s">
        <v>3111</v>
      </c>
      <c r="G641" t="s">
        <v>139</v>
      </c>
    </row>
    <row r="642" spans="1:7" ht="13.5">
      <c r="A642">
        <v>669</v>
      </c>
      <c r="B642" t="s">
        <v>1054</v>
      </c>
      <c r="C642" t="s">
        <v>131</v>
      </c>
      <c r="E642">
        <v>673</v>
      </c>
      <c r="F642" t="s">
        <v>3112</v>
      </c>
      <c r="G642" t="s">
        <v>139</v>
      </c>
    </row>
    <row r="643" spans="1:7" ht="13.5">
      <c r="A643">
        <v>670</v>
      </c>
      <c r="B643" t="s">
        <v>1055</v>
      </c>
      <c r="C643" t="s">
        <v>131</v>
      </c>
      <c r="E643">
        <v>674</v>
      </c>
      <c r="F643" t="s">
        <v>3113</v>
      </c>
      <c r="G643" t="s">
        <v>139</v>
      </c>
    </row>
    <row r="644" spans="1:7" ht="13.5">
      <c r="A644">
        <v>671</v>
      </c>
      <c r="B644" t="s">
        <v>1056</v>
      </c>
      <c r="C644" t="s">
        <v>131</v>
      </c>
      <c r="E644">
        <v>675</v>
      </c>
      <c r="F644" t="s">
        <v>3114</v>
      </c>
      <c r="G644" t="s">
        <v>139</v>
      </c>
    </row>
    <row r="645" spans="1:7" ht="13.5">
      <c r="A645">
        <v>672</v>
      </c>
      <c r="B645" t="s">
        <v>1057</v>
      </c>
      <c r="C645" t="s">
        <v>131</v>
      </c>
      <c r="E645">
        <v>676</v>
      </c>
      <c r="F645" t="s">
        <v>3115</v>
      </c>
      <c r="G645" t="s">
        <v>139</v>
      </c>
    </row>
    <row r="646" spans="1:7" ht="13.5">
      <c r="A646">
        <v>673</v>
      </c>
      <c r="B646" t="s">
        <v>1058</v>
      </c>
      <c r="C646" t="s">
        <v>131</v>
      </c>
      <c r="E646">
        <v>677</v>
      </c>
      <c r="F646" t="s">
        <v>3116</v>
      </c>
      <c r="G646" t="s">
        <v>131</v>
      </c>
    </row>
    <row r="647" spans="1:7" ht="13.5">
      <c r="A647">
        <v>674</v>
      </c>
      <c r="B647" t="s">
        <v>1059</v>
      </c>
      <c r="C647" t="s">
        <v>131</v>
      </c>
      <c r="E647">
        <v>678</v>
      </c>
      <c r="F647" t="s">
        <v>3117</v>
      </c>
      <c r="G647" t="s">
        <v>139</v>
      </c>
    </row>
    <row r="648" spans="1:7" ht="13.5">
      <c r="A648">
        <v>675</v>
      </c>
      <c r="B648" t="s">
        <v>1060</v>
      </c>
      <c r="C648" t="s">
        <v>131</v>
      </c>
      <c r="E648">
        <v>679</v>
      </c>
      <c r="F648" t="s">
        <v>3118</v>
      </c>
      <c r="G648" t="s">
        <v>142</v>
      </c>
    </row>
    <row r="649" spans="1:7" ht="13.5">
      <c r="A649">
        <v>676</v>
      </c>
      <c r="B649" t="s">
        <v>1061</v>
      </c>
      <c r="C649" t="s">
        <v>131</v>
      </c>
      <c r="E649">
        <v>680</v>
      </c>
      <c r="F649" t="s">
        <v>3119</v>
      </c>
      <c r="G649" t="s">
        <v>139</v>
      </c>
    </row>
    <row r="650" spans="1:7" ht="13.5">
      <c r="A650">
        <v>677</v>
      </c>
      <c r="B650" t="s">
        <v>1062</v>
      </c>
      <c r="C650" t="s">
        <v>131</v>
      </c>
      <c r="E650">
        <v>681</v>
      </c>
      <c r="F650" t="s">
        <v>3120</v>
      </c>
      <c r="G650" t="s">
        <v>131</v>
      </c>
    </row>
    <row r="651" spans="1:7" ht="13.5">
      <c r="A651">
        <v>678</v>
      </c>
      <c r="B651" t="s">
        <v>1063</v>
      </c>
      <c r="C651" t="s">
        <v>131</v>
      </c>
      <c r="E651">
        <v>682</v>
      </c>
      <c r="F651" t="s">
        <v>3121</v>
      </c>
      <c r="G651" t="s">
        <v>131</v>
      </c>
    </row>
    <row r="652" spans="1:7" ht="13.5">
      <c r="A652">
        <v>679</v>
      </c>
      <c r="B652" t="s">
        <v>1064</v>
      </c>
      <c r="C652" t="s">
        <v>131</v>
      </c>
      <c r="E652">
        <v>683</v>
      </c>
      <c r="F652" t="s">
        <v>3122</v>
      </c>
      <c r="G652" t="s">
        <v>139</v>
      </c>
    </row>
    <row r="653" spans="1:7" ht="13.5">
      <c r="A653">
        <v>680</v>
      </c>
      <c r="B653" t="s">
        <v>1065</v>
      </c>
      <c r="C653" t="s">
        <v>131</v>
      </c>
      <c r="E653">
        <v>684</v>
      </c>
      <c r="F653" t="s">
        <v>3123</v>
      </c>
      <c r="G653" t="s">
        <v>112</v>
      </c>
    </row>
    <row r="654" spans="1:7" ht="13.5">
      <c r="A654">
        <v>681</v>
      </c>
      <c r="B654" t="s">
        <v>1066</v>
      </c>
      <c r="C654" t="s">
        <v>131</v>
      </c>
      <c r="E654">
        <v>685</v>
      </c>
      <c r="F654" t="s">
        <v>3124</v>
      </c>
      <c r="G654" t="s">
        <v>112</v>
      </c>
    </row>
    <row r="655" spans="1:7" ht="13.5">
      <c r="A655">
        <v>682</v>
      </c>
      <c r="B655" t="s">
        <v>1067</v>
      </c>
      <c r="C655" t="s">
        <v>139</v>
      </c>
      <c r="E655">
        <v>686</v>
      </c>
      <c r="F655" t="s">
        <v>3125</v>
      </c>
      <c r="G655" t="s">
        <v>112</v>
      </c>
    </row>
    <row r="656" spans="1:7" ht="13.5">
      <c r="A656">
        <v>683</v>
      </c>
      <c r="B656" t="s">
        <v>1068</v>
      </c>
      <c r="C656" t="s">
        <v>139</v>
      </c>
      <c r="E656">
        <v>687</v>
      </c>
      <c r="F656" t="s">
        <v>3126</v>
      </c>
      <c r="G656" t="s">
        <v>112</v>
      </c>
    </row>
    <row r="657" spans="1:7" ht="13.5">
      <c r="A657">
        <v>684</v>
      </c>
      <c r="B657" t="s">
        <v>1069</v>
      </c>
      <c r="C657" t="s">
        <v>139</v>
      </c>
      <c r="E657">
        <v>688</v>
      </c>
      <c r="F657" t="s">
        <v>3127</v>
      </c>
      <c r="G657" t="s">
        <v>112</v>
      </c>
    </row>
    <row r="658" spans="1:7" ht="13.5">
      <c r="A658">
        <v>685</v>
      </c>
      <c r="B658" t="s">
        <v>1070</v>
      </c>
      <c r="C658" t="s">
        <v>139</v>
      </c>
      <c r="E658">
        <v>689</v>
      </c>
      <c r="F658" t="s">
        <v>3128</v>
      </c>
      <c r="G658" t="s">
        <v>112</v>
      </c>
    </row>
    <row r="659" spans="1:7" ht="13.5">
      <c r="A659">
        <v>686</v>
      </c>
      <c r="B659" t="s">
        <v>1071</v>
      </c>
      <c r="C659" t="s">
        <v>139</v>
      </c>
      <c r="E659">
        <v>690</v>
      </c>
      <c r="F659" t="s">
        <v>3129</v>
      </c>
      <c r="G659" t="s">
        <v>112</v>
      </c>
    </row>
    <row r="660" spans="1:7" ht="13.5">
      <c r="A660">
        <v>687</v>
      </c>
      <c r="B660" t="s">
        <v>1072</v>
      </c>
      <c r="C660" t="s">
        <v>139</v>
      </c>
      <c r="E660">
        <v>691</v>
      </c>
      <c r="F660" t="s">
        <v>3130</v>
      </c>
      <c r="G660" t="s">
        <v>131</v>
      </c>
    </row>
    <row r="661" spans="1:7" ht="13.5">
      <c r="A661">
        <v>688</v>
      </c>
      <c r="B661" t="s">
        <v>1073</v>
      </c>
      <c r="C661" t="s">
        <v>139</v>
      </c>
      <c r="E661">
        <v>692</v>
      </c>
      <c r="F661" t="s">
        <v>3131</v>
      </c>
      <c r="G661" t="s">
        <v>131</v>
      </c>
    </row>
    <row r="662" spans="1:7" ht="13.5">
      <c r="A662">
        <v>689</v>
      </c>
      <c r="B662" t="s">
        <v>1074</v>
      </c>
      <c r="C662" t="s">
        <v>139</v>
      </c>
      <c r="E662">
        <v>693</v>
      </c>
      <c r="F662" t="s">
        <v>3132</v>
      </c>
      <c r="G662" t="s">
        <v>131</v>
      </c>
    </row>
    <row r="663" spans="1:7" ht="13.5">
      <c r="A663">
        <v>690</v>
      </c>
      <c r="B663" t="s">
        <v>1075</v>
      </c>
      <c r="C663" t="s">
        <v>139</v>
      </c>
      <c r="E663">
        <v>694</v>
      </c>
      <c r="F663" t="s">
        <v>3133</v>
      </c>
      <c r="G663" t="s">
        <v>131</v>
      </c>
    </row>
    <row r="664" spans="1:7" ht="13.5">
      <c r="A664">
        <v>691</v>
      </c>
      <c r="B664" t="s">
        <v>1076</v>
      </c>
      <c r="C664" t="s">
        <v>139</v>
      </c>
      <c r="E664">
        <v>695</v>
      </c>
      <c r="F664" t="s">
        <v>3134</v>
      </c>
      <c r="G664" t="s">
        <v>131</v>
      </c>
    </row>
    <row r="665" spans="1:7" ht="13.5">
      <c r="A665">
        <v>692</v>
      </c>
      <c r="B665" t="s">
        <v>1077</v>
      </c>
      <c r="C665" t="s">
        <v>139</v>
      </c>
      <c r="E665">
        <v>696</v>
      </c>
      <c r="F665" t="s">
        <v>3135</v>
      </c>
      <c r="G665" t="s">
        <v>131</v>
      </c>
    </row>
    <row r="666" spans="1:7" ht="13.5">
      <c r="A666">
        <v>693</v>
      </c>
      <c r="B666" t="s">
        <v>1078</v>
      </c>
      <c r="C666" t="s">
        <v>139</v>
      </c>
      <c r="E666">
        <v>697</v>
      </c>
      <c r="F666" t="s">
        <v>3136</v>
      </c>
      <c r="G666" t="s">
        <v>131</v>
      </c>
    </row>
    <row r="667" spans="1:7" ht="13.5">
      <c r="A667">
        <v>694</v>
      </c>
      <c r="B667" t="s">
        <v>1079</v>
      </c>
      <c r="C667" t="s">
        <v>139</v>
      </c>
      <c r="E667">
        <v>698</v>
      </c>
      <c r="F667" t="s">
        <v>3137</v>
      </c>
      <c r="G667" t="s">
        <v>139</v>
      </c>
    </row>
    <row r="668" spans="1:7" ht="13.5">
      <c r="A668">
        <v>695</v>
      </c>
      <c r="B668" t="s">
        <v>1080</v>
      </c>
      <c r="C668" t="s">
        <v>139</v>
      </c>
      <c r="E668">
        <v>699</v>
      </c>
      <c r="F668" t="s">
        <v>3138</v>
      </c>
      <c r="G668" t="s">
        <v>139</v>
      </c>
    </row>
    <row r="669" spans="1:7" ht="13.5">
      <c r="A669">
        <v>696</v>
      </c>
      <c r="B669" t="s">
        <v>1081</v>
      </c>
      <c r="C669" t="s">
        <v>139</v>
      </c>
      <c r="E669">
        <v>700</v>
      </c>
      <c r="F669" t="s">
        <v>3139</v>
      </c>
      <c r="G669" t="s">
        <v>139</v>
      </c>
    </row>
    <row r="670" spans="1:7" ht="13.5">
      <c r="A670">
        <v>697</v>
      </c>
      <c r="B670" t="s">
        <v>1082</v>
      </c>
      <c r="C670" t="s">
        <v>139</v>
      </c>
      <c r="E670">
        <v>701</v>
      </c>
      <c r="F670" t="s">
        <v>3140</v>
      </c>
      <c r="G670" t="s">
        <v>139</v>
      </c>
    </row>
    <row r="671" spans="1:7" ht="13.5">
      <c r="A671">
        <v>698</v>
      </c>
      <c r="B671" t="s">
        <v>1083</v>
      </c>
      <c r="C671" t="s">
        <v>139</v>
      </c>
      <c r="E671">
        <v>702</v>
      </c>
      <c r="F671" t="s">
        <v>3141</v>
      </c>
      <c r="G671" t="s">
        <v>139</v>
      </c>
    </row>
    <row r="672" spans="1:7" ht="13.5">
      <c r="A672">
        <v>699</v>
      </c>
      <c r="B672" t="s">
        <v>1084</v>
      </c>
      <c r="C672" t="s">
        <v>139</v>
      </c>
      <c r="E672">
        <v>703</v>
      </c>
      <c r="F672" t="s">
        <v>3142</v>
      </c>
      <c r="G672" t="s">
        <v>139</v>
      </c>
    </row>
    <row r="673" spans="1:7" ht="13.5">
      <c r="A673">
        <v>700</v>
      </c>
      <c r="B673" t="s">
        <v>1085</v>
      </c>
      <c r="C673" t="s">
        <v>139</v>
      </c>
      <c r="E673">
        <v>704</v>
      </c>
      <c r="F673" t="s">
        <v>3143</v>
      </c>
      <c r="G673" t="s">
        <v>139</v>
      </c>
    </row>
    <row r="674" spans="1:7" ht="13.5">
      <c r="A674">
        <v>701</v>
      </c>
      <c r="B674" t="s">
        <v>1086</v>
      </c>
      <c r="C674" t="s">
        <v>139</v>
      </c>
      <c r="E674">
        <v>705</v>
      </c>
      <c r="F674" t="s">
        <v>3144</v>
      </c>
      <c r="G674" t="s">
        <v>142</v>
      </c>
    </row>
    <row r="675" spans="1:7" ht="13.5">
      <c r="A675">
        <v>702</v>
      </c>
      <c r="B675" t="s">
        <v>1087</v>
      </c>
      <c r="C675" t="s">
        <v>139</v>
      </c>
      <c r="E675">
        <v>706</v>
      </c>
      <c r="F675" t="s">
        <v>3145</v>
      </c>
      <c r="G675" t="s">
        <v>142</v>
      </c>
    </row>
    <row r="676" spans="1:7" ht="13.5">
      <c r="A676">
        <v>703</v>
      </c>
      <c r="B676" t="s">
        <v>1088</v>
      </c>
      <c r="C676" t="s">
        <v>142</v>
      </c>
      <c r="E676">
        <v>707</v>
      </c>
      <c r="F676" t="s">
        <v>3146</v>
      </c>
      <c r="G676" t="s">
        <v>142</v>
      </c>
    </row>
    <row r="677" spans="1:7" ht="13.5">
      <c r="A677">
        <v>704</v>
      </c>
      <c r="B677" t="s">
        <v>1089</v>
      </c>
      <c r="C677" t="s">
        <v>142</v>
      </c>
      <c r="E677">
        <v>708</v>
      </c>
      <c r="F677" t="s">
        <v>3147</v>
      </c>
      <c r="G677" t="s">
        <v>142</v>
      </c>
    </row>
    <row r="678" spans="1:7" ht="13.5">
      <c r="A678">
        <v>705</v>
      </c>
      <c r="B678" t="s">
        <v>1090</v>
      </c>
      <c r="C678" t="s">
        <v>142</v>
      </c>
      <c r="E678">
        <v>709</v>
      </c>
      <c r="F678" t="s">
        <v>3148</v>
      </c>
      <c r="G678" t="s">
        <v>142</v>
      </c>
    </row>
    <row r="679" spans="1:7" ht="13.5">
      <c r="A679">
        <v>706</v>
      </c>
      <c r="B679" t="s">
        <v>1091</v>
      </c>
      <c r="C679" t="s">
        <v>142</v>
      </c>
      <c r="E679">
        <v>710</v>
      </c>
      <c r="F679" t="s">
        <v>3149</v>
      </c>
      <c r="G679" t="s">
        <v>142</v>
      </c>
    </row>
    <row r="680" spans="1:7" ht="13.5">
      <c r="A680">
        <v>707</v>
      </c>
      <c r="B680" t="s">
        <v>1092</v>
      </c>
      <c r="C680" t="s">
        <v>142</v>
      </c>
      <c r="E680">
        <v>711</v>
      </c>
      <c r="F680" t="s">
        <v>3150</v>
      </c>
      <c r="G680" t="s">
        <v>142</v>
      </c>
    </row>
    <row r="681" spans="1:7" ht="13.5">
      <c r="A681">
        <v>708</v>
      </c>
      <c r="B681" t="s">
        <v>1093</v>
      </c>
      <c r="C681" t="s">
        <v>142</v>
      </c>
      <c r="E681">
        <v>712</v>
      </c>
      <c r="F681" t="s">
        <v>3151</v>
      </c>
      <c r="G681" t="s">
        <v>112</v>
      </c>
    </row>
    <row r="682" spans="1:7" ht="13.5">
      <c r="A682">
        <v>709</v>
      </c>
      <c r="B682" t="s">
        <v>1094</v>
      </c>
      <c r="C682" t="s">
        <v>142</v>
      </c>
      <c r="E682">
        <v>713</v>
      </c>
      <c r="F682" t="s">
        <v>3152</v>
      </c>
      <c r="G682" t="s">
        <v>139</v>
      </c>
    </row>
    <row r="683" spans="1:7" ht="13.5">
      <c r="A683">
        <v>710</v>
      </c>
      <c r="B683" t="s">
        <v>1095</v>
      </c>
      <c r="C683" t="s">
        <v>142</v>
      </c>
      <c r="E683">
        <v>714</v>
      </c>
      <c r="F683" t="s">
        <v>3153</v>
      </c>
      <c r="G683" t="s">
        <v>112</v>
      </c>
    </row>
    <row r="684" spans="1:7" ht="13.5">
      <c r="A684">
        <v>711</v>
      </c>
      <c r="B684" t="s">
        <v>1096</v>
      </c>
      <c r="C684" t="s">
        <v>142</v>
      </c>
      <c r="E684">
        <v>715</v>
      </c>
      <c r="F684" t="s">
        <v>3154</v>
      </c>
      <c r="G684" t="s">
        <v>131</v>
      </c>
    </row>
    <row r="685" spans="1:7" ht="13.5">
      <c r="A685">
        <v>712</v>
      </c>
      <c r="B685" t="s">
        <v>1097</v>
      </c>
      <c r="C685" t="s">
        <v>142</v>
      </c>
      <c r="E685">
        <v>716</v>
      </c>
      <c r="F685" t="s">
        <v>3155</v>
      </c>
      <c r="G685" t="s">
        <v>131</v>
      </c>
    </row>
    <row r="686" spans="1:7" ht="13.5">
      <c r="A686">
        <v>713</v>
      </c>
      <c r="B686" t="s">
        <v>1098</v>
      </c>
      <c r="C686" t="s">
        <v>142</v>
      </c>
      <c r="E686">
        <v>717</v>
      </c>
      <c r="F686" t="s">
        <v>3156</v>
      </c>
      <c r="G686" t="s">
        <v>131</v>
      </c>
    </row>
    <row r="687" spans="1:7" ht="13.5">
      <c r="A687">
        <v>714</v>
      </c>
      <c r="B687" t="s">
        <v>1099</v>
      </c>
      <c r="C687" t="s">
        <v>142</v>
      </c>
      <c r="E687">
        <v>718</v>
      </c>
      <c r="F687" t="s">
        <v>3157</v>
      </c>
      <c r="G687" t="s">
        <v>131</v>
      </c>
    </row>
    <row r="688" spans="1:7" ht="13.5">
      <c r="A688">
        <v>715</v>
      </c>
      <c r="B688" t="s">
        <v>1100</v>
      </c>
      <c r="C688" t="s">
        <v>142</v>
      </c>
      <c r="E688">
        <v>719</v>
      </c>
      <c r="F688" t="s">
        <v>3158</v>
      </c>
      <c r="G688" t="s">
        <v>131</v>
      </c>
    </row>
    <row r="689" spans="1:7" ht="13.5">
      <c r="A689">
        <v>716</v>
      </c>
      <c r="B689" t="s">
        <v>1101</v>
      </c>
      <c r="C689" t="s">
        <v>142</v>
      </c>
      <c r="E689">
        <v>720</v>
      </c>
      <c r="F689" t="s">
        <v>3159</v>
      </c>
      <c r="G689" t="s">
        <v>139</v>
      </c>
    </row>
    <row r="690" spans="1:7" ht="13.5">
      <c r="A690">
        <v>717</v>
      </c>
      <c r="B690" t="s">
        <v>1102</v>
      </c>
      <c r="C690" t="s">
        <v>142</v>
      </c>
      <c r="E690">
        <v>721</v>
      </c>
      <c r="F690" t="s">
        <v>3160</v>
      </c>
      <c r="G690" t="s">
        <v>139</v>
      </c>
    </row>
    <row r="691" spans="1:7" ht="13.5">
      <c r="A691">
        <v>718</v>
      </c>
      <c r="B691" t="s">
        <v>1103</v>
      </c>
      <c r="C691" t="s">
        <v>142</v>
      </c>
      <c r="E691">
        <v>722</v>
      </c>
      <c r="F691" t="s">
        <v>3161</v>
      </c>
      <c r="G691" t="s">
        <v>139</v>
      </c>
    </row>
    <row r="692" spans="1:7" ht="13.5">
      <c r="A692">
        <v>719</v>
      </c>
      <c r="B692" t="s">
        <v>1104</v>
      </c>
      <c r="C692" t="s">
        <v>142</v>
      </c>
      <c r="E692">
        <v>723</v>
      </c>
      <c r="F692" t="s">
        <v>3162</v>
      </c>
      <c r="G692" t="s">
        <v>139</v>
      </c>
    </row>
    <row r="693" spans="1:7" ht="13.5">
      <c r="A693">
        <v>720</v>
      </c>
      <c r="B693" t="s">
        <v>1105</v>
      </c>
      <c r="C693" t="s">
        <v>142</v>
      </c>
      <c r="E693">
        <v>724</v>
      </c>
      <c r="F693" t="s">
        <v>3163</v>
      </c>
      <c r="G693" t="s">
        <v>139</v>
      </c>
    </row>
    <row r="694" spans="1:7" ht="13.5">
      <c r="A694">
        <v>726</v>
      </c>
      <c r="B694" t="s">
        <v>1106</v>
      </c>
      <c r="C694" t="s">
        <v>157</v>
      </c>
      <c r="E694">
        <v>725</v>
      </c>
      <c r="F694" t="s">
        <v>3164</v>
      </c>
      <c r="G694" t="s">
        <v>139</v>
      </c>
    </row>
    <row r="695" spans="1:7" ht="13.5">
      <c r="A695">
        <v>727</v>
      </c>
      <c r="B695" t="s">
        <v>1107</v>
      </c>
      <c r="C695" t="s">
        <v>157</v>
      </c>
      <c r="E695">
        <v>726</v>
      </c>
      <c r="F695" t="s">
        <v>3165</v>
      </c>
      <c r="G695" t="s">
        <v>139</v>
      </c>
    </row>
    <row r="696" spans="1:7" ht="13.5">
      <c r="A696">
        <v>728</v>
      </c>
      <c r="B696" t="s">
        <v>1108</v>
      </c>
      <c r="C696" t="s">
        <v>146</v>
      </c>
      <c r="E696">
        <v>727</v>
      </c>
      <c r="F696" t="s">
        <v>3166</v>
      </c>
      <c r="G696" t="s">
        <v>139</v>
      </c>
    </row>
    <row r="697" spans="1:7" ht="13.5">
      <c r="A697">
        <v>729</v>
      </c>
      <c r="B697" t="s">
        <v>1109</v>
      </c>
      <c r="C697" t="s">
        <v>146</v>
      </c>
      <c r="E697">
        <v>728</v>
      </c>
      <c r="F697" t="s">
        <v>3167</v>
      </c>
      <c r="G697" t="s">
        <v>131</v>
      </c>
    </row>
    <row r="698" spans="1:7" ht="13.5">
      <c r="A698">
        <v>730</v>
      </c>
      <c r="B698" t="s">
        <v>1110</v>
      </c>
      <c r="C698" t="s">
        <v>146</v>
      </c>
      <c r="E698">
        <v>729</v>
      </c>
      <c r="F698" t="s">
        <v>3168</v>
      </c>
      <c r="G698" t="s">
        <v>139</v>
      </c>
    </row>
    <row r="699" spans="1:7" ht="13.5">
      <c r="A699">
        <v>731</v>
      </c>
      <c r="B699" t="s">
        <v>1111</v>
      </c>
      <c r="C699" t="s">
        <v>112</v>
      </c>
      <c r="E699">
        <v>730</v>
      </c>
      <c r="F699" t="s">
        <v>3169</v>
      </c>
      <c r="G699" t="s">
        <v>139</v>
      </c>
    </row>
    <row r="700" spans="1:7" ht="13.5">
      <c r="A700">
        <v>732</v>
      </c>
      <c r="B700" t="s">
        <v>1112</v>
      </c>
      <c r="C700" t="s">
        <v>112</v>
      </c>
      <c r="E700">
        <v>731</v>
      </c>
      <c r="F700" t="s">
        <v>3170</v>
      </c>
      <c r="G700" t="s">
        <v>147</v>
      </c>
    </row>
    <row r="701" spans="1:7" ht="13.5">
      <c r="A701">
        <v>733</v>
      </c>
      <c r="B701" t="s">
        <v>1113</v>
      </c>
      <c r="C701" t="s">
        <v>112</v>
      </c>
      <c r="E701">
        <v>732</v>
      </c>
      <c r="F701" t="s">
        <v>3171</v>
      </c>
      <c r="G701" t="s">
        <v>112</v>
      </c>
    </row>
    <row r="702" spans="1:7" ht="13.5">
      <c r="A702">
        <v>734</v>
      </c>
      <c r="B702" t="s">
        <v>1114</v>
      </c>
      <c r="C702" t="s">
        <v>112</v>
      </c>
      <c r="E702">
        <v>733</v>
      </c>
      <c r="F702" t="s">
        <v>3172</v>
      </c>
      <c r="G702" t="s">
        <v>112</v>
      </c>
    </row>
    <row r="703" spans="1:7" ht="13.5">
      <c r="A703">
        <v>735</v>
      </c>
      <c r="B703" t="s">
        <v>1115</v>
      </c>
      <c r="C703" t="s">
        <v>112</v>
      </c>
      <c r="E703">
        <v>734</v>
      </c>
      <c r="F703" t="s">
        <v>3173</v>
      </c>
      <c r="G703" t="s">
        <v>131</v>
      </c>
    </row>
    <row r="704" spans="1:7" ht="13.5">
      <c r="A704">
        <v>736</v>
      </c>
      <c r="B704" t="s">
        <v>1116</v>
      </c>
      <c r="C704" t="s">
        <v>112</v>
      </c>
      <c r="E704">
        <v>735</v>
      </c>
      <c r="F704" t="s">
        <v>3174</v>
      </c>
      <c r="G704" t="s">
        <v>131</v>
      </c>
    </row>
    <row r="705" spans="1:7" ht="13.5">
      <c r="A705">
        <v>737</v>
      </c>
      <c r="B705" t="s">
        <v>1117</v>
      </c>
      <c r="C705" t="s">
        <v>112</v>
      </c>
      <c r="E705">
        <v>736</v>
      </c>
      <c r="F705" t="s">
        <v>3175</v>
      </c>
      <c r="G705" t="s">
        <v>131</v>
      </c>
    </row>
    <row r="706" spans="1:7" ht="13.5">
      <c r="A706">
        <v>738</v>
      </c>
      <c r="B706" t="s">
        <v>1118</v>
      </c>
      <c r="C706" t="s">
        <v>131</v>
      </c>
      <c r="E706">
        <v>737</v>
      </c>
      <c r="F706" t="s">
        <v>3176</v>
      </c>
      <c r="G706" t="s">
        <v>139</v>
      </c>
    </row>
    <row r="707" spans="1:7" ht="13.5">
      <c r="A707">
        <v>739</v>
      </c>
      <c r="B707" t="s">
        <v>1119</v>
      </c>
      <c r="C707" t="s">
        <v>131</v>
      </c>
      <c r="E707">
        <v>738</v>
      </c>
      <c r="F707" t="s">
        <v>3177</v>
      </c>
      <c r="G707" t="s">
        <v>139</v>
      </c>
    </row>
    <row r="708" spans="1:7" ht="13.5">
      <c r="A708">
        <v>740</v>
      </c>
      <c r="B708" t="s">
        <v>1120</v>
      </c>
      <c r="C708" t="s">
        <v>131</v>
      </c>
      <c r="E708">
        <v>739</v>
      </c>
      <c r="F708" t="s">
        <v>3178</v>
      </c>
      <c r="G708" t="s">
        <v>139</v>
      </c>
    </row>
    <row r="709" spans="1:7" ht="13.5">
      <c r="A709">
        <v>741</v>
      </c>
      <c r="B709" t="s">
        <v>1121</v>
      </c>
      <c r="C709" t="s">
        <v>131</v>
      </c>
      <c r="E709">
        <v>740</v>
      </c>
      <c r="F709" t="s">
        <v>3179</v>
      </c>
      <c r="G709" t="s">
        <v>139</v>
      </c>
    </row>
    <row r="710" spans="1:7" ht="13.5">
      <c r="A710">
        <v>742</v>
      </c>
      <c r="B710" t="s">
        <v>1122</v>
      </c>
      <c r="C710" t="s">
        <v>131</v>
      </c>
      <c r="E710">
        <v>741</v>
      </c>
      <c r="F710" t="s">
        <v>3180</v>
      </c>
      <c r="G710" t="s">
        <v>112</v>
      </c>
    </row>
    <row r="711" spans="1:7" ht="13.5">
      <c r="A711">
        <v>743</v>
      </c>
      <c r="B711" t="s">
        <v>1123</v>
      </c>
      <c r="C711" t="s">
        <v>131</v>
      </c>
      <c r="E711">
        <v>742</v>
      </c>
      <c r="F711" t="s">
        <v>3181</v>
      </c>
      <c r="G711" t="s">
        <v>112</v>
      </c>
    </row>
    <row r="712" spans="1:7" ht="13.5">
      <c r="A712">
        <v>744</v>
      </c>
      <c r="B712" t="s">
        <v>1124</v>
      </c>
      <c r="C712" t="s">
        <v>131</v>
      </c>
      <c r="E712">
        <v>743</v>
      </c>
      <c r="F712" t="s">
        <v>3182</v>
      </c>
      <c r="G712" t="s">
        <v>112</v>
      </c>
    </row>
    <row r="713" spans="1:7" ht="13.5">
      <c r="A713">
        <v>745</v>
      </c>
      <c r="B713" t="s">
        <v>1125</v>
      </c>
      <c r="C713" t="s">
        <v>131</v>
      </c>
      <c r="E713">
        <v>744</v>
      </c>
      <c r="F713" t="s">
        <v>3183</v>
      </c>
      <c r="G713" t="s">
        <v>112</v>
      </c>
    </row>
    <row r="714" spans="1:7" ht="13.5">
      <c r="A714">
        <v>746</v>
      </c>
      <c r="B714" t="s">
        <v>1126</v>
      </c>
      <c r="C714" t="s">
        <v>131</v>
      </c>
      <c r="E714">
        <v>745</v>
      </c>
      <c r="F714" t="s">
        <v>3184</v>
      </c>
      <c r="G714" t="s">
        <v>112</v>
      </c>
    </row>
    <row r="715" spans="1:7" ht="13.5">
      <c r="A715">
        <v>747</v>
      </c>
      <c r="B715" t="s">
        <v>1127</v>
      </c>
      <c r="C715" t="s">
        <v>139</v>
      </c>
      <c r="E715">
        <v>746</v>
      </c>
      <c r="F715" t="s">
        <v>3185</v>
      </c>
      <c r="G715" t="s">
        <v>112</v>
      </c>
    </row>
    <row r="716" spans="1:7" ht="13.5">
      <c r="A716">
        <v>748</v>
      </c>
      <c r="B716" t="s">
        <v>1128</v>
      </c>
      <c r="C716" t="s">
        <v>131</v>
      </c>
      <c r="E716">
        <v>747</v>
      </c>
      <c r="F716" t="s">
        <v>3186</v>
      </c>
      <c r="G716" t="s">
        <v>131</v>
      </c>
    </row>
    <row r="717" spans="1:7" ht="13.5">
      <c r="A717">
        <v>749</v>
      </c>
      <c r="B717" t="s">
        <v>1129</v>
      </c>
      <c r="C717" t="s">
        <v>131</v>
      </c>
      <c r="E717">
        <v>748</v>
      </c>
      <c r="F717" t="s">
        <v>3187</v>
      </c>
      <c r="G717" t="s">
        <v>131</v>
      </c>
    </row>
    <row r="718" spans="1:7" ht="13.5">
      <c r="A718">
        <v>750</v>
      </c>
      <c r="B718" t="s">
        <v>1130</v>
      </c>
      <c r="C718" t="s">
        <v>131</v>
      </c>
      <c r="E718">
        <v>749</v>
      </c>
      <c r="F718" t="s">
        <v>3188</v>
      </c>
      <c r="G718" t="s">
        <v>131</v>
      </c>
    </row>
    <row r="719" spans="1:7" ht="13.5">
      <c r="A719">
        <v>751</v>
      </c>
      <c r="B719" t="s">
        <v>1131</v>
      </c>
      <c r="C719" t="s">
        <v>131</v>
      </c>
      <c r="E719">
        <v>750</v>
      </c>
      <c r="F719" t="s">
        <v>3189</v>
      </c>
      <c r="G719" t="s">
        <v>131</v>
      </c>
    </row>
    <row r="720" spans="1:7" ht="13.5">
      <c r="A720">
        <v>752</v>
      </c>
      <c r="B720" t="s">
        <v>1132</v>
      </c>
      <c r="C720" t="s">
        <v>131</v>
      </c>
      <c r="E720">
        <v>751</v>
      </c>
      <c r="F720" t="s">
        <v>3190</v>
      </c>
      <c r="G720" t="s">
        <v>131</v>
      </c>
    </row>
    <row r="721" spans="1:7" ht="13.5">
      <c r="A721">
        <v>753</v>
      </c>
      <c r="B721" t="s">
        <v>1133</v>
      </c>
      <c r="C721" t="s">
        <v>131</v>
      </c>
      <c r="E721">
        <v>752</v>
      </c>
      <c r="F721" t="s">
        <v>3191</v>
      </c>
      <c r="G721" t="s">
        <v>131</v>
      </c>
    </row>
    <row r="722" spans="1:7" ht="13.5">
      <c r="A722">
        <v>754</v>
      </c>
      <c r="B722" t="s">
        <v>1134</v>
      </c>
      <c r="C722" t="s">
        <v>131</v>
      </c>
      <c r="E722">
        <v>753</v>
      </c>
      <c r="F722" t="s">
        <v>3192</v>
      </c>
      <c r="G722" t="s">
        <v>139</v>
      </c>
    </row>
    <row r="723" spans="1:7" ht="13.5">
      <c r="A723">
        <v>755</v>
      </c>
      <c r="B723" t="s">
        <v>1135</v>
      </c>
      <c r="C723" t="s">
        <v>139</v>
      </c>
      <c r="E723">
        <v>754</v>
      </c>
      <c r="F723" t="s">
        <v>3193</v>
      </c>
      <c r="G723" t="s">
        <v>139</v>
      </c>
    </row>
    <row r="724" spans="1:7" ht="13.5">
      <c r="A724">
        <v>756</v>
      </c>
      <c r="B724" t="s">
        <v>1136</v>
      </c>
      <c r="C724" t="s">
        <v>139</v>
      </c>
      <c r="E724">
        <v>755</v>
      </c>
      <c r="F724" t="s">
        <v>3194</v>
      </c>
      <c r="G724" t="s">
        <v>139</v>
      </c>
    </row>
    <row r="725" spans="1:7" ht="13.5">
      <c r="A725">
        <v>757</v>
      </c>
      <c r="B725" t="s">
        <v>1137</v>
      </c>
      <c r="C725" t="s">
        <v>139</v>
      </c>
      <c r="E725">
        <v>756</v>
      </c>
      <c r="F725" t="s">
        <v>3195</v>
      </c>
      <c r="G725" t="s">
        <v>139</v>
      </c>
    </row>
    <row r="726" spans="1:7" ht="13.5">
      <c r="A726">
        <v>758</v>
      </c>
      <c r="B726" t="s">
        <v>1138</v>
      </c>
      <c r="C726" t="s">
        <v>139</v>
      </c>
      <c r="E726">
        <v>757</v>
      </c>
      <c r="F726" t="s">
        <v>3196</v>
      </c>
      <c r="G726" t="s">
        <v>139</v>
      </c>
    </row>
    <row r="727" spans="1:7" ht="13.5">
      <c r="A727">
        <v>759</v>
      </c>
      <c r="B727" t="s">
        <v>1139</v>
      </c>
      <c r="C727" t="s">
        <v>139</v>
      </c>
      <c r="E727">
        <v>758</v>
      </c>
      <c r="F727" t="s">
        <v>3197</v>
      </c>
      <c r="G727" t="s">
        <v>142</v>
      </c>
    </row>
    <row r="728" spans="1:7" ht="13.5">
      <c r="A728">
        <v>760</v>
      </c>
      <c r="B728" t="s">
        <v>1140</v>
      </c>
      <c r="C728" t="s">
        <v>139</v>
      </c>
      <c r="E728">
        <v>759</v>
      </c>
      <c r="F728" t="s">
        <v>3198</v>
      </c>
      <c r="G728" t="s">
        <v>142</v>
      </c>
    </row>
    <row r="729" spans="1:7" ht="13.5">
      <c r="A729">
        <v>761</v>
      </c>
      <c r="B729" t="s">
        <v>1141</v>
      </c>
      <c r="C729" t="s">
        <v>139</v>
      </c>
      <c r="E729">
        <v>760</v>
      </c>
      <c r="F729" t="s">
        <v>3199</v>
      </c>
      <c r="G729" t="s">
        <v>142</v>
      </c>
    </row>
    <row r="730" spans="1:7" ht="13.5">
      <c r="A730">
        <v>762</v>
      </c>
      <c r="B730" t="s">
        <v>1142</v>
      </c>
      <c r="C730" t="s">
        <v>139</v>
      </c>
      <c r="E730">
        <v>761</v>
      </c>
      <c r="F730" t="s">
        <v>3200</v>
      </c>
      <c r="G730" t="s">
        <v>142</v>
      </c>
    </row>
    <row r="731" spans="1:7" ht="13.5">
      <c r="A731">
        <v>763</v>
      </c>
      <c r="B731" t="s">
        <v>1143</v>
      </c>
      <c r="C731" t="s">
        <v>112</v>
      </c>
      <c r="E731">
        <v>762</v>
      </c>
      <c r="F731" t="s">
        <v>3201</v>
      </c>
      <c r="G731" t="s">
        <v>142</v>
      </c>
    </row>
    <row r="732" spans="1:7" ht="13.5">
      <c r="A732">
        <v>764</v>
      </c>
      <c r="B732" t="s">
        <v>1144</v>
      </c>
      <c r="C732" t="s">
        <v>142</v>
      </c>
      <c r="E732">
        <v>763</v>
      </c>
      <c r="F732" t="s">
        <v>3202</v>
      </c>
      <c r="G732" t="s">
        <v>142</v>
      </c>
    </row>
    <row r="733" spans="1:7" ht="13.5">
      <c r="A733">
        <v>765</v>
      </c>
      <c r="B733" t="s">
        <v>1145</v>
      </c>
      <c r="C733" t="s">
        <v>146</v>
      </c>
      <c r="E733">
        <v>764</v>
      </c>
      <c r="F733" t="s">
        <v>3203</v>
      </c>
      <c r="G733" t="s">
        <v>142</v>
      </c>
    </row>
    <row r="734" spans="1:7" ht="13.5">
      <c r="A734">
        <v>766</v>
      </c>
      <c r="B734" t="s">
        <v>1146</v>
      </c>
      <c r="C734" t="s">
        <v>146</v>
      </c>
      <c r="E734">
        <v>765</v>
      </c>
      <c r="F734" t="s">
        <v>3204</v>
      </c>
      <c r="G734" t="s">
        <v>139</v>
      </c>
    </row>
    <row r="735" spans="1:7" ht="13.5">
      <c r="A735">
        <v>769</v>
      </c>
      <c r="B735" t="s">
        <v>1147</v>
      </c>
      <c r="C735" t="s">
        <v>157</v>
      </c>
      <c r="E735">
        <v>766</v>
      </c>
      <c r="F735" t="s">
        <v>3205</v>
      </c>
      <c r="G735" t="s">
        <v>157</v>
      </c>
    </row>
    <row r="736" spans="1:7" ht="13.5">
      <c r="A736">
        <v>770</v>
      </c>
      <c r="B736" t="s">
        <v>1148</v>
      </c>
      <c r="C736" t="s">
        <v>112</v>
      </c>
      <c r="E736">
        <v>767</v>
      </c>
      <c r="F736" t="s">
        <v>3206</v>
      </c>
      <c r="G736" t="s">
        <v>112</v>
      </c>
    </row>
    <row r="737" spans="1:7" ht="13.5">
      <c r="A737">
        <v>771</v>
      </c>
      <c r="B737" t="s">
        <v>1149</v>
      </c>
      <c r="C737" t="s">
        <v>112</v>
      </c>
      <c r="E737">
        <v>768</v>
      </c>
      <c r="F737" t="s">
        <v>3207</v>
      </c>
      <c r="G737" t="s">
        <v>131</v>
      </c>
    </row>
    <row r="738" spans="1:7" ht="13.5">
      <c r="A738">
        <v>772</v>
      </c>
      <c r="B738" t="s">
        <v>1150</v>
      </c>
      <c r="C738" t="s">
        <v>112</v>
      </c>
      <c r="E738">
        <v>769</v>
      </c>
      <c r="F738" t="s">
        <v>3208</v>
      </c>
      <c r="G738" t="s">
        <v>131</v>
      </c>
    </row>
    <row r="739" spans="1:7" ht="13.5">
      <c r="A739">
        <v>773</v>
      </c>
      <c r="B739" t="s">
        <v>1151</v>
      </c>
      <c r="C739" t="s">
        <v>112</v>
      </c>
      <c r="E739">
        <v>770</v>
      </c>
      <c r="F739" t="s">
        <v>3209</v>
      </c>
      <c r="G739" t="s">
        <v>131</v>
      </c>
    </row>
    <row r="740" spans="1:7" ht="13.5">
      <c r="A740">
        <v>774</v>
      </c>
      <c r="B740" t="s">
        <v>1152</v>
      </c>
      <c r="C740" t="s">
        <v>112</v>
      </c>
      <c r="E740">
        <v>771</v>
      </c>
      <c r="F740" t="s">
        <v>3210</v>
      </c>
      <c r="G740" t="s">
        <v>139</v>
      </c>
    </row>
    <row r="741" spans="1:7" ht="13.5">
      <c r="A741">
        <v>775</v>
      </c>
      <c r="B741" t="s">
        <v>1153</v>
      </c>
      <c r="C741" t="s">
        <v>112</v>
      </c>
      <c r="E741">
        <v>772</v>
      </c>
      <c r="F741" t="s">
        <v>3211</v>
      </c>
      <c r="G741" t="s">
        <v>139</v>
      </c>
    </row>
    <row r="742" spans="1:7" ht="13.5">
      <c r="A742">
        <v>776</v>
      </c>
      <c r="B742" t="s">
        <v>1154</v>
      </c>
      <c r="C742" t="s">
        <v>112</v>
      </c>
      <c r="E742">
        <v>773</v>
      </c>
      <c r="F742" t="s">
        <v>3212</v>
      </c>
      <c r="G742" t="s">
        <v>112</v>
      </c>
    </row>
    <row r="743" spans="1:7" ht="13.5">
      <c r="A743">
        <v>777</v>
      </c>
      <c r="B743" t="s">
        <v>1155</v>
      </c>
      <c r="C743" t="s">
        <v>112</v>
      </c>
      <c r="E743">
        <v>774</v>
      </c>
      <c r="F743" t="s">
        <v>3213</v>
      </c>
      <c r="G743" t="s">
        <v>112</v>
      </c>
    </row>
    <row r="744" spans="1:7" ht="13.5">
      <c r="A744">
        <v>778</v>
      </c>
      <c r="B744" t="s">
        <v>1156</v>
      </c>
      <c r="C744" t="s">
        <v>112</v>
      </c>
      <c r="E744">
        <v>775</v>
      </c>
      <c r="F744" t="s">
        <v>3214</v>
      </c>
      <c r="G744" t="s">
        <v>112</v>
      </c>
    </row>
    <row r="745" spans="1:7" ht="13.5">
      <c r="A745">
        <v>779</v>
      </c>
      <c r="B745" t="s">
        <v>1157</v>
      </c>
      <c r="C745" t="s">
        <v>112</v>
      </c>
      <c r="E745">
        <v>776</v>
      </c>
      <c r="F745" t="s">
        <v>3215</v>
      </c>
      <c r="G745" t="s">
        <v>112</v>
      </c>
    </row>
    <row r="746" spans="1:7" ht="13.5">
      <c r="A746">
        <v>780</v>
      </c>
      <c r="B746" t="s">
        <v>1158</v>
      </c>
      <c r="C746" t="s">
        <v>112</v>
      </c>
      <c r="E746">
        <v>777</v>
      </c>
      <c r="F746" t="s">
        <v>3216</v>
      </c>
      <c r="G746" t="s">
        <v>112</v>
      </c>
    </row>
    <row r="747" spans="1:7" ht="13.5">
      <c r="A747">
        <v>781</v>
      </c>
      <c r="B747" t="s">
        <v>1159</v>
      </c>
      <c r="C747" t="s">
        <v>112</v>
      </c>
      <c r="E747">
        <v>778</v>
      </c>
      <c r="F747" t="s">
        <v>3217</v>
      </c>
      <c r="G747" t="s">
        <v>112</v>
      </c>
    </row>
    <row r="748" spans="1:7" ht="13.5">
      <c r="A748">
        <v>782</v>
      </c>
      <c r="B748" t="s">
        <v>1160</v>
      </c>
      <c r="C748" t="s">
        <v>112</v>
      </c>
      <c r="E748">
        <v>779</v>
      </c>
      <c r="F748" t="s">
        <v>3218</v>
      </c>
      <c r="G748" t="s">
        <v>112</v>
      </c>
    </row>
    <row r="749" spans="1:7" ht="13.5">
      <c r="A749">
        <v>783</v>
      </c>
      <c r="B749" t="s">
        <v>1161</v>
      </c>
      <c r="C749" t="s">
        <v>131</v>
      </c>
      <c r="E749">
        <v>780</v>
      </c>
      <c r="F749" t="s">
        <v>3219</v>
      </c>
      <c r="G749" t="s">
        <v>112</v>
      </c>
    </row>
    <row r="750" spans="1:7" ht="13.5">
      <c r="A750">
        <v>784</v>
      </c>
      <c r="B750" t="s">
        <v>1162</v>
      </c>
      <c r="C750" t="s">
        <v>131</v>
      </c>
      <c r="E750">
        <v>781</v>
      </c>
      <c r="F750" t="s">
        <v>3220</v>
      </c>
      <c r="G750" t="s">
        <v>131</v>
      </c>
    </row>
    <row r="751" spans="1:7" ht="13.5">
      <c r="A751">
        <v>785</v>
      </c>
      <c r="B751" t="s">
        <v>1163</v>
      </c>
      <c r="C751" t="s">
        <v>131</v>
      </c>
      <c r="E751">
        <v>782</v>
      </c>
      <c r="F751" t="s">
        <v>3221</v>
      </c>
      <c r="G751" t="s">
        <v>131</v>
      </c>
    </row>
    <row r="752" spans="1:7" ht="13.5">
      <c r="A752">
        <v>786</v>
      </c>
      <c r="B752" t="s">
        <v>1164</v>
      </c>
      <c r="C752" t="s">
        <v>131</v>
      </c>
      <c r="E752">
        <v>783</v>
      </c>
      <c r="F752" t="s">
        <v>3222</v>
      </c>
      <c r="G752" t="s">
        <v>131</v>
      </c>
    </row>
    <row r="753" spans="1:7" ht="13.5">
      <c r="A753">
        <v>787</v>
      </c>
      <c r="B753" t="s">
        <v>1165</v>
      </c>
      <c r="C753" t="s">
        <v>131</v>
      </c>
      <c r="E753">
        <v>784</v>
      </c>
      <c r="F753" t="s">
        <v>3223</v>
      </c>
      <c r="G753" t="s">
        <v>131</v>
      </c>
    </row>
    <row r="754" spans="1:7" ht="13.5">
      <c r="A754">
        <v>788</v>
      </c>
      <c r="B754" t="s">
        <v>1166</v>
      </c>
      <c r="C754" t="s">
        <v>131</v>
      </c>
      <c r="E754">
        <v>785</v>
      </c>
      <c r="F754" t="s">
        <v>3224</v>
      </c>
      <c r="G754" t="s">
        <v>131</v>
      </c>
    </row>
    <row r="755" spans="1:7" ht="13.5">
      <c r="A755">
        <v>789</v>
      </c>
      <c r="B755" t="s">
        <v>1167</v>
      </c>
      <c r="C755" t="s">
        <v>131</v>
      </c>
      <c r="E755">
        <v>786</v>
      </c>
      <c r="F755" t="s">
        <v>3225</v>
      </c>
      <c r="G755" t="s">
        <v>131</v>
      </c>
    </row>
    <row r="756" spans="1:7" ht="13.5">
      <c r="A756">
        <v>790</v>
      </c>
      <c r="B756" t="s">
        <v>1168</v>
      </c>
      <c r="C756" t="s">
        <v>131</v>
      </c>
      <c r="E756">
        <v>787</v>
      </c>
      <c r="F756" t="s">
        <v>3226</v>
      </c>
      <c r="G756" t="s">
        <v>131</v>
      </c>
    </row>
    <row r="757" spans="1:7" ht="13.5">
      <c r="A757">
        <v>791</v>
      </c>
      <c r="B757" t="s">
        <v>1169</v>
      </c>
      <c r="C757" t="s">
        <v>131</v>
      </c>
      <c r="E757">
        <v>788</v>
      </c>
      <c r="F757" t="s">
        <v>3227</v>
      </c>
      <c r="G757" t="s">
        <v>131</v>
      </c>
    </row>
    <row r="758" spans="1:7" ht="13.5">
      <c r="A758">
        <v>792</v>
      </c>
      <c r="B758" t="s">
        <v>1170</v>
      </c>
      <c r="C758" t="s">
        <v>131</v>
      </c>
      <c r="E758">
        <v>789</v>
      </c>
      <c r="F758" t="s">
        <v>3228</v>
      </c>
      <c r="G758" t="s">
        <v>139</v>
      </c>
    </row>
    <row r="759" spans="1:7" ht="13.5">
      <c r="A759">
        <v>793</v>
      </c>
      <c r="B759" t="s">
        <v>1171</v>
      </c>
      <c r="C759" t="s">
        <v>131</v>
      </c>
      <c r="E759">
        <v>790</v>
      </c>
      <c r="F759" t="s">
        <v>3229</v>
      </c>
      <c r="G759" t="s">
        <v>139</v>
      </c>
    </row>
    <row r="760" spans="1:7" ht="13.5">
      <c r="A760">
        <v>794</v>
      </c>
      <c r="B760" t="s">
        <v>1172</v>
      </c>
      <c r="C760" t="s">
        <v>131</v>
      </c>
      <c r="E760">
        <v>791</v>
      </c>
      <c r="F760" t="s">
        <v>3230</v>
      </c>
      <c r="G760" t="s">
        <v>139</v>
      </c>
    </row>
    <row r="761" spans="1:7" ht="13.5">
      <c r="A761">
        <v>795</v>
      </c>
      <c r="B761" t="s">
        <v>1173</v>
      </c>
      <c r="C761" t="s">
        <v>131</v>
      </c>
      <c r="E761">
        <v>792</v>
      </c>
      <c r="F761" t="s">
        <v>3231</v>
      </c>
      <c r="G761" t="s">
        <v>139</v>
      </c>
    </row>
    <row r="762" spans="1:7" ht="13.5">
      <c r="A762">
        <v>796</v>
      </c>
      <c r="B762" t="s">
        <v>1174</v>
      </c>
      <c r="C762" t="s">
        <v>131</v>
      </c>
      <c r="E762">
        <v>793</v>
      </c>
      <c r="F762" t="s">
        <v>3232</v>
      </c>
      <c r="G762" t="s">
        <v>139</v>
      </c>
    </row>
    <row r="763" spans="1:7" ht="13.5">
      <c r="A763">
        <v>797</v>
      </c>
      <c r="B763" t="s">
        <v>1175</v>
      </c>
      <c r="C763" t="s">
        <v>131</v>
      </c>
      <c r="E763">
        <v>794</v>
      </c>
      <c r="F763" t="s">
        <v>3233</v>
      </c>
      <c r="G763" t="s">
        <v>139</v>
      </c>
    </row>
    <row r="764" spans="1:7" ht="13.5">
      <c r="A764">
        <v>798</v>
      </c>
      <c r="B764" t="s">
        <v>1176</v>
      </c>
      <c r="C764" t="s">
        <v>131</v>
      </c>
      <c r="E764">
        <v>795</v>
      </c>
      <c r="F764" t="s">
        <v>3234</v>
      </c>
      <c r="G764" t="s">
        <v>139</v>
      </c>
    </row>
    <row r="765" spans="1:7" ht="13.5">
      <c r="A765">
        <v>799</v>
      </c>
      <c r="B765" t="s">
        <v>1177</v>
      </c>
      <c r="C765" t="s">
        <v>131</v>
      </c>
      <c r="E765">
        <v>796</v>
      </c>
      <c r="F765" t="s">
        <v>3235</v>
      </c>
      <c r="G765" t="s">
        <v>139</v>
      </c>
    </row>
    <row r="766" spans="1:7" ht="13.5">
      <c r="A766">
        <v>800</v>
      </c>
      <c r="B766" t="s">
        <v>1178</v>
      </c>
      <c r="C766" t="s">
        <v>131</v>
      </c>
      <c r="E766">
        <v>797</v>
      </c>
      <c r="F766" t="s">
        <v>3236</v>
      </c>
      <c r="G766" t="s">
        <v>139</v>
      </c>
    </row>
    <row r="767" spans="1:7" ht="13.5">
      <c r="A767">
        <v>801</v>
      </c>
      <c r="B767" t="s">
        <v>1179</v>
      </c>
      <c r="C767" t="s">
        <v>131</v>
      </c>
      <c r="E767">
        <v>798</v>
      </c>
      <c r="F767" t="s">
        <v>3237</v>
      </c>
      <c r="G767" t="s">
        <v>139</v>
      </c>
    </row>
    <row r="768" spans="1:7" ht="13.5">
      <c r="A768">
        <v>802</v>
      </c>
      <c r="B768" t="s">
        <v>1180</v>
      </c>
      <c r="C768" t="s">
        <v>131</v>
      </c>
      <c r="E768">
        <v>799</v>
      </c>
      <c r="F768" t="s">
        <v>3238</v>
      </c>
      <c r="G768" t="s">
        <v>139</v>
      </c>
    </row>
    <row r="769" spans="1:7" ht="13.5">
      <c r="A769">
        <v>803</v>
      </c>
      <c r="B769" t="s">
        <v>1181</v>
      </c>
      <c r="C769" t="s">
        <v>131</v>
      </c>
      <c r="E769">
        <v>800</v>
      </c>
      <c r="F769" t="s">
        <v>3239</v>
      </c>
      <c r="G769" t="s">
        <v>139</v>
      </c>
    </row>
    <row r="770" spans="1:7" ht="13.5">
      <c r="A770">
        <v>804</v>
      </c>
      <c r="B770" t="s">
        <v>1182</v>
      </c>
      <c r="C770" t="s">
        <v>131</v>
      </c>
      <c r="E770">
        <v>801</v>
      </c>
      <c r="F770" t="s">
        <v>3240</v>
      </c>
      <c r="G770" t="s">
        <v>139</v>
      </c>
    </row>
    <row r="771" spans="1:7" ht="13.5">
      <c r="A771">
        <v>805</v>
      </c>
      <c r="B771" t="s">
        <v>1183</v>
      </c>
      <c r="C771" t="s">
        <v>131</v>
      </c>
      <c r="E771">
        <v>802</v>
      </c>
      <c r="F771" t="s">
        <v>3241</v>
      </c>
      <c r="G771" t="s">
        <v>139</v>
      </c>
    </row>
    <row r="772" spans="1:7" ht="13.5">
      <c r="A772">
        <v>806</v>
      </c>
      <c r="B772" t="s">
        <v>1184</v>
      </c>
      <c r="C772" t="s">
        <v>139</v>
      </c>
      <c r="E772">
        <v>803</v>
      </c>
      <c r="F772" t="s">
        <v>3242</v>
      </c>
      <c r="G772" t="s">
        <v>142</v>
      </c>
    </row>
    <row r="773" spans="1:7" ht="13.5">
      <c r="A773">
        <v>807</v>
      </c>
      <c r="B773" t="s">
        <v>1185</v>
      </c>
      <c r="C773" t="s">
        <v>139</v>
      </c>
      <c r="E773">
        <v>804</v>
      </c>
      <c r="F773" t="s">
        <v>3243</v>
      </c>
      <c r="G773" t="s">
        <v>142</v>
      </c>
    </row>
    <row r="774" spans="1:7" ht="13.5">
      <c r="A774">
        <v>808</v>
      </c>
      <c r="B774" t="s">
        <v>1186</v>
      </c>
      <c r="C774" t="s">
        <v>139</v>
      </c>
      <c r="E774">
        <v>805</v>
      </c>
      <c r="F774" t="s">
        <v>3244</v>
      </c>
      <c r="G774" t="s">
        <v>142</v>
      </c>
    </row>
    <row r="775" spans="1:7" ht="13.5">
      <c r="A775">
        <v>809</v>
      </c>
      <c r="B775" t="s">
        <v>1187</v>
      </c>
      <c r="C775" t="s">
        <v>139</v>
      </c>
      <c r="E775">
        <v>806</v>
      </c>
      <c r="F775" t="s">
        <v>3245</v>
      </c>
      <c r="G775" t="s">
        <v>142</v>
      </c>
    </row>
    <row r="776" spans="1:7" ht="13.5">
      <c r="A776">
        <v>810</v>
      </c>
      <c r="B776" t="s">
        <v>1188</v>
      </c>
      <c r="C776" t="s">
        <v>139</v>
      </c>
      <c r="E776">
        <v>807</v>
      </c>
      <c r="F776" t="s">
        <v>3246</v>
      </c>
      <c r="G776" t="s">
        <v>142</v>
      </c>
    </row>
    <row r="777" spans="1:7" ht="13.5">
      <c r="A777">
        <v>811</v>
      </c>
      <c r="B777" t="s">
        <v>1189</v>
      </c>
      <c r="C777" t="s">
        <v>139</v>
      </c>
      <c r="E777">
        <v>808</v>
      </c>
      <c r="F777" t="s">
        <v>3247</v>
      </c>
      <c r="G777" t="s">
        <v>142</v>
      </c>
    </row>
    <row r="778" spans="1:7" ht="13.5">
      <c r="A778">
        <v>812</v>
      </c>
      <c r="B778" t="s">
        <v>1190</v>
      </c>
      <c r="C778" t="s">
        <v>139</v>
      </c>
      <c r="E778">
        <v>809</v>
      </c>
      <c r="F778" t="s">
        <v>3248</v>
      </c>
      <c r="G778" t="s">
        <v>142</v>
      </c>
    </row>
    <row r="779" spans="1:7" ht="13.5">
      <c r="A779">
        <v>813</v>
      </c>
      <c r="B779" t="s">
        <v>1191</v>
      </c>
      <c r="C779" t="s">
        <v>139</v>
      </c>
      <c r="E779">
        <v>810</v>
      </c>
      <c r="F779" t="s">
        <v>3249</v>
      </c>
      <c r="G779" t="s">
        <v>146</v>
      </c>
    </row>
    <row r="780" spans="1:7" ht="13.5">
      <c r="A780">
        <v>814</v>
      </c>
      <c r="B780" t="s">
        <v>1192</v>
      </c>
      <c r="C780" t="s">
        <v>139</v>
      </c>
      <c r="E780">
        <v>811</v>
      </c>
      <c r="F780" t="s">
        <v>3250</v>
      </c>
      <c r="G780" t="s">
        <v>112</v>
      </c>
    </row>
    <row r="781" spans="1:7" ht="13.5">
      <c r="A781">
        <v>815</v>
      </c>
      <c r="B781" t="s">
        <v>1193</v>
      </c>
      <c r="C781" t="s">
        <v>139</v>
      </c>
      <c r="E781">
        <v>812</v>
      </c>
      <c r="F781" t="s">
        <v>3251</v>
      </c>
      <c r="G781" t="s">
        <v>112</v>
      </c>
    </row>
    <row r="782" spans="1:7" ht="13.5">
      <c r="A782">
        <v>816</v>
      </c>
      <c r="B782" t="s">
        <v>1194</v>
      </c>
      <c r="C782" t="s">
        <v>139</v>
      </c>
      <c r="E782">
        <v>813</v>
      </c>
      <c r="F782" t="s">
        <v>3252</v>
      </c>
      <c r="G782" t="s">
        <v>131</v>
      </c>
    </row>
    <row r="783" spans="1:7" ht="13.5">
      <c r="A783">
        <v>817</v>
      </c>
      <c r="B783" t="s">
        <v>1195</v>
      </c>
      <c r="C783" t="s">
        <v>139</v>
      </c>
      <c r="E783">
        <v>814</v>
      </c>
      <c r="F783" t="s">
        <v>3253</v>
      </c>
      <c r="G783" t="s">
        <v>131</v>
      </c>
    </row>
    <row r="784" spans="1:7" ht="13.5">
      <c r="A784">
        <v>818</v>
      </c>
      <c r="B784" t="s">
        <v>1196</v>
      </c>
      <c r="C784" t="s">
        <v>139</v>
      </c>
      <c r="E784">
        <v>815</v>
      </c>
      <c r="F784" t="s">
        <v>3254</v>
      </c>
      <c r="G784" t="s">
        <v>131</v>
      </c>
    </row>
    <row r="785" spans="1:7" ht="13.5">
      <c r="A785">
        <v>819</v>
      </c>
      <c r="B785" t="s">
        <v>1197</v>
      </c>
      <c r="C785" t="s">
        <v>139</v>
      </c>
      <c r="E785">
        <v>816</v>
      </c>
      <c r="F785" t="s">
        <v>3255</v>
      </c>
      <c r="G785" t="s">
        <v>139</v>
      </c>
    </row>
    <row r="786" spans="1:7" ht="13.5">
      <c r="A786">
        <v>820</v>
      </c>
      <c r="B786" t="s">
        <v>1198</v>
      </c>
      <c r="C786" t="s">
        <v>139</v>
      </c>
      <c r="E786">
        <v>817</v>
      </c>
      <c r="F786" t="s">
        <v>3256</v>
      </c>
      <c r="G786" t="s">
        <v>139</v>
      </c>
    </row>
    <row r="787" spans="1:7" ht="13.5">
      <c r="A787">
        <v>821</v>
      </c>
      <c r="B787" t="s">
        <v>1199</v>
      </c>
      <c r="C787" t="s">
        <v>139</v>
      </c>
      <c r="E787">
        <v>818</v>
      </c>
      <c r="F787" t="s">
        <v>3257</v>
      </c>
      <c r="G787" t="s">
        <v>112</v>
      </c>
    </row>
    <row r="788" spans="1:7" ht="13.5">
      <c r="A788">
        <v>822</v>
      </c>
      <c r="B788" t="s">
        <v>1200</v>
      </c>
      <c r="C788" t="s">
        <v>131</v>
      </c>
      <c r="E788">
        <v>819</v>
      </c>
      <c r="F788" t="s">
        <v>3258</v>
      </c>
      <c r="G788" t="s">
        <v>112</v>
      </c>
    </row>
    <row r="789" spans="1:7" ht="13.5">
      <c r="A789">
        <v>823</v>
      </c>
      <c r="B789" t="s">
        <v>1201</v>
      </c>
      <c r="C789" t="s">
        <v>139</v>
      </c>
      <c r="E789">
        <v>820</v>
      </c>
      <c r="F789" t="s">
        <v>3259</v>
      </c>
      <c r="G789" t="s">
        <v>112</v>
      </c>
    </row>
    <row r="790" spans="1:7" ht="13.5">
      <c r="A790">
        <v>824</v>
      </c>
      <c r="B790" t="s">
        <v>1202</v>
      </c>
      <c r="C790" t="s">
        <v>142</v>
      </c>
      <c r="E790">
        <v>821</v>
      </c>
      <c r="F790" t="s">
        <v>3260</v>
      </c>
      <c r="G790" t="s">
        <v>112</v>
      </c>
    </row>
    <row r="791" spans="1:7" ht="13.5">
      <c r="A791">
        <v>825</v>
      </c>
      <c r="B791" t="s">
        <v>1203</v>
      </c>
      <c r="C791" t="s">
        <v>142</v>
      </c>
      <c r="E791">
        <v>822</v>
      </c>
      <c r="F791" t="s">
        <v>3261</v>
      </c>
      <c r="G791" t="s">
        <v>112</v>
      </c>
    </row>
    <row r="792" spans="1:7" ht="13.5">
      <c r="A792">
        <v>826</v>
      </c>
      <c r="B792" t="s">
        <v>1204</v>
      </c>
      <c r="C792" t="s">
        <v>142</v>
      </c>
      <c r="E792">
        <v>823</v>
      </c>
      <c r="F792" t="s">
        <v>3262</v>
      </c>
      <c r="G792" t="s">
        <v>112</v>
      </c>
    </row>
    <row r="793" spans="1:7" ht="13.5">
      <c r="A793">
        <v>827</v>
      </c>
      <c r="B793" t="s">
        <v>1205</v>
      </c>
      <c r="C793" t="s">
        <v>142</v>
      </c>
      <c r="E793">
        <v>824</v>
      </c>
      <c r="F793" t="s">
        <v>3263</v>
      </c>
      <c r="G793" t="s">
        <v>131</v>
      </c>
    </row>
    <row r="794" spans="1:7" ht="13.5">
      <c r="A794">
        <v>828</v>
      </c>
      <c r="B794" t="s">
        <v>1206</v>
      </c>
      <c r="C794" t="s">
        <v>142</v>
      </c>
      <c r="E794">
        <v>825</v>
      </c>
      <c r="F794" t="s">
        <v>3264</v>
      </c>
      <c r="G794" t="s">
        <v>131</v>
      </c>
    </row>
    <row r="795" spans="1:7" ht="13.5">
      <c r="A795">
        <v>829</v>
      </c>
      <c r="B795" t="s">
        <v>1207</v>
      </c>
      <c r="C795" t="s">
        <v>142</v>
      </c>
      <c r="E795">
        <v>826</v>
      </c>
      <c r="F795" t="s">
        <v>3265</v>
      </c>
      <c r="G795" t="s">
        <v>131</v>
      </c>
    </row>
    <row r="796" spans="1:7" ht="13.5">
      <c r="A796">
        <v>834</v>
      </c>
      <c r="B796" t="s">
        <v>1208</v>
      </c>
      <c r="C796" t="s">
        <v>112</v>
      </c>
      <c r="E796">
        <v>827</v>
      </c>
      <c r="F796" t="s">
        <v>3266</v>
      </c>
      <c r="G796" t="s">
        <v>139</v>
      </c>
    </row>
    <row r="797" spans="1:7" ht="13.5">
      <c r="A797">
        <v>835</v>
      </c>
      <c r="B797" t="s">
        <v>1209</v>
      </c>
      <c r="C797" t="s">
        <v>112</v>
      </c>
      <c r="E797">
        <v>828</v>
      </c>
      <c r="F797" t="s">
        <v>3267</v>
      </c>
      <c r="G797" t="s">
        <v>139</v>
      </c>
    </row>
    <row r="798" spans="1:7" ht="13.5">
      <c r="A798">
        <v>836</v>
      </c>
      <c r="B798" t="s">
        <v>1210</v>
      </c>
      <c r="C798" t="s">
        <v>112</v>
      </c>
      <c r="E798">
        <v>829</v>
      </c>
      <c r="F798" t="s">
        <v>3268</v>
      </c>
      <c r="G798" t="s">
        <v>139</v>
      </c>
    </row>
    <row r="799" spans="1:7" ht="13.5">
      <c r="A799">
        <v>837</v>
      </c>
      <c r="B799" t="s">
        <v>1211</v>
      </c>
      <c r="C799" t="s">
        <v>112</v>
      </c>
      <c r="E799">
        <v>830</v>
      </c>
      <c r="F799" t="s">
        <v>3269</v>
      </c>
      <c r="G799" t="s">
        <v>139</v>
      </c>
    </row>
    <row r="800" spans="1:7" ht="13.5">
      <c r="A800">
        <v>838</v>
      </c>
      <c r="B800" t="s">
        <v>1212</v>
      </c>
      <c r="C800" t="s">
        <v>112</v>
      </c>
      <c r="E800">
        <v>831</v>
      </c>
      <c r="F800" t="s">
        <v>3270</v>
      </c>
      <c r="G800" t="s">
        <v>139</v>
      </c>
    </row>
    <row r="801" spans="1:7" ht="13.5">
      <c r="A801">
        <v>839</v>
      </c>
      <c r="B801" t="s">
        <v>1213</v>
      </c>
      <c r="C801" t="s">
        <v>112</v>
      </c>
      <c r="E801">
        <v>832</v>
      </c>
      <c r="F801" t="s">
        <v>3271</v>
      </c>
      <c r="G801" t="s">
        <v>142</v>
      </c>
    </row>
    <row r="802" spans="1:7" ht="13.5">
      <c r="A802">
        <v>840</v>
      </c>
      <c r="B802" t="s">
        <v>1214</v>
      </c>
      <c r="C802" t="s">
        <v>112</v>
      </c>
      <c r="E802">
        <v>833</v>
      </c>
      <c r="F802" t="s">
        <v>3272</v>
      </c>
      <c r="G802" t="s">
        <v>142</v>
      </c>
    </row>
    <row r="803" spans="1:7" ht="13.5">
      <c r="A803">
        <v>841</v>
      </c>
      <c r="B803" t="s">
        <v>1215</v>
      </c>
      <c r="C803" t="s">
        <v>112</v>
      </c>
      <c r="E803">
        <v>834</v>
      </c>
      <c r="F803" t="s">
        <v>3273</v>
      </c>
      <c r="G803" t="s">
        <v>142</v>
      </c>
    </row>
    <row r="804" spans="1:7" ht="13.5">
      <c r="A804">
        <v>842</v>
      </c>
      <c r="B804" t="s">
        <v>1216</v>
      </c>
      <c r="C804" t="s">
        <v>112</v>
      </c>
      <c r="E804">
        <v>835</v>
      </c>
      <c r="F804" t="s">
        <v>3274</v>
      </c>
      <c r="G804" t="s">
        <v>142</v>
      </c>
    </row>
    <row r="805" spans="1:7" ht="13.5">
      <c r="A805">
        <v>843</v>
      </c>
      <c r="B805" t="s">
        <v>1217</v>
      </c>
      <c r="C805" t="s">
        <v>112</v>
      </c>
      <c r="E805">
        <v>836</v>
      </c>
      <c r="F805" t="s">
        <v>3275</v>
      </c>
      <c r="G805" t="s">
        <v>142</v>
      </c>
    </row>
    <row r="806" spans="1:7" ht="13.5">
      <c r="A806">
        <v>844</v>
      </c>
      <c r="B806" t="s">
        <v>1218</v>
      </c>
      <c r="C806" t="s">
        <v>112</v>
      </c>
      <c r="E806">
        <v>837</v>
      </c>
      <c r="F806" t="s">
        <v>3276</v>
      </c>
      <c r="G806" t="s">
        <v>112</v>
      </c>
    </row>
    <row r="807" spans="1:7" ht="13.5">
      <c r="A807">
        <v>845</v>
      </c>
      <c r="B807" t="s">
        <v>1219</v>
      </c>
      <c r="C807" t="s">
        <v>112</v>
      </c>
      <c r="E807">
        <v>838</v>
      </c>
      <c r="F807" t="s">
        <v>3277</v>
      </c>
      <c r="G807" t="s">
        <v>112</v>
      </c>
    </row>
    <row r="808" spans="1:7" ht="13.5">
      <c r="A808">
        <v>846</v>
      </c>
      <c r="B808" t="s">
        <v>1220</v>
      </c>
      <c r="C808" t="s">
        <v>112</v>
      </c>
      <c r="E808">
        <v>839</v>
      </c>
      <c r="F808" t="s">
        <v>3278</v>
      </c>
      <c r="G808" t="s">
        <v>139</v>
      </c>
    </row>
    <row r="809" spans="1:7" ht="13.5">
      <c r="A809">
        <v>847</v>
      </c>
      <c r="B809" t="s">
        <v>1221</v>
      </c>
      <c r="C809" t="s">
        <v>112</v>
      </c>
      <c r="E809">
        <v>840</v>
      </c>
      <c r="F809" t="s">
        <v>3279</v>
      </c>
      <c r="G809" t="s">
        <v>139</v>
      </c>
    </row>
    <row r="810" spans="1:7" ht="13.5">
      <c r="A810">
        <v>848</v>
      </c>
      <c r="B810" t="s">
        <v>1222</v>
      </c>
      <c r="C810" t="s">
        <v>112</v>
      </c>
      <c r="E810">
        <v>841</v>
      </c>
      <c r="F810" t="s">
        <v>3280</v>
      </c>
      <c r="G810" t="s">
        <v>131</v>
      </c>
    </row>
    <row r="811" spans="1:7" ht="13.5">
      <c r="A811">
        <v>849</v>
      </c>
      <c r="B811" t="s">
        <v>1223</v>
      </c>
      <c r="C811" t="s">
        <v>112</v>
      </c>
      <c r="E811">
        <v>842</v>
      </c>
      <c r="F811" t="s">
        <v>3281</v>
      </c>
      <c r="G811" t="s">
        <v>139</v>
      </c>
    </row>
    <row r="812" spans="1:7" ht="13.5">
      <c r="A812">
        <v>850</v>
      </c>
      <c r="B812" t="s">
        <v>1224</v>
      </c>
      <c r="C812" t="s">
        <v>112</v>
      </c>
      <c r="E812">
        <v>843</v>
      </c>
      <c r="F812" t="s">
        <v>3282</v>
      </c>
      <c r="G812" t="s">
        <v>112</v>
      </c>
    </row>
    <row r="813" spans="1:7" ht="13.5">
      <c r="A813">
        <v>851</v>
      </c>
      <c r="B813" t="s">
        <v>1225</v>
      </c>
      <c r="C813" t="s">
        <v>112</v>
      </c>
      <c r="E813">
        <v>844</v>
      </c>
      <c r="F813" t="s">
        <v>3283</v>
      </c>
      <c r="G813" t="s">
        <v>205</v>
      </c>
    </row>
    <row r="814" spans="1:7" ht="13.5">
      <c r="A814">
        <v>852</v>
      </c>
      <c r="B814" t="s">
        <v>1226</v>
      </c>
      <c r="C814" t="s">
        <v>112</v>
      </c>
      <c r="E814">
        <v>845</v>
      </c>
      <c r="F814" t="s">
        <v>3284</v>
      </c>
      <c r="G814" t="s">
        <v>131</v>
      </c>
    </row>
    <row r="815" spans="1:7" ht="13.5">
      <c r="A815">
        <v>853</v>
      </c>
      <c r="B815" t="s">
        <v>1227</v>
      </c>
      <c r="C815" t="s">
        <v>112</v>
      </c>
      <c r="E815">
        <v>846</v>
      </c>
      <c r="F815" t="s">
        <v>3285</v>
      </c>
      <c r="G815" t="s">
        <v>139</v>
      </c>
    </row>
    <row r="816" spans="1:7" ht="13.5">
      <c r="A816">
        <v>854</v>
      </c>
      <c r="B816" t="s">
        <v>1228</v>
      </c>
      <c r="C816" t="s">
        <v>112</v>
      </c>
      <c r="E816">
        <v>847</v>
      </c>
      <c r="F816" t="s">
        <v>3286</v>
      </c>
      <c r="G816" t="s">
        <v>147</v>
      </c>
    </row>
    <row r="817" spans="1:7" ht="13.5">
      <c r="A817">
        <v>855</v>
      </c>
      <c r="B817" t="s">
        <v>1229</v>
      </c>
      <c r="C817" t="s">
        <v>112</v>
      </c>
      <c r="E817">
        <v>848</v>
      </c>
      <c r="F817" t="s">
        <v>3287</v>
      </c>
      <c r="G817" t="s">
        <v>112</v>
      </c>
    </row>
    <row r="818" spans="1:7" ht="13.5">
      <c r="A818">
        <v>856</v>
      </c>
      <c r="B818" t="s">
        <v>1230</v>
      </c>
      <c r="C818" t="s">
        <v>112</v>
      </c>
      <c r="E818">
        <v>849</v>
      </c>
      <c r="F818" t="s">
        <v>3288</v>
      </c>
      <c r="G818" t="s">
        <v>112</v>
      </c>
    </row>
    <row r="819" spans="1:7" ht="13.5">
      <c r="A819">
        <v>857</v>
      </c>
      <c r="B819" t="s">
        <v>1231</v>
      </c>
      <c r="C819" t="s">
        <v>112</v>
      </c>
      <c r="E819">
        <v>850</v>
      </c>
      <c r="F819" t="s">
        <v>3289</v>
      </c>
      <c r="G819" t="s">
        <v>131</v>
      </c>
    </row>
    <row r="820" spans="1:7" ht="13.5">
      <c r="A820">
        <v>858</v>
      </c>
      <c r="B820" t="s">
        <v>1232</v>
      </c>
      <c r="C820" t="s">
        <v>112</v>
      </c>
      <c r="E820">
        <v>851</v>
      </c>
      <c r="F820" t="s">
        <v>3290</v>
      </c>
      <c r="G820" t="s">
        <v>131</v>
      </c>
    </row>
    <row r="821" spans="1:7" ht="13.5">
      <c r="A821">
        <v>859</v>
      </c>
      <c r="B821" t="s">
        <v>1233</v>
      </c>
      <c r="C821" t="s">
        <v>131</v>
      </c>
      <c r="E821">
        <v>852</v>
      </c>
      <c r="F821" t="s">
        <v>3291</v>
      </c>
      <c r="G821" t="s">
        <v>142</v>
      </c>
    </row>
    <row r="822" spans="1:7" ht="13.5">
      <c r="A822">
        <v>860</v>
      </c>
      <c r="B822" t="s">
        <v>1234</v>
      </c>
      <c r="C822" t="s">
        <v>131</v>
      </c>
      <c r="E822">
        <v>853</v>
      </c>
      <c r="F822" t="s">
        <v>3292</v>
      </c>
      <c r="G822" t="s">
        <v>142</v>
      </c>
    </row>
    <row r="823" spans="1:7" ht="13.5">
      <c r="A823">
        <v>861</v>
      </c>
      <c r="B823" t="s">
        <v>1235</v>
      </c>
      <c r="C823" t="s">
        <v>131</v>
      </c>
      <c r="E823">
        <v>854</v>
      </c>
      <c r="F823" t="s">
        <v>3293</v>
      </c>
      <c r="G823" t="s">
        <v>112</v>
      </c>
    </row>
    <row r="824" spans="1:7" ht="13.5">
      <c r="A824">
        <v>862</v>
      </c>
      <c r="B824" t="s">
        <v>1236</v>
      </c>
      <c r="C824" t="s">
        <v>131</v>
      </c>
      <c r="E824">
        <v>855</v>
      </c>
      <c r="F824" t="s">
        <v>3294</v>
      </c>
      <c r="G824" t="s">
        <v>112</v>
      </c>
    </row>
    <row r="825" spans="1:7" ht="13.5">
      <c r="A825">
        <v>863</v>
      </c>
      <c r="B825" t="s">
        <v>1237</v>
      </c>
      <c r="C825" t="s">
        <v>131</v>
      </c>
      <c r="E825">
        <v>856</v>
      </c>
      <c r="F825" t="s">
        <v>3295</v>
      </c>
      <c r="G825" t="s">
        <v>131</v>
      </c>
    </row>
    <row r="826" spans="1:7" ht="13.5">
      <c r="A826">
        <v>864</v>
      </c>
      <c r="B826" t="s">
        <v>1238</v>
      </c>
      <c r="C826" t="s">
        <v>131</v>
      </c>
      <c r="E826">
        <v>857</v>
      </c>
      <c r="F826" t="s">
        <v>3296</v>
      </c>
      <c r="G826" t="s">
        <v>131</v>
      </c>
    </row>
    <row r="827" spans="1:7" ht="13.5">
      <c r="A827">
        <v>865</v>
      </c>
      <c r="B827" t="s">
        <v>1239</v>
      </c>
      <c r="C827" t="s">
        <v>131</v>
      </c>
      <c r="E827">
        <v>858</v>
      </c>
      <c r="F827" t="s">
        <v>3297</v>
      </c>
      <c r="G827" t="s">
        <v>131</v>
      </c>
    </row>
    <row r="828" spans="1:7" ht="13.5">
      <c r="A828">
        <v>866</v>
      </c>
      <c r="B828" t="s">
        <v>1240</v>
      </c>
      <c r="C828" t="s">
        <v>131</v>
      </c>
      <c r="E828">
        <v>859</v>
      </c>
      <c r="F828" t="s">
        <v>3298</v>
      </c>
      <c r="G828" t="s">
        <v>139</v>
      </c>
    </row>
    <row r="829" spans="1:7" ht="13.5">
      <c r="A829">
        <v>867</v>
      </c>
      <c r="B829" t="s">
        <v>1241</v>
      </c>
      <c r="C829" t="s">
        <v>131</v>
      </c>
      <c r="E829">
        <v>860</v>
      </c>
      <c r="F829" t="s">
        <v>3299</v>
      </c>
      <c r="G829" t="s">
        <v>142</v>
      </c>
    </row>
    <row r="830" spans="1:7" ht="13.5">
      <c r="A830">
        <v>868</v>
      </c>
      <c r="B830" t="s">
        <v>1242</v>
      </c>
      <c r="C830" t="s">
        <v>131</v>
      </c>
      <c r="E830">
        <v>861</v>
      </c>
      <c r="F830" t="s">
        <v>3300</v>
      </c>
      <c r="G830" t="s">
        <v>142</v>
      </c>
    </row>
    <row r="831" spans="1:7" ht="13.5">
      <c r="A831">
        <v>869</v>
      </c>
      <c r="B831" t="s">
        <v>1243</v>
      </c>
      <c r="C831" t="s">
        <v>131</v>
      </c>
      <c r="E831">
        <v>862</v>
      </c>
      <c r="F831" t="s">
        <v>3301</v>
      </c>
      <c r="G831" t="s">
        <v>142</v>
      </c>
    </row>
    <row r="832" spans="1:7" ht="13.5">
      <c r="A832">
        <v>870</v>
      </c>
      <c r="B832" t="s">
        <v>1244</v>
      </c>
      <c r="C832" t="s">
        <v>131</v>
      </c>
      <c r="E832">
        <v>863</v>
      </c>
      <c r="F832" t="s">
        <v>3302</v>
      </c>
      <c r="G832" t="s">
        <v>142</v>
      </c>
    </row>
    <row r="833" spans="1:7" ht="13.5">
      <c r="A833">
        <v>871</v>
      </c>
      <c r="B833" t="s">
        <v>1245</v>
      </c>
      <c r="C833" t="s">
        <v>131</v>
      </c>
      <c r="E833">
        <v>864</v>
      </c>
      <c r="F833" t="s">
        <v>3303</v>
      </c>
      <c r="G833" t="s">
        <v>142</v>
      </c>
    </row>
    <row r="834" spans="1:7" ht="13.5">
      <c r="A834">
        <v>872</v>
      </c>
      <c r="B834" t="s">
        <v>1246</v>
      </c>
      <c r="C834" t="s">
        <v>131</v>
      </c>
      <c r="E834">
        <v>865</v>
      </c>
      <c r="F834" t="s">
        <v>3304</v>
      </c>
      <c r="G834" t="s">
        <v>142</v>
      </c>
    </row>
    <row r="835" spans="1:7" ht="13.5">
      <c r="A835">
        <v>873</v>
      </c>
      <c r="B835" t="s">
        <v>1247</v>
      </c>
      <c r="C835" t="s">
        <v>131</v>
      </c>
      <c r="E835">
        <v>866</v>
      </c>
      <c r="F835" t="s">
        <v>3305</v>
      </c>
      <c r="G835" t="s">
        <v>142</v>
      </c>
    </row>
    <row r="836" spans="1:7" ht="13.5">
      <c r="A836">
        <v>874</v>
      </c>
      <c r="B836" t="s">
        <v>1248</v>
      </c>
      <c r="C836" t="s">
        <v>131</v>
      </c>
      <c r="E836">
        <v>867</v>
      </c>
      <c r="F836" t="s">
        <v>3306</v>
      </c>
      <c r="G836" t="s">
        <v>139</v>
      </c>
    </row>
    <row r="837" spans="1:7" ht="13.5">
      <c r="A837">
        <v>875</v>
      </c>
      <c r="B837" t="s">
        <v>1249</v>
      </c>
      <c r="C837" t="s">
        <v>131</v>
      </c>
      <c r="E837">
        <v>868</v>
      </c>
      <c r="F837" t="s">
        <v>3307</v>
      </c>
      <c r="G837" t="s">
        <v>139</v>
      </c>
    </row>
    <row r="838" spans="1:7" ht="13.5">
      <c r="A838">
        <v>876</v>
      </c>
      <c r="B838" t="s">
        <v>1250</v>
      </c>
      <c r="C838" t="s">
        <v>131</v>
      </c>
      <c r="E838">
        <v>869</v>
      </c>
      <c r="F838" t="s">
        <v>3308</v>
      </c>
      <c r="G838" t="s">
        <v>139</v>
      </c>
    </row>
    <row r="839" spans="1:7" ht="13.5">
      <c r="A839">
        <v>877</v>
      </c>
      <c r="B839" t="s">
        <v>1251</v>
      </c>
      <c r="C839" t="s">
        <v>131</v>
      </c>
      <c r="E839">
        <v>870</v>
      </c>
      <c r="F839" t="s">
        <v>3309</v>
      </c>
      <c r="G839" t="s">
        <v>147</v>
      </c>
    </row>
    <row r="840" spans="1:7" ht="13.5">
      <c r="A840">
        <v>878</v>
      </c>
      <c r="B840" t="s">
        <v>1252</v>
      </c>
      <c r="C840" t="s">
        <v>131</v>
      </c>
      <c r="E840">
        <v>871</v>
      </c>
      <c r="F840" t="s">
        <v>3310</v>
      </c>
      <c r="G840" t="s">
        <v>131</v>
      </c>
    </row>
    <row r="841" spans="1:7" ht="13.5">
      <c r="A841">
        <v>879</v>
      </c>
      <c r="B841" t="s">
        <v>1253</v>
      </c>
      <c r="C841" t="s">
        <v>131</v>
      </c>
      <c r="E841">
        <v>872</v>
      </c>
      <c r="F841" t="s">
        <v>3311</v>
      </c>
      <c r="G841" t="s">
        <v>112</v>
      </c>
    </row>
    <row r="842" spans="1:7" ht="13.5">
      <c r="A842">
        <v>880</v>
      </c>
      <c r="B842" t="s">
        <v>1254</v>
      </c>
      <c r="C842" t="s">
        <v>131</v>
      </c>
      <c r="E842">
        <v>873</v>
      </c>
      <c r="F842" t="s">
        <v>3312</v>
      </c>
      <c r="G842" t="s">
        <v>112</v>
      </c>
    </row>
    <row r="843" spans="1:7" ht="13.5">
      <c r="A843">
        <v>881</v>
      </c>
      <c r="B843" t="s">
        <v>1255</v>
      </c>
      <c r="C843" t="s">
        <v>139</v>
      </c>
      <c r="E843">
        <v>874</v>
      </c>
      <c r="F843" t="s">
        <v>3313</v>
      </c>
      <c r="G843" t="s">
        <v>112</v>
      </c>
    </row>
    <row r="844" spans="1:7" ht="13.5">
      <c r="A844">
        <v>882</v>
      </c>
      <c r="B844" t="s">
        <v>1256</v>
      </c>
      <c r="C844" t="s">
        <v>139</v>
      </c>
      <c r="E844">
        <v>875</v>
      </c>
      <c r="F844" t="s">
        <v>3314</v>
      </c>
      <c r="G844" t="s">
        <v>112</v>
      </c>
    </row>
    <row r="845" spans="1:7" ht="13.5">
      <c r="A845">
        <v>883</v>
      </c>
      <c r="B845" t="s">
        <v>1257</v>
      </c>
      <c r="C845" t="s">
        <v>139</v>
      </c>
      <c r="E845">
        <v>876</v>
      </c>
      <c r="F845" t="s">
        <v>3315</v>
      </c>
      <c r="G845" t="s">
        <v>112</v>
      </c>
    </row>
    <row r="846" spans="1:7" ht="13.5">
      <c r="A846">
        <v>884</v>
      </c>
      <c r="B846" t="s">
        <v>1258</v>
      </c>
      <c r="C846" t="s">
        <v>139</v>
      </c>
      <c r="E846">
        <v>877</v>
      </c>
      <c r="F846" t="s">
        <v>3316</v>
      </c>
      <c r="G846" t="s">
        <v>131</v>
      </c>
    </row>
    <row r="847" spans="1:7" ht="13.5">
      <c r="A847">
        <v>885</v>
      </c>
      <c r="B847" t="s">
        <v>1259</v>
      </c>
      <c r="C847" t="s">
        <v>139</v>
      </c>
      <c r="E847">
        <v>878</v>
      </c>
      <c r="F847" t="s">
        <v>3317</v>
      </c>
      <c r="G847" t="s">
        <v>131</v>
      </c>
    </row>
    <row r="848" spans="1:7" ht="13.5">
      <c r="A848">
        <v>886</v>
      </c>
      <c r="B848" t="s">
        <v>1260</v>
      </c>
      <c r="C848" t="s">
        <v>139</v>
      </c>
      <c r="E848">
        <v>879</v>
      </c>
      <c r="F848" t="s">
        <v>3318</v>
      </c>
      <c r="G848" t="s">
        <v>131</v>
      </c>
    </row>
    <row r="849" spans="1:7" ht="13.5">
      <c r="A849">
        <v>887</v>
      </c>
      <c r="B849" t="s">
        <v>1261</v>
      </c>
      <c r="C849" t="s">
        <v>139</v>
      </c>
      <c r="E849">
        <v>880</v>
      </c>
      <c r="F849" t="s">
        <v>3319</v>
      </c>
      <c r="G849" t="s">
        <v>131</v>
      </c>
    </row>
    <row r="850" spans="1:7" ht="13.5">
      <c r="A850">
        <v>888</v>
      </c>
      <c r="B850" t="s">
        <v>1262</v>
      </c>
      <c r="C850" t="s">
        <v>131</v>
      </c>
      <c r="E850">
        <v>881</v>
      </c>
      <c r="F850" t="s">
        <v>3320</v>
      </c>
      <c r="G850" t="s">
        <v>131</v>
      </c>
    </row>
    <row r="851" spans="1:7" ht="13.5">
      <c r="A851">
        <v>889</v>
      </c>
      <c r="B851" t="s">
        <v>1263</v>
      </c>
      <c r="C851" t="s">
        <v>139</v>
      </c>
      <c r="E851">
        <v>882</v>
      </c>
      <c r="F851" t="s">
        <v>3321</v>
      </c>
      <c r="G851" t="s">
        <v>131</v>
      </c>
    </row>
    <row r="852" spans="1:7" ht="13.5">
      <c r="A852">
        <v>890</v>
      </c>
      <c r="B852" t="s">
        <v>1264</v>
      </c>
      <c r="C852" t="s">
        <v>139</v>
      </c>
      <c r="E852">
        <v>883</v>
      </c>
      <c r="F852" t="s">
        <v>3322</v>
      </c>
      <c r="G852" t="s">
        <v>131</v>
      </c>
    </row>
    <row r="853" spans="1:7" ht="13.5">
      <c r="A853">
        <v>891</v>
      </c>
      <c r="B853" t="s">
        <v>1265</v>
      </c>
      <c r="C853" t="s">
        <v>139</v>
      </c>
      <c r="E853">
        <v>884</v>
      </c>
      <c r="F853" t="s">
        <v>3323</v>
      </c>
      <c r="G853" t="s">
        <v>131</v>
      </c>
    </row>
    <row r="854" spans="1:7" ht="13.5">
      <c r="A854">
        <v>892</v>
      </c>
      <c r="B854" t="s">
        <v>1266</v>
      </c>
      <c r="C854" t="s">
        <v>131</v>
      </c>
      <c r="E854">
        <v>885</v>
      </c>
      <c r="F854" t="s">
        <v>3324</v>
      </c>
      <c r="G854" t="s">
        <v>131</v>
      </c>
    </row>
    <row r="855" spans="1:7" ht="13.5">
      <c r="A855">
        <v>893</v>
      </c>
      <c r="B855" t="s">
        <v>1267</v>
      </c>
      <c r="C855" t="s">
        <v>131</v>
      </c>
      <c r="E855">
        <v>886</v>
      </c>
      <c r="F855" t="s">
        <v>3325</v>
      </c>
      <c r="G855" t="s">
        <v>131</v>
      </c>
    </row>
    <row r="856" spans="1:7" ht="13.5">
      <c r="A856">
        <v>894</v>
      </c>
      <c r="B856" t="s">
        <v>1268</v>
      </c>
      <c r="C856" t="s">
        <v>139</v>
      </c>
      <c r="E856">
        <v>887</v>
      </c>
      <c r="F856" t="s">
        <v>3326</v>
      </c>
      <c r="G856" t="s">
        <v>131</v>
      </c>
    </row>
    <row r="857" spans="1:7" ht="13.5">
      <c r="A857">
        <v>895</v>
      </c>
      <c r="B857" t="s">
        <v>1269</v>
      </c>
      <c r="C857" t="s">
        <v>139</v>
      </c>
      <c r="E857">
        <v>888</v>
      </c>
      <c r="F857" t="s">
        <v>3327</v>
      </c>
      <c r="G857" t="s">
        <v>139</v>
      </c>
    </row>
    <row r="858" spans="1:7" ht="13.5">
      <c r="A858">
        <v>896</v>
      </c>
      <c r="B858" t="s">
        <v>1270</v>
      </c>
      <c r="C858" t="s">
        <v>139</v>
      </c>
      <c r="E858">
        <v>889</v>
      </c>
      <c r="F858" t="s">
        <v>3328</v>
      </c>
      <c r="G858" t="s">
        <v>139</v>
      </c>
    </row>
    <row r="859" spans="1:7" ht="13.5">
      <c r="A859">
        <v>897</v>
      </c>
      <c r="B859" t="s">
        <v>1271</v>
      </c>
      <c r="C859" t="s">
        <v>139</v>
      </c>
      <c r="E859">
        <v>890</v>
      </c>
      <c r="F859" t="s">
        <v>3329</v>
      </c>
      <c r="G859" t="s">
        <v>139</v>
      </c>
    </row>
    <row r="860" spans="1:7" ht="13.5">
      <c r="A860">
        <v>898</v>
      </c>
      <c r="B860" t="s">
        <v>1272</v>
      </c>
      <c r="C860" t="s">
        <v>139</v>
      </c>
      <c r="E860">
        <v>891</v>
      </c>
      <c r="F860" t="s">
        <v>3330</v>
      </c>
      <c r="G860" t="s">
        <v>139</v>
      </c>
    </row>
    <row r="861" spans="1:7" ht="13.5">
      <c r="A861">
        <v>899</v>
      </c>
      <c r="B861" t="s">
        <v>1273</v>
      </c>
      <c r="C861" t="s">
        <v>139</v>
      </c>
      <c r="E861">
        <v>892</v>
      </c>
      <c r="F861" t="s">
        <v>3331</v>
      </c>
      <c r="G861" t="s">
        <v>139</v>
      </c>
    </row>
    <row r="862" spans="1:7" ht="13.5">
      <c r="A862">
        <v>900</v>
      </c>
      <c r="B862" t="s">
        <v>1274</v>
      </c>
      <c r="C862" t="s">
        <v>139</v>
      </c>
      <c r="E862">
        <v>893</v>
      </c>
      <c r="F862" t="s">
        <v>3332</v>
      </c>
      <c r="G862" t="s">
        <v>139</v>
      </c>
    </row>
    <row r="863" spans="1:7" ht="13.5">
      <c r="A863">
        <v>901</v>
      </c>
      <c r="B863" t="s">
        <v>1275</v>
      </c>
      <c r="C863" t="s">
        <v>139</v>
      </c>
      <c r="E863">
        <v>894</v>
      </c>
      <c r="F863" t="s">
        <v>3076</v>
      </c>
      <c r="G863" t="s">
        <v>142</v>
      </c>
    </row>
    <row r="864" spans="1:7" ht="13.5">
      <c r="A864">
        <v>902</v>
      </c>
      <c r="B864" t="s">
        <v>1276</v>
      </c>
      <c r="C864" t="s">
        <v>139</v>
      </c>
      <c r="E864">
        <v>895</v>
      </c>
      <c r="F864" t="s">
        <v>3333</v>
      </c>
      <c r="G864" t="s">
        <v>142</v>
      </c>
    </row>
    <row r="865" spans="1:7" ht="13.5">
      <c r="A865">
        <v>903</v>
      </c>
      <c r="B865" t="s">
        <v>1277</v>
      </c>
      <c r="C865" t="s">
        <v>139</v>
      </c>
      <c r="E865">
        <v>896</v>
      </c>
      <c r="F865" t="s">
        <v>3334</v>
      </c>
      <c r="G865" t="s">
        <v>142</v>
      </c>
    </row>
    <row r="866" spans="1:7" ht="13.5">
      <c r="A866">
        <v>904</v>
      </c>
      <c r="B866" t="s">
        <v>1278</v>
      </c>
      <c r="C866" t="s">
        <v>139</v>
      </c>
      <c r="E866">
        <v>897</v>
      </c>
      <c r="F866" t="s">
        <v>3335</v>
      </c>
      <c r="G866" t="s">
        <v>142</v>
      </c>
    </row>
    <row r="867" spans="1:7" ht="13.5">
      <c r="A867">
        <v>905</v>
      </c>
      <c r="B867" t="s">
        <v>1279</v>
      </c>
      <c r="C867" t="s">
        <v>139</v>
      </c>
      <c r="E867">
        <v>898</v>
      </c>
      <c r="F867" t="s">
        <v>3336</v>
      </c>
      <c r="G867" t="s">
        <v>142</v>
      </c>
    </row>
    <row r="868" spans="1:7" ht="13.5">
      <c r="A868">
        <v>906</v>
      </c>
      <c r="B868" t="s">
        <v>1280</v>
      </c>
      <c r="C868" t="s">
        <v>139</v>
      </c>
      <c r="E868">
        <v>899</v>
      </c>
      <c r="F868" t="s">
        <v>3337</v>
      </c>
      <c r="G868" t="s">
        <v>142</v>
      </c>
    </row>
    <row r="869" spans="1:7" ht="13.5">
      <c r="A869">
        <v>907</v>
      </c>
      <c r="B869" t="s">
        <v>1281</v>
      </c>
      <c r="C869" t="s">
        <v>139</v>
      </c>
      <c r="E869">
        <v>900</v>
      </c>
      <c r="F869" t="s">
        <v>3338</v>
      </c>
      <c r="G869" t="s">
        <v>142</v>
      </c>
    </row>
    <row r="870" spans="1:7" ht="13.5">
      <c r="A870">
        <v>908</v>
      </c>
      <c r="B870" t="s">
        <v>1282</v>
      </c>
      <c r="C870" t="s">
        <v>139</v>
      </c>
      <c r="E870">
        <v>901</v>
      </c>
      <c r="F870" t="s">
        <v>3339</v>
      </c>
      <c r="G870" t="s">
        <v>142</v>
      </c>
    </row>
    <row r="871" spans="1:7" ht="13.5">
      <c r="A871">
        <v>909</v>
      </c>
      <c r="B871" t="s">
        <v>1283</v>
      </c>
      <c r="C871" t="s">
        <v>139</v>
      </c>
      <c r="E871">
        <v>902</v>
      </c>
      <c r="F871" t="s">
        <v>3340</v>
      </c>
      <c r="G871" t="s">
        <v>142</v>
      </c>
    </row>
    <row r="872" spans="1:7" ht="13.5">
      <c r="A872">
        <v>910</v>
      </c>
      <c r="B872" t="s">
        <v>1284</v>
      </c>
      <c r="C872" t="s">
        <v>139</v>
      </c>
      <c r="E872">
        <v>903</v>
      </c>
      <c r="F872" t="s">
        <v>3341</v>
      </c>
      <c r="G872" t="s">
        <v>142</v>
      </c>
    </row>
    <row r="873" spans="1:7" ht="13.5">
      <c r="A873">
        <v>911</v>
      </c>
      <c r="B873" t="s">
        <v>1285</v>
      </c>
      <c r="C873" t="s">
        <v>142</v>
      </c>
      <c r="E873">
        <v>904</v>
      </c>
      <c r="F873" t="s">
        <v>3342</v>
      </c>
      <c r="G873" t="s">
        <v>142</v>
      </c>
    </row>
    <row r="874" spans="1:7" ht="13.5">
      <c r="A874">
        <v>912</v>
      </c>
      <c r="B874" t="s">
        <v>1286</v>
      </c>
      <c r="C874" t="s">
        <v>142</v>
      </c>
      <c r="E874">
        <v>905</v>
      </c>
      <c r="F874" t="s">
        <v>3343</v>
      </c>
      <c r="G874" t="s">
        <v>112</v>
      </c>
    </row>
    <row r="875" spans="1:7" ht="13.5">
      <c r="A875">
        <v>913</v>
      </c>
      <c r="B875" t="s">
        <v>1287</v>
      </c>
      <c r="C875" t="s">
        <v>142</v>
      </c>
      <c r="E875">
        <v>906</v>
      </c>
      <c r="F875" t="s">
        <v>3344</v>
      </c>
      <c r="G875" t="s">
        <v>112</v>
      </c>
    </row>
    <row r="876" spans="1:7" ht="13.5">
      <c r="A876">
        <v>914</v>
      </c>
      <c r="B876" t="s">
        <v>1288</v>
      </c>
      <c r="C876" t="s">
        <v>142</v>
      </c>
      <c r="E876">
        <v>907</v>
      </c>
      <c r="F876" t="s">
        <v>3345</v>
      </c>
      <c r="G876" t="s">
        <v>131</v>
      </c>
    </row>
    <row r="877" spans="1:7" ht="13.5">
      <c r="A877">
        <v>915</v>
      </c>
      <c r="B877" t="s">
        <v>1289</v>
      </c>
      <c r="C877" t="s">
        <v>142</v>
      </c>
      <c r="E877">
        <v>908</v>
      </c>
      <c r="F877" t="s">
        <v>3346</v>
      </c>
      <c r="G877" t="s">
        <v>139</v>
      </c>
    </row>
    <row r="878" spans="1:7" ht="13.5">
      <c r="A878">
        <v>916</v>
      </c>
      <c r="B878" t="s">
        <v>1290</v>
      </c>
      <c r="C878" t="s">
        <v>142</v>
      </c>
      <c r="E878">
        <v>909</v>
      </c>
      <c r="F878" t="s">
        <v>3347</v>
      </c>
      <c r="G878" t="s">
        <v>139</v>
      </c>
    </row>
    <row r="879" spans="1:7" ht="13.5">
      <c r="A879">
        <v>917</v>
      </c>
      <c r="B879" t="s">
        <v>1291</v>
      </c>
      <c r="C879" t="s">
        <v>139</v>
      </c>
      <c r="E879">
        <v>910</v>
      </c>
      <c r="F879" t="s">
        <v>3348</v>
      </c>
      <c r="G879" t="s">
        <v>139</v>
      </c>
    </row>
    <row r="880" spans="1:7" ht="13.5">
      <c r="A880">
        <v>923</v>
      </c>
      <c r="B880" t="s">
        <v>1292</v>
      </c>
      <c r="C880" t="s">
        <v>112</v>
      </c>
      <c r="E880">
        <v>911</v>
      </c>
      <c r="F880" t="s">
        <v>3349</v>
      </c>
      <c r="G880" t="s">
        <v>139</v>
      </c>
    </row>
    <row r="881" spans="1:7" ht="13.5">
      <c r="A881">
        <v>924</v>
      </c>
      <c r="B881" t="s">
        <v>1293</v>
      </c>
      <c r="C881" t="s">
        <v>112</v>
      </c>
      <c r="E881">
        <v>912</v>
      </c>
      <c r="F881" t="s">
        <v>3350</v>
      </c>
      <c r="G881" t="s">
        <v>142</v>
      </c>
    </row>
    <row r="882" spans="1:7" ht="13.5">
      <c r="A882">
        <v>925</v>
      </c>
      <c r="B882" t="s">
        <v>1294</v>
      </c>
      <c r="C882" t="s">
        <v>112</v>
      </c>
      <c r="E882">
        <v>913</v>
      </c>
      <c r="F882" t="s">
        <v>3351</v>
      </c>
      <c r="G882" t="s">
        <v>142</v>
      </c>
    </row>
    <row r="883" spans="1:7" ht="13.5">
      <c r="A883">
        <v>926</v>
      </c>
      <c r="B883" t="s">
        <v>1295</v>
      </c>
      <c r="C883" t="s">
        <v>112</v>
      </c>
      <c r="E883">
        <v>914</v>
      </c>
      <c r="F883" t="s">
        <v>3352</v>
      </c>
      <c r="G883" t="s">
        <v>142</v>
      </c>
    </row>
    <row r="884" spans="1:7" ht="13.5">
      <c r="A884">
        <v>927</v>
      </c>
      <c r="B884" t="s">
        <v>1296</v>
      </c>
      <c r="C884" t="s">
        <v>112</v>
      </c>
      <c r="E884">
        <v>915</v>
      </c>
      <c r="F884" t="s">
        <v>3353</v>
      </c>
      <c r="G884" t="s">
        <v>112</v>
      </c>
    </row>
    <row r="885" spans="1:7" ht="13.5">
      <c r="A885">
        <v>928</v>
      </c>
      <c r="B885" t="s">
        <v>1297</v>
      </c>
      <c r="C885" t="s">
        <v>112</v>
      </c>
      <c r="E885">
        <v>916</v>
      </c>
      <c r="F885" t="s">
        <v>3354</v>
      </c>
      <c r="G885" t="s">
        <v>112</v>
      </c>
    </row>
    <row r="886" spans="1:7" ht="13.5">
      <c r="A886">
        <v>929</v>
      </c>
      <c r="B886" t="s">
        <v>1298</v>
      </c>
      <c r="C886" t="s">
        <v>112</v>
      </c>
      <c r="E886">
        <v>917</v>
      </c>
      <c r="F886" t="s">
        <v>3355</v>
      </c>
      <c r="G886" t="s">
        <v>112</v>
      </c>
    </row>
    <row r="887" spans="1:7" ht="13.5">
      <c r="A887">
        <v>930</v>
      </c>
      <c r="B887" t="s">
        <v>1299</v>
      </c>
      <c r="C887" t="s">
        <v>112</v>
      </c>
      <c r="E887">
        <v>918</v>
      </c>
      <c r="F887" t="s">
        <v>3356</v>
      </c>
      <c r="G887" t="s">
        <v>112</v>
      </c>
    </row>
    <row r="888" spans="1:7" ht="13.5">
      <c r="A888">
        <v>931</v>
      </c>
      <c r="B888" t="s">
        <v>1300</v>
      </c>
      <c r="C888" t="s">
        <v>131</v>
      </c>
      <c r="E888">
        <v>919</v>
      </c>
      <c r="F888" t="s">
        <v>3357</v>
      </c>
      <c r="G888" t="s">
        <v>112</v>
      </c>
    </row>
    <row r="889" spans="1:7" ht="13.5">
      <c r="A889">
        <v>932</v>
      </c>
      <c r="B889" t="s">
        <v>1301</v>
      </c>
      <c r="C889" t="s">
        <v>112</v>
      </c>
      <c r="E889">
        <v>920</v>
      </c>
      <c r="F889" t="s">
        <v>3358</v>
      </c>
      <c r="G889" t="s">
        <v>112</v>
      </c>
    </row>
    <row r="890" spans="1:7" ht="13.5">
      <c r="A890">
        <v>933</v>
      </c>
      <c r="B890" t="s">
        <v>1302</v>
      </c>
      <c r="C890" t="s">
        <v>112</v>
      </c>
      <c r="E890">
        <v>921</v>
      </c>
      <c r="F890" t="s">
        <v>3359</v>
      </c>
      <c r="G890" t="s">
        <v>3360</v>
      </c>
    </row>
    <row r="891" spans="1:7" ht="13.5">
      <c r="A891">
        <v>934</v>
      </c>
      <c r="B891" t="s">
        <v>1303</v>
      </c>
      <c r="C891" t="s">
        <v>112</v>
      </c>
      <c r="E891">
        <v>922</v>
      </c>
      <c r="F891" t="s">
        <v>3361</v>
      </c>
      <c r="G891" t="s">
        <v>131</v>
      </c>
    </row>
    <row r="892" spans="1:7" ht="13.5">
      <c r="A892">
        <v>935</v>
      </c>
      <c r="B892" t="s">
        <v>1304</v>
      </c>
      <c r="C892" t="s">
        <v>112</v>
      </c>
      <c r="E892">
        <v>923</v>
      </c>
      <c r="F892" t="s">
        <v>3362</v>
      </c>
      <c r="G892" t="s">
        <v>131</v>
      </c>
    </row>
    <row r="893" spans="1:7" ht="13.5">
      <c r="A893">
        <v>936</v>
      </c>
      <c r="B893" t="s">
        <v>1305</v>
      </c>
      <c r="C893" t="s">
        <v>112</v>
      </c>
      <c r="E893">
        <v>924</v>
      </c>
      <c r="F893" t="s">
        <v>3363</v>
      </c>
      <c r="G893" t="s">
        <v>131</v>
      </c>
    </row>
    <row r="894" spans="1:7" ht="13.5">
      <c r="A894">
        <v>937</v>
      </c>
      <c r="B894" t="s">
        <v>1306</v>
      </c>
      <c r="C894" t="s">
        <v>112</v>
      </c>
      <c r="E894">
        <v>925</v>
      </c>
      <c r="F894" t="s">
        <v>3364</v>
      </c>
      <c r="G894" t="s">
        <v>131</v>
      </c>
    </row>
    <row r="895" spans="1:7" ht="13.5">
      <c r="A895">
        <v>938</v>
      </c>
      <c r="B895" t="s">
        <v>1307</v>
      </c>
      <c r="C895" t="s">
        <v>112</v>
      </c>
      <c r="E895">
        <v>926</v>
      </c>
      <c r="F895" t="s">
        <v>3365</v>
      </c>
      <c r="G895" t="s">
        <v>131</v>
      </c>
    </row>
    <row r="896" spans="1:7" ht="13.5">
      <c r="A896">
        <v>939</v>
      </c>
      <c r="B896" t="s">
        <v>1308</v>
      </c>
      <c r="C896" t="s">
        <v>112</v>
      </c>
      <c r="E896">
        <v>927</v>
      </c>
      <c r="F896" t="s">
        <v>3366</v>
      </c>
      <c r="G896" t="s">
        <v>139</v>
      </c>
    </row>
    <row r="897" spans="1:7" ht="13.5">
      <c r="A897">
        <v>940</v>
      </c>
      <c r="B897" t="s">
        <v>1309</v>
      </c>
      <c r="C897" t="s">
        <v>112</v>
      </c>
      <c r="E897">
        <v>928</v>
      </c>
      <c r="F897" t="s">
        <v>3367</v>
      </c>
      <c r="G897" t="s">
        <v>139</v>
      </c>
    </row>
    <row r="898" spans="1:7" ht="13.5">
      <c r="A898">
        <v>941</v>
      </c>
      <c r="B898" t="s">
        <v>1310</v>
      </c>
      <c r="C898" t="s">
        <v>131</v>
      </c>
      <c r="E898">
        <v>929</v>
      </c>
      <c r="F898" t="s">
        <v>3368</v>
      </c>
      <c r="G898" t="s">
        <v>139</v>
      </c>
    </row>
    <row r="899" spans="1:7" ht="13.5">
      <c r="A899">
        <v>942</v>
      </c>
      <c r="B899" t="s">
        <v>1311</v>
      </c>
      <c r="C899" t="s">
        <v>131</v>
      </c>
      <c r="E899">
        <v>930</v>
      </c>
      <c r="F899" t="s">
        <v>3369</v>
      </c>
      <c r="G899" t="s">
        <v>139</v>
      </c>
    </row>
    <row r="900" spans="1:7" ht="13.5">
      <c r="A900">
        <v>943</v>
      </c>
      <c r="B900" t="s">
        <v>1312</v>
      </c>
      <c r="C900" t="s">
        <v>131</v>
      </c>
      <c r="E900">
        <v>931</v>
      </c>
      <c r="F900" t="s">
        <v>3370</v>
      </c>
      <c r="G900" t="s">
        <v>142</v>
      </c>
    </row>
    <row r="901" spans="1:7" ht="13.5">
      <c r="A901">
        <v>944</v>
      </c>
      <c r="B901" t="s">
        <v>1313</v>
      </c>
      <c r="C901" t="s">
        <v>131</v>
      </c>
      <c r="E901">
        <v>932</v>
      </c>
      <c r="F901" t="s">
        <v>3371</v>
      </c>
      <c r="G901" t="s">
        <v>142</v>
      </c>
    </row>
    <row r="902" spans="1:7" ht="13.5">
      <c r="A902">
        <v>945</v>
      </c>
      <c r="B902" t="s">
        <v>1314</v>
      </c>
      <c r="C902" t="s">
        <v>131</v>
      </c>
      <c r="E902">
        <v>933</v>
      </c>
      <c r="F902" t="s">
        <v>3372</v>
      </c>
      <c r="G902" t="s">
        <v>142</v>
      </c>
    </row>
    <row r="903" spans="1:7" ht="13.5">
      <c r="A903">
        <v>946</v>
      </c>
      <c r="B903" t="s">
        <v>1315</v>
      </c>
      <c r="C903" t="s">
        <v>131</v>
      </c>
      <c r="E903">
        <v>934</v>
      </c>
      <c r="F903" t="s">
        <v>3373</v>
      </c>
      <c r="G903" t="s">
        <v>142</v>
      </c>
    </row>
    <row r="904" spans="1:7" ht="13.5">
      <c r="A904">
        <v>947</v>
      </c>
      <c r="B904" t="s">
        <v>1316</v>
      </c>
      <c r="C904" t="s">
        <v>131</v>
      </c>
      <c r="E904">
        <v>935</v>
      </c>
      <c r="F904" t="s">
        <v>3374</v>
      </c>
      <c r="G904" t="s">
        <v>142</v>
      </c>
    </row>
    <row r="905" spans="1:7" ht="13.5">
      <c r="A905">
        <v>948</v>
      </c>
      <c r="B905" t="s">
        <v>1317</v>
      </c>
      <c r="C905" t="s">
        <v>131</v>
      </c>
      <c r="E905">
        <v>936</v>
      </c>
      <c r="F905" t="s">
        <v>3375</v>
      </c>
      <c r="G905" t="s">
        <v>131</v>
      </c>
    </row>
    <row r="906" spans="1:7" ht="13.5">
      <c r="A906">
        <v>949</v>
      </c>
      <c r="B906" t="s">
        <v>1318</v>
      </c>
      <c r="C906" t="s">
        <v>131</v>
      </c>
      <c r="E906">
        <v>937</v>
      </c>
      <c r="F906" t="s">
        <v>3376</v>
      </c>
      <c r="G906" t="s">
        <v>131</v>
      </c>
    </row>
    <row r="907" spans="1:7" ht="13.5">
      <c r="A907">
        <v>950</v>
      </c>
      <c r="B907" t="s">
        <v>1319</v>
      </c>
      <c r="C907" t="s">
        <v>131</v>
      </c>
      <c r="E907">
        <v>938</v>
      </c>
      <c r="F907" t="s">
        <v>3377</v>
      </c>
      <c r="G907" t="s">
        <v>139</v>
      </c>
    </row>
    <row r="908" spans="1:7" ht="13.5">
      <c r="A908">
        <v>951</v>
      </c>
      <c r="B908" t="s">
        <v>1320</v>
      </c>
      <c r="C908" t="s">
        <v>131</v>
      </c>
      <c r="E908">
        <v>939</v>
      </c>
      <c r="F908" t="s">
        <v>3378</v>
      </c>
      <c r="G908" t="s">
        <v>112</v>
      </c>
    </row>
    <row r="909" spans="1:7" ht="13.5">
      <c r="A909">
        <v>952</v>
      </c>
      <c r="B909" t="s">
        <v>1321</v>
      </c>
      <c r="C909" t="s">
        <v>131</v>
      </c>
      <c r="E909">
        <v>940</v>
      </c>
      <c r="F909" t="s">
        <v>3379</v>
      </c>
      <c r="G909" t="s">
        <v>131</v>
      </c>
    </row>
    <row r="910" spans="1:7" ht="13.5">
      <c r="A910">
        <v>953</v>
      </c>
      <c r="B910" t="s">
        <v>1322</v>
      </c>
      <c r="C910" t="s">
        <v>131</v>
      </c>
      <c r="E910">
        <v>941</v>
      </c>
      <c r="F910" t="s">
        <v>3380</v>
      </c>
      <c r="G910" t="s">
        <v>131</v>
      </c>
    </row>
    <row r="911" spans="1:7" ht="13.5">
      <c r="A911">
        <v>954</v>
      </c>
      <c r="B911" t="s">
        <v>1323</v>
      </c>
      <c r="C911" t="s">
        <v>131</v>
      </c>
      <c r="E911">
        <v>942</v>
      </c>
      <c r="F911" t="s">
        <v>3381</v>
      </c>
      <c r="G911" t="s">
        <v>112</v>
      </c>
    </row>
    <row r="912" spans="1:7" ht="13.5">
      <c r="A912">
        <v>955</v>
      </c>
      <c r="B912" t="s">
        <v>1324</v>
      </c>
      <c r="C912" t="s">
        <v>131</v>
      </c>
      <c r="E912">
        <v>943</v>
      </c>
      <c r="F912" t="s">
        <v>3382</v>
      </c>
      <c r="G912" t="s">
        <v>112</v>
      </c>
    </row>
    <row r="913" spans="1:7" ht="13.5">
      <c r="A913">
        <v>956</v>
      </c>
      <c r="B913" t="s">
        <v>1325</v>
      </c>
      <c r="C913" t="s">
        <v>131</v>
      </c>
      <c r="E913">
        <v>944</v>
      </c>
      <c r="F913" t="s">
        <v>3383</v>
      </c>
      <c r="G913" t="s">
        <v>131</v>
      </c>
    </row>
    <row r="914" spans="1:7" ht="13.5">
      <c r="A914">
        <v>957</v>
      </c>
      <c r="B914" t="s">
        <v>1326</v>
      </c>
      <c r="C914" t="s">
        <v>139</v>
      </c>
      <c r="E914">
        <v>945</v>
      </c>
      <c r="F914" t="s">
        <v>3384</v>
      </c>
      <c r="G914" t="s">
        <v>139</v>
      </c>
    </row>
    <row r="915" spans="1:7" ht="13.5">
      <c r="A915">
        <v>958</v>
      </c>
      <c r="B915" t="s">
        <v>1327</v>
      </c>
      <c r="C915" t="s">
        <v>139</v>
      </c>
      <c r="E915">
        <v>946</v>
      </c>
      <c r="F915" t="s">
        <v>3385</v>
      </c>
      <c r="G915" t="s">
        <v>139</v>
      </c>
    </row>
    <row r="916" spans="1:7" ht="13.5">
      <c r="A916">
        <v>959</v>
      </c>
      <c r="B916" t="s">
        <v>1328</v>
      </c>
      <c r="C916" t="s">
        <v>139</v>
      </c>
      <c r="E916">
        <v>947</v>
      </c>
      <c r="F916" t="s">
        <v>3386</v>
      </c>
      <c r="G916" t="s">
        <v>139</v>
      </c>
    </row>
    <row r="917" spans="1:7" ht="13.5">
      <c r="A917">
        <v>960</v>
      </c>
      <c r="B917" t="s">
        <v>1329</v>
      </c>
      <c r="C917" t="s">
        <v>139</v>
      </c>
      <c r="E917">
        <v>948</v>
      </c>
      <c r="F917" t="s">
        <v>3387</v>
      </c>
      <c r="G917" t="s">
        <v>112</v>
      </c>
    </row>
    <row r="918" spans="1:7" ht="13.5">
      <c r="A918">
        <v>961</v>
      </c>
      <c r="B918" t="s">
        <v>1330</v>
      </c>
      <c r="C918" t="s">
        <v>139</v>
      </c>
      <c r="E918">
        <v>949</v>
      </c>
      <c r="F918" t="s">
        <v>3388</v>
      </c>
      <c r="G918" t="s">
        <v>112</v>
      </c>
    </row>
    <row r="919" spans="1:7" ht="13.5">
      <c r="A919">
        <v>962</v>
      </c>
      <c r="B919" t="s">
        <v>1331</v>
      </c>
      <c r="C919" t="s">
        <v>139</v>
      </c>
      <c r="E919">
        <v>950</v>
      </c>
      <c r="F919" t="s">
        <v>3389</v>
      </c>
      <c r="G919" t="s">
        <v>112</v>
      </c>
    </row>
    <row r="920" spans="1:7" ht="13.5">
      <c r="A920">
        <v>963</v>
      </c>
      <c r="B920" t="s">
        <v>1332</v>
      </c>
      <c r="C920" t="s">
        <v>139</v>
      </c>
      <c r="E920">
        <v>951</v>
      </c>
      <c r="F920" t="s">
        <v>3390</v>
      </c>
      <c r="G920" t="s">
        <v>112</v>
      </c>
    </row>
    <row r="921" spans="1:7" ht="13.5">
      <c r="A921">
        <v>964</v>
      </c>
      <c r="B921" t="s">
        <v>1333</v>
      </c>
      <c r="C921" t="s">
        <v>139</v>
      </c>
      <c r="E921">
        <v>952</v>
      </c>
      <c r="F921" t="s">
        <v>3391</v>
      </c>
      <c r="G921" t="s">
        <v>112</v>
      </c>
    </row>
    <row r="922" spans="1:7" ht="13.5">
      <c r="A922">
        <v>965</v>
      </c>
      <c r="B922" t="s">
        <v>1334</v>
      </c>
      <c r="C922" t="s">
        <v>139</v>
      </c>
      <c r="E922">
        <v>953</v>
      </c>
      <c r="F922" t="s">
        <v>3392</v>
      </c>
      <c r="G922" t="s">
        <v>131</v>
      </c>
    </row>
    <row r="923" spans="1:7" ht="13.5">
      <c r="A923">
        <v>966</v>
      </c>
      <c r="B923" t="s">
        <v>825</v>
      </c>
      <c r="C923" t="s">
        <v>139</v>
      </c>
      <c r="E923">
        <v>954</v>
      </c>
      <c r="F923" t="s">
        <v>3393</v>
      </c>
      <c r="G923" t="s">
        <v>131</v>
      </c>
    </row>
    <row r="924" spans="1:7" ht="13.5">
      <c r="A924">
        <v>967</v>
      </c>
      <c r="B924" t="s">
        <v>1335</v>
      </c>
      <c r="C924" t="s">
        <v>139</v>
      </c>
      <c r="E924">
        <v>955</v>
      </c>
      <c r="F924" t="s">
        <v>3394</v>
      </c>
      <c r="G924" t="s">
        <v>131</v>
      </c>
    </row>
    <row r="925" spans="1:7" ht="13.5">
      <c r="A925">
        <v>968</v>
      </c>
      <c r="B925" t="s">
        <v>1336</v>
      </c>
      <c r="C925" t="s">
        <v>139</v>
      </c>
      <c r="E925">
        <v>956</v>
      </c>
      <c r="F925" t="s">
        <v>3395</v>
      </c>
      <c r="G925" t="s">
        <v>131</v>
      </c>
    </row>
    <row r="926" spans="1:7" ht="13.5">
      <c r="A926">
        <v>969</v>
      </c>
      <c r="B926" t="s">
        <v>1337</v>
      </c>
      <c r="C926" t="s">
        <v>139</v>
      </c>
      <c r="E926">
        <v>957</v>
      </c>
      <c r="F926" t="s">
        <v>3396</v>
      </c>
      <c r="G926" t="s">
        <v>131</v>
      </c>
    </row>
    <row r="927" spans="1:7" ht="13.5">
      <c r="A927">
        <v>970</v>
      </c>
      <c r="B927" t="s">
        <v>1338</v>
      </c>
      <c r="C927" t="s">
        <v>139</v>
      </c>
      <c r="E927">
        <v>958</v>
      </c>
      <c r="F927" t="s">
        <v>3397</v>
      </c>
      <c r="G927" t="s">
        <v>131</v>
      </c>
    </row>
    <row r="928" spans="1:7" ht="13.5">
      <c r="A928">
        <v>971</v>
      </c>
      <c r="B928" t="s">
        <v>1339</v>
      </c>
      <c r="C928" t="s">
        <v>139</v>
      </c>
      <c r="E928">
        <v>959</v>
      </c>
      <c r="F928" t="s">
        <v>3398</v>
      </c>
      <c r="G928" t="s">
        <v>131</v>
      </c>
    </row>
    <row r="929" spans="1:7" ht="13.5">
      <c r="A929">
        <v>972</v>
      </c>
      <c r="B929" t="s">
        <v>1340</v>
      </c>
      <c r="C929" t="s">
        <v>139</v>
      </c>
      <c r="E929">
        <v>960</v>
      </c>
      <c r="F929" t="s">
        <v>3399</v>
      </c>
      <c r="G929" t="s">
        <v>139</v>
      </c>
    </row>
    <row r="930" spans="1:7" ht="13.5">
      <c r="A930">
        <v>973</v>
      </c>
      <c r="B930" t="s">
        <v>1341</v>
      </c>
      <c r="C930" t="s">
        <v>139</v>
      </c>
      <c r="E930">
        <v>961</v>
      </c>
      <c r="F930" t="s">
        <v>3400</v>
      </c>
      <c r="G930" t="s">
        <v>139</v>
      </c>
    </row>
    <row r="931" spans="1:7" ht="13.5">
      <c r="A931">
        <v>974</v>
      </c>
      <c r="B931" t="s">
        <v>1342</v>
      </c>
      <c r="C931" t="s">
        <v>139</v>
      </c>
      <c r="E931">
        <v>962</v>
      </c>
      <c r="F931" t="s">
        <v>3401</v>
      </c>
      <c r="G931" t="s">
        <v>139</v>
      </c>
    </row>
    <row r="932" spans="1:7" ht="13.5">
      <c r="A932">
        <v>975</v>
      </c>
      <c r="B932" t="s">
        <v>1343</v>
      </c>
      <c r="C932" t="s">
        <v>139</v>
      </c>
      <c r="E932">
        <v>963</v>
      </c>
      <c r="F932" t="s">
        <v>3402</v>
      </c>
      <c r="G932" t="s">
        <v>139</v>
      </c>
    </row>
    <row r="933" spans="1:7" ht="13.5">
      <c r="A933">
        <v>976</v>
      </c>
      <c r="B933" t="s">
        <v>1344</v>
      </c>
      <c r="C933" t="s">
        <v>142</v>
      </c>
      <c r="E933">
        <v>964</v>
      </c>
      <c r="F933" t="s">
        <v>3403</v>
      </c>
      <c r="G933" t="s">
        <v>139</v>
      </c>
    </row>
    <row r="934" spans="1:7" ht="13.5">
      <c r="A934">
        <v>977</v>
      </c>
      <c r="B934" t="s">
        <v>1345</v>
      </c>
      <c r="C934" t="s">
        <v>142</v>
      </c>
      <c r="E934">
        <v>965</v>
      </c>
      <c r="F934" t="s">
        <v>3404</v>
      </c>
      <c r="G934" t="s">
        <v>142</v>
      </c>
    </row>
    <row r="935" spans="1:7" ht="13.5">
      <c r="A935">
        <v>978</v>
      </c>
      <c r="B935" t="s">
        <v>1346</v>
      </c>
      <c r="C935" t="s">
        <v>142</v>
      </c>
      <c r="E935">
        <v>966</v>
      </c>
      <c r="F935" t="s">
        <v>3405</v>
      </c>
      <c r="G935" t="s">
        <v>142</v>
      </c>
    </row>
    <row r="936" spans="1:7" ht="13.5">
      <c r="A936">
        <v>979</v>
      </c>
      <c r="B936" t="s">
        <v>1347</v>
      </c>
      <c r="C936" t="s">
        <v>142</v>
      </c>
      <c r="E936">
        <v>967</v>
      </c>
      <c r="F936" t="s">
        <v>3406</v>
      </c>
      <c r="G936" t="s">
        <v>142</v>
      </c>
    </row>
    <row r="937" spans="1:7" ht="13.5">
      <c r="A937">
        <v>980</v>
      </c>
      <c r="B937" t="s">
        <v>1348</v>
      </c>
      <c r="C937" t="s">
        <v>142</v>
      </c>
      <c r="E937">
        <v>968</v>
      </c>
      <c r="F937" t="s">
        <v>3407</v>
      </c>
      <c r="G937" t="s">
        <v>142</v>
      </c>
    </row>
    <row r="938" spans="1:7" ht="13.5">
      <c r="A938">
        <v>981</v>
      </c>
      <c r="B938" t="s">
        <v>1349</v>
      </c>
      <c r="C938" t="s">
        <v>142</v>
      </c>
      <c r="E938">
        <v>969</v>
      </c>
      <c r="F938" t="s">
        <v>3408</v>
      </c>
      <c r="G938" t="s">
        <v>142</v>
      </c>
    </row>
    <row r="939" spans="1:7" ht="13.5">
      <c r="A939">
        <v>982</v>
      </c>
      <c r="B939" t="s">
        <v>1350</v>
      </c>
      <c r="C939" t="s">
        <v>142</v>
      </c>
      <c r="E939">
        <v>970</v>
      </c>
      <c r="F939" t="s">
        <v>3409</v>
      </c>
      <c r="G939" t="s">
        <v>142</v>
      </c>
    </row>
    <row r="940" spans="1:7" ht="13.5">
      <c r="A940">
        <v>983</v>
      </c>
      <c r="B940" t="s">
        <v>1351</v>
      </c>
      <c r="C940" t="s">
        <v>142</v>
      </c>
      <c r="E940">
        <v>971</v>
      </c>
      <c r="F940" t="s">
        <v>3410</v>
      </c>
      <c r="G940" t="s">
        <v>131</v>
      </c>
    </row>
    <row r="941" spans="1:7" ht="13.5">
      <c r="A941">
        <v>984</v>
      </c>
      <c r="B941" t="s">
        <v>1352</v>
      </c>
      <c r="C941" t="s">
        <v>142</v>
      </c>
      <c r="E941">
        <v>972</v>
      </c>
      <c r="F941" t="s">
        <v>3411</v>
      </c>
      <c r="G941" t="s">
        <v>139</v>
      </c>
    </row>
    <row r="942" spans="1:7" ht="13.5">
      <c r="A942">
        <v>985</v>
      </c>
      <c r="B942" t="s">
        <v>1353</v>
      </c>
      <c r="C942" t="s">
        <v>142</v>
      </c>
      <c r="E942">
        <v>973</v>
      </c>
      <c r="F942" t="s">
        <v>3412</v>
      </c>
      <c r="G942" t="s">
        <v>139</v>
      </c>
    </row>
    <row r="943" spans="1:7" ht="13.5">
      <c r="A943">
        <v>986</v>
      </c>
      <c r="B943" t="s">
        <v>1354</v>
      </c>
      <c r="C943" t="s">
        <v>142</v>
      </c>
      <c r="E943">
        <v>974</v>
      </c>
      <c r="F943" t="s">
        <v>3413</v>
      </c>
      <c r="G943" t="s">
        <v>139</v>
      </c>
    </row>
    <row r="944" spans="1:7" ht="13.5">
      <c r="A944">
        <v>993</v>
      </c>
      <c r="B944" t="s">
        <v>1355</v>
      </c>
      <c r="C944" t="s">
        <v>146</v>
      </c>
      <c r="E944">
        <v>975</v>
      </c>
      <c r="F944" t="s">
        <v>3414</v>
      </c>
      <c r="G944" t="s">
        <v>147</v>
      </c>
    </row>
    <row r="945" spans="1:7" ht="13.5">
      <c r="A945">
        <v>994</v>
      </c>
      <c r="B945" t="s">
        <v>1356</v>
      </c>
      <c r="C945" t="s">
        <v>112</v>
      </c>
      <c r="E945">
        <v>976</v>
      </c>
      <c r="F945" t="s">
        <v>3415</v>
      </c>
      <c r="G945" t="s">
        <v>112</v>
      </c>
    </row>
    <row r="946" spans="1:7" ht="13.5">
      <c r="A946">
        <v>995</v>
      </c>
      <c r="B946" t="s">
        <v>1357</v>
      </c>
      <c r="C946" t="s">
        <v>112</v>
      </c>
      <c r="E946">
        <v>977</v>
      </c>
      <c r="F946" t="s">
        <v>3416</v>
      </c>
      <c r="G946" t="s">
        <v>112</v>
      </c>
    </row>
    <row r="947" spans="1:7" ht="13.5">
      <c r="A947">
        <v>996</v>
      </c>
      <c r="B947" t="s">
        <v>1358</v>
      </c>
      <c r="C947" t="s">
        <v>112</v>
      </c>
      <c r="E947">
        <v>978</v>
      </c>
      <c r="F947" t="s">
        <v>3417</v>
      </c>
      <c r="G947" t="s">
        <v>112</v>
      </c>
    </row>
    <row r="948" spans="1:7" ht="13.5">
      <c r="A948">
        <v>997</v>
      </c>
      <c r="B948" t="s">
        <v>1359</v>
      </c>
      <c r="C948" t="s">
        <v>112</v>
      </c>
      <c r="E948">
        <v>979</v>
      </c>
      <c r="F948" t="s">
        <v>3418</v>
      </c>
      <c r="G948" t="s">
        <v>112</v>
      </c>
    </row>
    <row r="949" spans="1:7" ht="13.5">
      <c r="A949">
        <v>998</v>
      </c>
      <c r="B949" t="s">
        <v>1360</v>
      </c>
      <c r="C949" t="s">
        <v>112</v>
      </c>
      <c r="E949">
        <v>980</v>
      </c>
      <c r="F949" t="s">
        <v>3419</v>
      </c>
      <c r="G949" t="s">
        <v>131</v>
      </c>
    </row>
    <row r="950" spans="1:7" ht="13.5">
      <c r="A950">
        <v>999</v>
      </c>
      <c r="B950" t="s">
        <v>1361</v>
      </c>
      <c r="C950" t="s">
        <v>112</v>
      </c>
      <c r="E950">
        <v>981</v>
      </c>
      <c r="F950" t="s">
        <v>3420</v>
      </c>
      <c r="G950" t="s">
        <v>139</v>
      </c>
    </row>
    <row r="951" spans="1:7" ht="13.5">
      <c r="A951">
        <v>1000</v>
      </c>
      <c r="B951" t="s">
        <v>1362</v>
      </c>
      <c r="C951" t="s">
        <v>112</v>
      </c>
      <c r="E951">
        <v>982</v>
      </c>
      <c r="F951" t="s">
        <v>3421</v>
      </c>
      <c r="G951" t="s">
        <v>139</v>
      </c>
    </row>
    <row r="952" spans="1:7" ht="13.5">
      <c r="A952">
        <v>1001</v>
      </c>
      <c r="B952" t="s">
        <v>1363</v>
      </c>
      <c r="C952" t="s">
        <v>112</v>
      </c>
      <c r="E952">
        <v>983</v>
      </c>
      <c r="F952" t="s">
        <v>3422</v>
      </c>
      <c r="G952" t="s">
        <v>139</v>
      </c>
    </row>
    <row r="953" spans="1:7" ht="13.5">
      <c r="A953">
        <v>1002</v>
      </c>
      <c r="B953" t="s">
        <v>1364</v>
      </c>
      <c r="C953" t="s">
        <v>112</v>
      </c>
      <c r="E953">
        <v>984</v>
      </c>
      <c r="F953" t="s">
        <v>3423</v>
      </c>
      <c r="G953" t="s">
        <v>139</v>
      </c>
    </row>
    <row r="954" spans="1:7" ht="13.5">
      <c r="A954">
        <v>1003</v>
      </c>
      <c r="B954" t="s">
        <v>1365</v>
      </c>
      <c r="C954" t="s">
        <v>112</v>
      </c>
      <c r="E954">
        <v>985</v>
      </c>
      <c r="F954" t="s">
        <v>3424</v>
      </c>
      <c r="G954" t="s">
        <v>139</v>
      </c>
    </row>
    <row r="955" spans="1:7" ht="13.5">
      <c r="A955">
        <v>1004</v>
      </c>
      <c r="B955" t="s">
        <v>1366</v>
      </c>
      <c r="C955" t="s">
        <v>112</v>
      </c>
      <c r="E955">
        <v>986</v>
      </c>
      <c r="F955" t="s">
        <v>3425</v>
      </c>
      <c r="G955" t="s">
        <v>131</v>
      </c>
    </row>
    <row r="956" spans="1:7" ht="13.5">
      <c r="A956">
        <v>1005</v>
      </c>
      <c r="B956" t="s">
        <v>1367</v>
      </c>
      <c r="C956" t="s">
        <v>112</v>
      </c>
      <c r="E956">
        <v>987</v>
      </c>
      <c r="F956" t="s">
        <v>3426</v>
      </c>
      <c r="G956" t="s">
        <v>139</v>
      </c>
    </row>
    <row r="957" spans="1:7" ht="13.5">
      <c r="A957">
        <v>1006</v>
      </c>
      <c r="B957" t="s">
        <v>1368</v>
      </c>
      <c r="C957" t="s">
        <v>112</v>
      </c>
      <c r="E957">
        <v>988</v>
      </c>
      <c r="F957" t="s">
        <v>3427</v>
      </c>
      <c r="G957" t="s">
        <v>139</v>
      </c>
    </row>
    <row r="958" spans="1:7" ht="13.5">
      <c r="A958">
        <v>1007</v>
      </c>
      <c r="B958" t="s">
        <v>1369</v>
      </c>
      <c r="C958" t="s">
        <v>112</v>
      </c>
      <c r="E958">
        <v>989</v>
      </c>
      <c r="F958" t="s">
        <v>3428</v>
      </c>
      <c r="G958" t="s">
        <v>142</v>
      </c>
    </row>
    <row r="959" spans="1:3" ht="13.5">
      <c r="A959">
        <v>1008</v>
      </c>
      <c r="B959" t="s">
        <v>1370</v>
      </c>
      <c r="C959" t="s">
        <v>112</v>
      </c>
    </row>
    <row r="960" spans="1:3" ht="13.5">
      <c r="A960">
        <v>1009</v>
      </c>
      <c r="B960" t="s">
        <v>1371</v>
      </c>
      <c r="C960" t="s">
        <v>112</v>
      </c>
    </row>
    <row r="961" spans="1:3" ht="13.5">
      <c r="A961">
        <v>1010</v>
      </c>
      <c r="B961" t="s">
        <v>1372</v>
      </c>
      <c r="C961" t="s">
        <v>112</v>
      </c>
    </row>
    <row r="962" spans="1:3" ht="13.5">
      <c r="A962">
        <v>1011</v>
      </c>
      <c r="B962" t="s">
        <v>1373</v>
      </c>
      <c r="C962" t="s">
        <v>112</v>
      </c>
    </row>
    <row r="963" spans="1:3" ht="13.5">
      <c r="A963">
        <v>1012</v>
      </c>
      <c r="B963" t="s">
        <v>1374</v>
      </c>
      <c r="C963" t="s">
        <v>112</v>
      </c>
    </row>
    <row r="964" spans="1:3" ht="13.5">
      <c r="A964">
        <v>1013</v>
      </c>
      <c r="B964" t="s">
        <v>1375</v>
      </c>
      <c r="C964" t="s">
        <v>112</v>
      </c>
    </row>
    <row r="965" spans="1:3" ht="13.5">
      <c r="A965">
        <v>1014</v>
      </c>
      <c r="B965" t="s">
        <v>1376</v>
      </c>
      <c r="C965" t="s">
        <v>112</v>
      </c>
    </row>
    <row r="966" spans="1:3" ht="13.5">
      <c r="A966">
        <v>1015</v>
      </c>
      <c r="B966" t="s">
        <v>1377</v>
      </c>
      <c r="C966" t="s">
        <v>131</v>
      </c>
    </row>
    <row r="967" spans="1:3" ht="13.5">
      <c r="A967">
        <v>1016</v>
      </c>
      <c r="B967" t="s">
        <v>1378</v>
      </c>
      <c r="C967" t="s">
        <v>131</v>
      </c>
    </row>
    <row r="968" spans="1:3" ht="13.5">
      <c r="A968">
        <v>1017</v>
      </c>
      <c r="B968" t="s">
        <v>1379</v>
      </c>
      <c r="C968" t="s">
        <v>131</v>
      </c>
    </row>
    <row r="969" spans="1:3" ht="13.5">
      <c r="A969">
        <v>1018</v>
      </c>
      <c r="B969" t="s">
        <v>1380</v>
      </c>
      <c r="C969" t="s">
        <v>131</v>
      </c>
    </row>
    <row r="970" spans="1:3" ht="13.5">
      <c r="A970">
        <v>1019</v>
      </c>
      <c r="B970" t="s">
        <v>1381</v>
      </c>
      <c r="C970" t="s">
        <v>131</v>
      </c>
    </row>
    <row r="971" spans="1:3" ht="13.5">
      <c r="A971">
        <v>1020</v>
      </c>
      <c r="B971" t="s">
        <v>1382</v>
      </c>
      <c r="C971" t="s">
        <v>131</v>
      </c>
    </row>
    <row r="972" spans="1:3" ht="13.5">
      <c r="A972">
        <v>1021</v>
      </c>
      <c r="B972" t="s">
        <v>1383</v>
      </c>
      <c r="C972" t="s">
        <v>131</v>
      </c>
    </row>
    <row r="973" spans="1:3" ht="13.5">
      <c r="A973">
        <v>1022</v>
      </c>
      <c r="B973" t="s">
        <v>1384</v>
      </c>
      <c r="C973" t="s">
        <v>131</v>
      </c>
    </row>
    <row r="974" spans="1:3" ht="13.5">
      <c r="A974">
        <v>1023</v>
      </c>
      <c r="B974" t="s">
        <v>1385</v>
      </c>
      <c r="C974" t="s">
        <v>131</v>
      </c>
    </row>
    <row r="975" spans="1:3" ht="13.5">
      <c r="A975">
        <v>1024</v>
      </c>
      <c r="B975" t="s">
        <v>1386</v>
      </c>
      <c r="C975" t="s">
        <v>131</v>
      </c>
    </row>
    <row r="976" spans="1:3" ht="13.5">
      <c r="A976">
        <v>1025</v>
      </c>
      <c r="B976" t="s">
        <v>1387</v>
      </c>
      <c r="C976" t="s">
        <v>131</v>
      </c>
    </row>
    <row r="977" spans="1:3" ht="13.5">
      <c r="A977">
        <v>1026</v>
      </c>
      <c r="B977" t="s">
        <v>1388</v>
      </c>
      <c r="C977" t="s">
        <v>131</v>
      </c>
    </row>
    <row r="978" spans="1:3" ht="13.5">
      <c r="A978">
        <v>1027</v>
      </c>
      <c r="B978" t="s">
        <v>1389</v>
      </c>
      <c r="C978" t="s">
        <v>131</v>
      </c>
    </row>
    <row r="979" spans="1:3" ht="13.5">
      <c r="A979">
        <v>1028</v>
      </c>
      <c r="B979" t="s">
        <v>1390</v>
      </c>
      <c r="C979" t="s">
        <v>131</v>
      </c>
    </row>
    <row r="980" spans="1:3" ht="13.5">
      <c r="A980">
        <v>1029</v>
      </c>
      <c r="B980" t="s">
        <v>1391</v>
      </c>
      <c r="C980" t="s">
        <v>131</v>
      </c>
    </row>
    <row r="981" spans="1:3" ht="13.5">
      <c r="A981">
        <v>1030</v>
      </c>
      <c r="B981" t="s">
        <v>1392</v>
      </c>
      <c r="C981" t="s">
        <v>131</v>
      </c>
    </row>
    <row r="982" spans="1:3" ht="13.5">
      <c r="A982">
        <v>1031</v>
      </c>
      <c r="B982" t="s">
        <v>1393</v>
      </c>
      <c r="C982" t="s">
        <v>131</v>
      </c>
    </row>
    <row r="983" spans="1:3" ht="13.5">
      <c r="A983">
        <v>1032</v>
      </c>
      <c r="B983" t="s">
        <v>1394</v>
      </c>
      <c r="C983" t="s">
        <v>131</v>
      </c>
    </row>
    <row r="984" spans="1:3" ht="13.5">
      <c r="A984">
        <v>1033</v>
      </c>
      <c r="B984" t="s">
        <v>1395</v>
      </c>
      <c r="C984" t="s">
        <v>131</v>
      </c>
    </row>
    <row r="985" spans="1:3" ht="13.5">
      <c r="A985">
        <v>1034</v>
      </c>
      <c r="B985" t="s">
        <v>1396</v>
      </c>
      <c r="C985" t="s">
        <v>131</v>
      </c>
    </row>
    <row r="986" spans="1:3" ht="13.5">
      <c r="A986">
        <v>1035</v>
      </c>
      <c r="B986" t="s">
        <v>1397</v>
      </c>
      <c r="C986" t="s">
        <v>131</v>
      </c>
    </row>
    <row r="987" spans="1:3" ht="13.5">
      <c r="A987">
        <v>1036</v>
      </c>
      <c r="B987" t="s">
        <v>1398</v>
      </c>
      <c r="C987" t="s">
        <v>131</v>
      </c>
    </row>
    <row r="988" spans="1:3" ht="13.5">
      <c r="A988">
        <v>1037</v>
      </c>
      <c r="B988" t="s">
        <v>1399</v>
      </c>
      <c r="C988" t="s">
        <v>131</v>
      </c>
    </row>
    <row r="989" spans="1:3" ht="13.5">
      <c r="A989">
        <v>1038</v>
      </c>
      <c r="B989" t="s">
        <v>1400</v>
      </c>
      <c r="C989" t="s">
        <v>139</v>
      </c>
    </row>
    <row r="990" spans="1:3" ht="13.5">
      <c r="A990">
        <v>1039</v>
      </c>
      <c r="B990" t="s">
        <v>1401</v>
      </c>
      <c r="C990" t="s">
        <v>139</v>
      </c>
    </row>
    <row r="991" spans="1:3" ht="13.5">
      <c r="A991">
        <v>1040</v>
      </c>
      <c r="B991" t="s">
        <v>1402</v>
      </c>
      <c r="C991" t="s">
        <v>139</v>
      </c>
    </row>
    <row r="992" spans="1:3" ht="13.5">
      <c r="A992">
        <v>1041</v>
      </c>
      <c r="B992" t="s">
        <v>1403</v>
      </c>
      <c r="C992" t="s">
        <v>139</v>
      </c>
    </row>
    <row r="993" spans="1:3" ht="13.5">
      <c r="A993">
        <v>1042</v>
      </c>
      <c r="B993" t="s">
        <v>1404</v>
      </c>
      <c r="C993" t="s">
        <v>139</v>
      </c>
    </row>
    <row r="994" spans="1:3" ht="13.5">
      <c r="A994">
        <v>1043</v>
      </c>
      <c r="B994" t="s">
        <v>1405</v>
      </c>
      <c r="C994" t="s">
        <v>139</v>
      </c>
    </row>
    <row r="995" spans="1:3" ht="13.5">
      <c r="A995">
        <v>1044</v>
      </c>
      <c r="B995" t="s">
        <v>1406</v>
      </c>
      <c r="C995" t="s">
        <v>139</v>
      </c>
    </row>
    <row r="996" spans="1:3" ht="13.5">
      <c r="A996">
        <v>1045</v>
      </c>
      <c r="B996" t="s">
        <v>1407</v>
      </c>
      <c r="C996" t="s">
        <v>139</v>
      </c>
    </row>
    <row r="997" spans="1:3" ht="13.5">
      <c r="A997">
        <v>1046</v>
      </c>
      <c r="B997" t="s">
        <v>1408</v>
      </c>
      <c r="C997" t="s">
        <v>139</v>
      </c>
    </row>
    <row r="998" spans="1:3" ht="13.5">
      <c r="A998">
        <v>1047</v>
      </c>
      <c r="B998" t="s">
        <v>1409</v>
      </c>
      <c r="C998" t="s">
        <v>139</v>
      </c>
    </row>
    <row r="999" spans="1:3" ht="13.5">
      <c r="A999">
        <v>1048</v>
      </c>
      <c r="B999" t="s">
        <v>1410</v>
      </c>
      <c r="C999" t="s">
        <v>139</v>
      </c>
    </row>
    <row r="1000" spans="1:3" ht="13.5">
      <c r="A1000">
        <v>1049</v>
      </c>
      <c r="B1000" t="s">
        <v>1411</v>
      </c>
      <c r="C1000" t="s">
        <v>139</v>
      </c>
    </row>
    <row r="1001" spans="1:3" ht="13.5">
      <c r="A1001">
        <v>1050</v>
      </c>
      <c r="B1001" t="s">
        <v>1412</v>
      </c>
      <c r="C1001" t="s">
        <v>139</v>
      </c>
    </row>
    <row r="1002" spans="1:3" ht="13.5">
      <c r="A1002">
        <v>1051</v>
      </c>
      <c r="B1002" t="s">
        <v>1413</v>
      </c>
      <c r="C1002" t="s">
        <v>139</v>
      </c>
    </row>
    <row r="1003" spans="1:3" ht="13.5">
      <c r="A1003">
        <v>1052</v>
      </c>
      <c r="B1003" t="s">
        <v>1414</v>
      </c>
      <c r="C1003" t="s">
        <v>139</v>
      </c>
    </row>
    <row r="1004" spans="1:3" ht="13.5">
      <c r="A1004">
        <v>1053</v>
      </c>
      <c r="B1004" t="s">
        <v>1415</v>
      </c>
      <c r="C1004" t="s">
        <v>139</v>
      </c>
    </row>
    <row r="1005" spans="1:3" ht="13.5">
      <c r="A1005">
        <v>1054</v>
      </c>
      <c r="B1005" t="s">
        <v>1416</v>
      </c>
      <c r="C1005" t="s">
        <v>139</v>
      </c>
    </row>
    <row r="1006" spans="1:3" ht="13.5">
      <c r="A1006">
        <v>1055</v>
      </c>
      <c r="B1006" t="s">
        <v>1374</v>
      </c>
      <c r="C1006" t="s">
        <v>139</v>
      </c>
    </row>
    <row r="1007" spans="1:3" ht="13.5">
      <c r="A1007">
        <v>1056</v>
      </c>
      <c r="B1007" t="s">
        <v>1417</v>
      </c>
      <c r="C1007" t="s">
        <v>139</v>
      </c>
    </row>
    <row r="1008" spans="1:3" ht="13.5">
      <c r="A1008">
        <v>1057</v>
      </c>
      <c r="B1008" t="s">
        <v>1418</v>
      </c>
      <c r="C1008" t="s">
        <v>139</v>
      </c>
    </row>
    <row r="1009" spans="1:3" ht="13.5">
      <c r="A1009">
        <v>1058</v>
      </c>
      <c r="B1009" t="s">
        <v>1419</v>
      </c>
      <c r="C1009" t="s">
        <v>139</v>
      </c>
    </row>
    <row r="1010" spans="1:3" ht="13.5">
      <c r="A1010">
        <v>1059</v>
      </c>
      <c r="B1010" t="s">
        <v>1420</v>
      </c>
      <c r="C1010" t="s">
        <v>139</v>
      </c>
    </row>
    <row r="1011" spans="1:3" ht="13.5">
      <c r="A1011">
        <v>1060</v>
      </c>
      <c r="B1011" t="s">
        <v>1421</v>
      </c>
      <c r="C1011" t="s">
        <v>139</v>
      </c>
    </row>
    <row r="1012" spans="1:3" ht="13.5">
      <c r="A1012">
        <v>1061</v>
      </c>
      <c r="B1012" t="s">
        <v>1422</v>
      </c>
      <c r="C1012" t="s">
        <v>139</v>
      </c>
    </row>
    <row r="1013" spans="1:3" ht="13.5">
      <c r="A1013">
        <v>1062</v>
      </c>
      <c r="B1013" t="s">
        <v>1423</v>
      </c>
      <c r="C1013" t="s">
        <v>157</v>
      </c>
    </row>
    <row r="1014" spans="1:3" ht="13.5">
      <c r="A1014">
        <v>1063</v>
      </c>
      <c r="B1014" t="s">
        <v>1424</v>
      </c>
      <c r="C1014" t="s">
        <v>139</v>
      </c>
    </row>
    <row r="1015" spans="1:3" ht="13.5">
      <c r="A1015">
        <v>1064</v>
      </c>
      <c r="B1015" t="s">
        <v>1425</v>
      </c>
      <c r="C1015" t="s">
        <v>139</v>
      </c>
    </row>
    <row r="1016" spans="1:3" ht="13.5">
      <c r="A1016">
        <v>1065</v>
      </c>
      <c r="B1016" t="s">
        <v>1426</v>
      </c>
      <c r="C1016" t="s">
        <v>139</v>
      </c>
    </row>
    <row r="1017" spans="1:3" ht="13.5">
      <c r="A1017">
        <v>1066</v>
      </c>
      <c r="B1017" t="s">
        <v>1427</v>
      </c>
      <c r="C1017" t="s">
        <v>139</v>
      </c>
    </row>
    <row r="1018" spans="1:3" ht="13.5">
      <c r="A1018">
        <v>1067</v>
      </c>
      <c r="B1018" t="s">
        <v>1428</v>
      </c>
      <c r="C1018" t="s">
        <v>139</v>
      </c>
    </row>
    <row r="1019" spans="1:3" ht="13.5">
      <c r="A1019">
        <v>1068</v>
      </c>
      <c r="B1019" t="s">
        <v>1429</v>
      </c>
      <c r="C1019" t="s">
        <v>139</v>
      </c>
    </row>
    <row r="1020" spans="1:3" ht="13.5">
      <c r="A1020">
        <v>1069</v>
      </c>
      <c r="B1020" t="s">
        <v>1430</v>
      </c>
      <c r="C1020" t="s">
        <v>139</v>
      </c>
    </row>
    <row r="1021" spans="1:3" ht="13.5">
      <c r="A1021">
        <v>1070</v>
      </c>
      <c r="B1021" t="s">
        <v>1431</v>
      </c>
      <c r="C1021" t="s">
        <v>139</v>
      </c>
    </row>
    <row r="1022" spans="1:3" ht="13.5">
      <c r="A1022">
        <v>1071</v>
      </c>
      <c r="B1022" t="s">
        <v>1432</v>
      </c>
      <c r="C1022" t="s">
        <v>139</v>
      </c>
    </row>
    <row r="1023" spans="1:3" ht="13.5">
      <c r="A1023">
        <v>1072</v>
      </c>
      <c r="B1023" t="s">
        <v>1433</v>
      </c>
      <c r="C1023" t="s">
        <v>139</v>
      </c>
    </row>
    <row r="1024" spans="1:3" ht="13.5">
      <c r="A1024">
        <v>1073</v>
      </c>
      <c r="B1024" t="s">
        <v>1434</v>
      </c>
      <c r="C1024" t="s">
        <v>112</v>
      </c>
    </row>
    <row r="1025" spans="1:3" ht="13.5">
      <c r="A1025">
        <v>1074</v>
      </c>
      <c r="B1025" t="s">
        <v>591</v>
      </c>
      <c r="C1025" t="s">
        <v>131</v>
      </c>
    </row>
    <row r="1026" spans="1:3" ht="13.5">
      <c r="A1026">
        <v>1085</v>
      </c>
      <c r="B1026" t="s">
        <v>1435</v>
      </c>
      <c r="C1026" t="s">
        <v>166</v>
      </c>
    </row>
    <row r="1027" spans="1:3" ht="13.5">
      <c r="A1027">
        <v>1086</v>
      </c>
      <c r="B1027" t="s">
        <v>1436</v>
      </c>
      <c r="C1027" t="s">
        <v>191</v>
      </c>
    </row>
    <row r="1028" spans="1:3" ht="13.5">
      <c r="A1028">
        <v>1087</v>
      </c>
      <c r="B1028" t="s">
        <v>1437</v>
      </c>
      <c r="C1028" t="s">
        <v>157</v>
      </c>
    </row>
    <row r="1029" spans="1:3" ht="13.5">
      <c r="A1029">
        <v>1088</v>
      </c>
      <c r="B1029" t="s">
        <v>1438</v>
      </c>
      <c r="C1029" t="s">
        <v>157</v>
      </c>
    </row>
    <row r="1030" spans="1:3" ht="13.5">
      <c r="A1030">
        <v>1089</v>
      </c>
      <c r="B1030" t="s">
        <v>1439</v>
      </c>
      <c r="C1030" t="s">
        <v>157</v>
      </c>
    </row>
    <row r="1031" spans="1:3" ht="13.5">
      <c r="A1031">
        <v>1090</v>
      </c>
      <c r="B1031" t="s">
        <v>1440</v>
      </c>
      <c r="C1031" t="s">
        <v>157</v>
      </c>
    </row>
    <row r="1032" spans="1:3" ht="13.5">
      <c r="A1032">
        <v>1091</v>
      </c>
      <c r="B1032" t="s">
        <v>1441</v>
      </c>
      <c r="C1032" t="s">
        <v>157</v>
      </c>
    </row>
    <row r="1033" spans="1:3" ht="13.5">
      <c r="A1033">
        <v>1092</v>
      </c>
      <c r="B1033" t="s">
        <v>1442</v>
      </c>
      <c r="C1033" t="s">
        <v>191</v>
      </c>
    </row>
    <row r="1034" spans="1:3" ht="13.5">
      <c r="A1034">
        <v>1093</v>
      </c>
      <c r="B1034" t="s">
        <v>1443</v>
      </c>
      <c r="C1034" t="s">
        <v>157</v>
      </c>
    </row>
    <row r="1035" spans="1:3" ht="13.5">
      <c r="A1035">
        <v>1094</v>
      </c>
      <c r="B1035" t="s">
        <v>1444</v>
      </c>
      <c r="C1035" t="s">
        <v>157</v>
      </c>
    </row>
    <row r="1036" spans="1:3" ht="13.5">
      <c r="A1036">
        <v>1095</v>
      </c>
      <c r="B1036" t="s">
        <v>1445</v>
      </c>
      <c r="C1036" t="s">
        <v>157</v>
      </c>
    </row>
    <row r="1037" spans="1:3" ht="13.5">
      <c r="A1037">
        <v>1096</v>
      </c>
      <c r="B1037" t="s">
        <v>1446</v>
      </c>
      <c r="C1037" t="s">
        <v>157</v>
      </c>
    </row>
    <row r="1038" spans="1:3" ht="13.5">
      <c r="A1038">
        <v>1097</v>
      </c>
      <c r="B1038" t="s">
        <v>1447</v>
      </c>
      <c r="C1038" t="s">
        <v>146</v>
      </c>
    </row>
    <row r="1039" spans="1:3" ht="13.5">
      <c r="A1039">
        <v>1098</v>
      </c>
      <c r="B1039" t="s">
        <v>1448</v>
      </c>
      <c r="C1039" t="s">
        <v>146</v>
      </c>
    </row>
    <row r="1040" spans="1:3" ht="13.5">
      <c r="A1040">
        <v>1099</v>
      </c>
      <c r="B1040" t="s">
        <v>1449</v>
      </c>
      <c r="C1040" t="s">
        <v>146</v>
      </c>
    </row>
    <row r="1041" spans="1:3" ht="13.5">
      <c r="A1041">
        <v>1100</v>
      </c>
      <c r="B1041" t="s">
        <v>1450</v>
      </c>
      <c r="C1041" t="s">
        <v>146</v>
      </c>
    </row>
    <row r="1042" spans="1:3" ht="13.5">
      <c r="A1042">
        <v>1101</v>
      </c>
      <c r="B1042" t="s">
        <v>1451</v>
      </c>
      <c r="C1042" t="s">
        <v>146</v>
      </c>
    </row>
    <row r="1043" spans="1:3" ht="13.5">
      <c r="A1043">
        <v>1102</v>
      </c>
      <c r="B1043" t="s">
        <v>1452</v>
      </c>
      <c r="C1043" t="s">
        <v>146</v>
      </c>
    </row>
    <row r="1044" spans="1:3" ht="13.5">
      <c r="A1044">
        <v>1103</v>
      </c>
      <c r="B1044" t="s">
        <v>1453</v>
      </c>
      <c r="C1044" t="s">
        <v>146</v>
      </c>
    </row>
    <row r="1045" spans="1:3" ht="13.5">
      <c r="A1045">
        <v>1104</v>
      </c>
      <c r="B1045" t="s">
        <v>1454</v>
      </c>
      <c r="C1045" t="s">
        <v>146</v>
      </c>
    </row>
    <row r="1046" spans="1:3" ht="13.5">
      <c r="A1046">
        <v>1105</v>
      </c>
      <c r="B1046" t="s">
        <v>1455</v>
      </c>
      <c r="C1046" t="s">
        <v>146</v>
      </c>
    </row>
    <row r="1047" spans="1:3" ht="13.5">
      <c r="A1047">
        <v>1106</v>
      </c>
      <c r="B1047" t="s">
        <v>1456</v>
      </c>
      <c r="C1047" t="s">
        <v>146</v>
      </c>
    </row>
    <row r="1048" spans="1:3" ht="13.5">
      <c r="A1048">
        <v>1107</v>
      </c>
      <c r="B1048" t="s">
        <v>1457</v>
      </c>
      <c r="C1048" t="s">
        <v>146</v>
      </c>
    </row>
    <row r="1049" spans="1:3" ht="13.5">
      <c r="A1049">
        <v>1108</v>
      </c>
      <c r="B1049" t="s">
        <v>1458</v>
      </c>
      <c r="C1049" t="s">
        <v>146</v>
      </c>
    </row>
    <row r="1050" spans="1:3" ht="13.5">
      <c r="A1050">
        <v>1109</v>
      </c>
      <c r="B1050" t="s">
        <v>1459</v>
      </c>
      <c r="C1050" t="s">
        <v>112</v>
      </c>
    </row>
    <row r="1051" spans="1:3" ht="13.5">
      <c r="A1051">
        <v>1110</v>
      </c>
      <c r="B1051" t="s">
        <v>1460</v>
      </c>
      <c r="C1051" t="s">
        <v>112</v>
      </c>
    </row>
    <row r="1052" spans="1:3" ht="13.5">
      <c r="A1052">
        <v>1111</v>
      </c>
      <c r="B1052" t="s">
        <v>1461</v>
      </c>
      <c r="C1052" t="s">
        <v>112</v>
      </c>
    </row>
    <row r="1053" spans="1:3" ht="13.5">
      <c r="A1053">
        <v>1112</v>
      </c>
      <c r="B1053" t="s">
        <v>1462</v>
      </c>
      <c r="C1053" t="s">
        <v>112</v>
      </c>
    </row>
    <row r="1054" spans="1:3" ht="13.5">
      <c r="A1054">
        <v>1113</v>
      </c>
      <c r="B1054" t="s">
        <v>1463</v>
      </c>
      <c r="C1054" t="s">
        <v>112</v>
      </c>
    </row>
    <row r="1055" spans="1:3" ht="13.5">
      <c r="A1055">
        <v>1114</v>
      </c>
      <c r="B1055" t="s">
        <v>1464</v>
      </c>
      <c r="C1055" t="s">
        <v>112</v>
      </c>
    </row>
    <row r="1056" spans="1:3" ht="13.5">
      <c r="A1056">
        <v>1115</v>
      </c>
      <c r="B1056" t="s">
        <v>1465</v>
      </c>
      <c r="C1056" t="s">
        <v>112</v>
      </c>
    </row>
    <row r="1057" spans="1:3" ht="13.5">
      <c r="A1057">
        <v>1116</v>
      </c>
      <c r="B1057" t="s">
        <v>1466</v>
      </c>
      <c r="C1057" t="s">
        <v>112</v>
      </c>
    </row>
    <row r="1058" spans="1:3" ht="13.5">
      <c r="A1058">
        <v>1117</v>
      </c>
      <c r="B1058" t="s">
        <v>1467</v>
      </c>
      <c r="C1058" t="s">
        <v>112</v>
      </c>
    </row>
    <row r="1059" spans="1:3" ht="13.5">
      <c r="A1059">
        <v>1118</v>
      </c>
      <c r="B1059" t="s">
        <v>1468</v>
      </c>
      <c r="C1059" t="s">
        <v>112</v>
      </c>
    </row>
    <row r="1060" spans="1:3" ht="13.5">
      <c r="A1060">
        <v>1119</v>
      </c>
      <c r="B1060" t="s">
        <v>1469</v>
      </c>
      <c r="C1060" t="s">
        <v>112</v>
      </c>
    </row>
    <row r="1061" spans="1:3" ht="13.5">
      <c r="A1061">
        <v>1120</v>
      </c>
      <c r="B1061" t="s">
        <v>1470</v>
      </c>
      <c r="C1061" t="s">
        <v>112</v>
      </c>
    </row>
    <row r="1062" spans="1:3" ht="13.5">
      <c r="A1062">
        <v>1121</v>
      </c>
      <c r="B1062" t="s">
        <v>1471</v>
      </c>
      <c r="C1062" t="s">
        <v>112</v>
      </c>
    </row>
    <row r="1063" spans="1:3" ht="13.5">
      <c r="A1063">
        <v>1122</v>
      </c>
      <c r="B1063" t="s">
        <v>1472</v>
      </c>
      <c r="C1063" t="s">
        <v>112</v>
      </c>
    </row>
    <row r="1064" spans="1:3" ht="13.5">
      <c r="A1064">
        <v>1123</v>
      </c>
      <c r="B1064" t="s">
        <v>1473</v>
      </c>
      <c r="C1064" t="s">
        <v>112</v>
      </c>
    </row>
    <row r="1065" spans="1:3" ht="13.5">
      <c r="A1065">
        <v>1124</v>
      </c>
      <c r="B1065" t="s">
        <v>1474</v>
      </c>
      <c r="C1065" t="s">
        <v>112</v>
      </c>
    </row>
    <row r="1066" spans="1:3" ht="13.5">
      <c r="A1066">
        <v>1125</v>
      </c>
      <c r="B1066" t="s">
        <v>1475</v>
      </c>
      <c r="C1066" t="s">
        <v>112</v>
      </c>
    </row>
    <row r="1067" spans="1:3" ht="13.5">
      <c r="A1067">
        <v>1126</v>
      </c>
      <c r="B1067" t="s">
        <v>1476</v>
      </c>
      <c r="C1067" t="s">
        <v>112</v>
      </c>
    </row>
    <row r="1068" spans="1:3" ht="13.5">
      <c r="A1068">
        <v>1127</v>
      </c>
      <c r="B1068" t="s">
        <v>1477</v>
      </c>
      <c r="C1068" t="s">
        <v>112</v>
      </c>
    </row>
    <row r="1069" spans="1:3" ht="13.5">
      <c r="A1069">
        <v>1128</v>
      </c>
      <c r="B1069" t="s">
        <v>1478</v>
      </c>
      <c r="C1069" t="s">
        <v>112</v>
      </c>
    </row>
    <row r="1070" spans="1:3" ht="13.5">
      <c r="A1070">
        <v>1129</v>
      </c>
      <c r="B1070" t="s">
        <v>1479</v>
      </c>
      <c r="C1070" t="s">
        <v>112</v>
      </c>
    </row>
    <row r="1071" spans="1:3" ht="13.5">
      <c r="A1071">
        <v>1130</v>
      </c>
      <c r="B1071" t="s">
        <v>1480</v>
      </c>
      <c r="C1071" t="s">
        <v>112</v>
      </c>
    </row>
    <row r="1072" spans="1:3" ht="13.5">
      <c r="A1072">
        <v>1131</v>
      </c>
      <c r="B1072" t="s">
        <v>1481</v>
      </c>
      <c r="C1072" t="s">
        <v>131</v>
      </c>
    </row>
    <row r="1073" spans="1:3" ht="13.5">
      <c r="A1073">
        <v>1132</v>
      </c>
      <c r="B1073" t="s">
        <v>1482</v>
      </c>
      <c r="C1073" t="s">
        <v>131</v>
      </c>
    </row>
    <row r="1074" spans="1:3" ht="13.5">
      <c r="A1074">
        <v>1133</v>
      </c>
      <c r="B1074" t="s">
        <v>1483</v>
      </c>
      <c r="C1074" t="s">
        <v>131</v>
      </c>
    </row>
    <row r="1075" spans="1:3" ht="13.5">
      <c r="A1075">
        <v>1134</v>
      </c>
      <c r="B1075" t="s">
        <v>1484</v>
      </c>
      <c r="C1075" t="s">
        <v>131</v>
      </c>
    </row>
    <row r="1076" spans="1:3" ht="13.5">
      <c r="A1076">
        <v>1135</v>
      </c>
      <c r="B1076" t="s">
        <v>1485</v>
      </c>
      <c r="C1076" t="s">
        <v>131</v>
      </c>
    </row>
    <row r="1077" spans="1:3" ht="13.5">
      <c r="A1077">
        <v>1136</v>
      </c>
      <c r="B1077" t="s">
        <v>1486</v>
      </c>
      <c r="C1077" t="s">
        <v>131</v>
      </c>
    </row>
    <row r="1078" spans="1:3" ht="13.5">
      <c r="A1078">
        <v>1137</v>
      </c>
      <c r="B1078" t="s">
        <v>1487</v>
      </c>
      <c r="C1078" t="s">
        <v>131</v>
      </c>
    </row>
    <row r="1079" spans="1:3" ht="13.5">
      <c r="A1079">
        <v>1138</v>
      </c>
      <c r="B1079" t="s">
        <v>1488</v>
      </c>
      <c r="C1079" t="s">
        <v>131</v>
      </c>
    </row>
    <row r="1080" spans="1:3" ht="13.5">
      <c r="A1080">
        <v>1139</v>
      </c>
      <c r="B1080" t="s">
        <v>1489</v>
      </c>
      <c r="C1080" t="s">
        <v>131</v>
      </c>
    </row>
    <row r="1081" spans="1:3" ht="13.5">
      <c r="A1081">
        <v>1140</v>
      </c>
      <c r="B1081" t="s">
        <v>1490</v>
      </c>
      <c r="C1081" t="s">
        <v>131</v>
      </c>
    </row>
    <row r="1082" spans="1:3" ht="13.5">
      <c r="A1082">
        <v>1141</v>
      </c>
      <c r="B1082" t="s">
        <v>1491</v>
      </c>
      <c r="C1082" t="s">
        <v>112</v>
      </c>
    </row>
    <row r="1083" spans="1:3" ht="13.5">
      <c r="A1083">
        <v>1142</v>
      </c>
      <c r="B1083" t="s">
        <v>1492</v>
      </c>
      <c r="C1083" t="s">
        <v>131</v>
      </c>
    </row>
    <row r="1084" spans="1:3" ht="13.5">
      <c r="A1084">
        <v>1143</v>
      </c>
      <c r="B1084" t="s">
        <v>1493</v>
      </c>
      <c r="C1084" t="s">
        <v>131</v>
      </c>
    </row>
    <row r="1085" spans="1:3" ht="13.5">
      <c r="A1085">
        <v>1144</v>
      </c>
      <c r="B1085" t="s">
        <v>1494</v>
      </c>
      <c r="C1085" t="s">
        <v>131</v>
      </c>
    </row>
    <row r="1086" spans="1:3" ht="13.5">
      <c r="A1086">
        <v>1145</v>
      </c>
      <c r="B1086" t="s">
        <v>1495</v>
      </c>
      <c r="C1086" t="s">
        <v>131</v>
      </c>
    </row>
    <row r="1087" spans="1:3" ht="13.5">
      <c r="A1087">
        <v>1146</v>
      </c>
      <c r="B1087" t="s">
        <v>1496</v>
      </c>
      <c r="C1087" t="s">
        <v>131</v>
      </c>
    </row>
    <row r="1088" spans="1:3" ht="13.5">
      <c r="A1088">
        <v>1147</v>
      </c>
      <c r="B1088" t="s">
        <v>1497</v>
      </c>
      <c r="C1088" t="s">
        <v>131</v>
      </c>
    </row>
    <row r="1089" spans="1:3" ht="13.5">
      <c r="A1089">
        <v>1148</v>
      </c>
      <c r="B1089" t="s">
        <v>1498</v>
      </c>
      <c r="C1089" t="s">
        <v>131</v>
      </c>
    </row>
    <row r="1090" spans="1:3" ht="13.5">
      <c r="A1090">
        <v>1149</v>
      </c>
      <c r="B1090" t="s">
        <v>1499</v>
      </c>
      <c r="C1090" t="s">
        <v>131</v>
      </c>
    </row>
    <row r="1091" spans="1:3" ht="13.5">
      <c r="A1091">
        <v>1150</v>
      </c>
      <c r="B1091" t="s">
        <v>1500</v>
      </c>
      <c r="C1091" t="s">
        <v>131</v>
      </c>
    </row>
    <row r="1092" spans="1:3" ht="13.5">
      <c r="A1092">
        <v>1151</v>
      </c>
      <c r="B1092" t="s">
        <v>1501</v>
      </c>
      <c r="C1092" t="s">
        <v>131</v>
      </c>
    </row>
    <row r="1093" spans="1:3" ht="13.5">
      <c r="A1093">
        <v>1152</v>
      </c>
      <c r="B1093" t="s">
        <v>1502</v>
      </c>
      <c r="C1093" t="s">
        <v>131</v>
      </c>
    </row>
    <row r="1094" spans="1:3" ht="13.5">
      <c r="A1094">
        <v>1153</v>
      </c>
      <c r="B1094" t="s">
        <v>1503</v>
      </c>
      <c r="C1094" t="s">
        <v>131</v>
      </c>
    </row>
    <row r="1095" spans="1:3" ht="13.5">
      <c r="A1095">
        <v>1154</v>
      </c>
      <c r="B1095" t="s">
        <v>1504</v>
      </c>
      <c r="C1095" t="s">
        <v>131</v>
      </c>
    </row>
    <row r="1096" spans="1:3" ht="13.5">
      <c r="A1096">
        <v>1155</v>
      </c>
      <c r="B1096" t="s">
        <v>1505</v>
      </c>
      <c r="C1096" t="s">
        <v>131</v>
      </c>
    </row>
    <row r="1097" spans="1:3" ht="13.5">
      <c r="A1097">
        <v>1156</v>
      </c>
      <c r="B1097" t="s">
        <v>1506</v>
      </c>
      <c r="C1097" t="s">
        <v>131</v>
      </c>
    </row>
    <row r="1098" spans="1:3" ht="13.5">
      <c r="A1098">
        <v>1157</v>
      </c>
      <c r="B1098" t="s">
        <v>1507</v>
      </c>
      <c r="C1098" t="s">
        <v>131</v>
      </c>
    </row>
    <row r="1099" spans="1:3" ht="13.5">
      <c r="A1099">
        <v>1158</v>
      </c>
      <c r="B1099" t="s">
        <v>1508</v>
      </c>
      <c r="C1099" t="s">
        <v>131</v>
      </c>
    </row>
    <row r="1100" spans="1:3" ht="13.5">
      <c r="A1100">
        <v>1159</v>
      </c>
      <c r="B1100" t="s">
        <v>1509</v>
      </c>
      <c r="C1100" t="s">
        <v>131</v>
      </c>
    </row>
    <row r="1101" spans="1:3" ht="13.5">
      <c r="A1101">
        <v>1160</v>
      </c>
      <c r="B1101" t="s">
        <v>1510</v>
      </c>
      <c r="C1101" t="s">
        <v>131</v>
      </c>
    </row>
    <row r="1102" spans="1:3" ht="13.5">
      <c r="A1102">
        <v>1161</v>
      </c>
      <c r="B1102" t="s">
        <v>1511</v>
      </c>
      <c r="C1102" t="s">
        <v>131</v>
      </c>
    </row>
    <row r="1103" spans="1:3" ht="13.5">
      <c r="A1103">
        <v>1162</v>
      </c>
      <c r="B1103" t="s">
        <v>1512</v>
      </c>
      <c r="C1103" t="s">
        <v>131</v>
      </c>
    </row>
    <row r="1104" spans="1:3" ht="13.5">
      <c r="A1104">
        <v>1163</v>
      </c>
      <c r="B1104" t="s">
        <v>1513</v>
      </c>
      <c r="C1104" t="s">
        <v>139</v>
      </c>
    </row>
    <row r="1105" spans="1:3" ht="13.5">
      <c r="A1105">
        <v>1164</v>
      </c>
      <c r="B1105" t="s">
        <v>1514</v>
      </c>
      <c r="C1105" t="s">
        <v>139</v>
      </c>
    </row>
    <row r="1106" spans="1:3" ht="13.5">
      <c r="A1106">
        <v>1165</v>
      </c>
      <c r="B1106" t="s">
        <v>1515</v>
      </c>
      <c r="C1106" t="s">
        <v>139</v>
      </c>
    </row>
    <row r="1107" spans="1:3" ht="13.5">
      <c r="A1107">
        <v>1166</v>
      </c>
      <c r="B1107" t="s">
        <v>1516</v>
      </c>
      <c r="C1107" t="s">
        <v>139</v>
      </c>
    </row>
    <row r="1108" spans="1:3" ht="13.5">
      <c r="A1108">
        <v>1167</v>
      </c>
      <c r="B1108" t="s">
        <v>1517</v>
      </c>
      <c r="C1108" t="s">
        <v>139</v>
      </c>
    </row>
    <row r="1109" spans="1:3" ht="13.5">
      <c r="A1109">
        <v>1168</v>
      </c>
      <c r="B1109" t="s">
        <v>1518</v>
      </c>
      <c r="C1109" t="s">
        <v>139</v>
      </c>
    </row>
    <row r="1110" spans="1:3" ht="13.5">
      <c r="A1110">
        <v>1169</v>
      </c>
      <c r="B1110" t="s">
        <v>1519</v>
      </c>
      <c r="C1110" t="s">
        <v>139</v>
      </c>
    </row>
    <row r="1111" spans="1:3" ht="13.5">
      <c r="A1111">
        <v>1170</v>
      </c>
      <c r="B1111" t="s">
        <v>1520</v>
      </c>
      <c r="C1111" t="s">
        <v>112</v>
      </c>
    </row>
    <row r="1112" spans="1:3" ht="13.5">
      <c r="A1112">
        <v>1171</v>
      </c>
      <c r="B1112" t="s">
        <v>1521</v>
      </c>
      <c r="C1112" t="s">
        <v>139</v>
      </c>
    </row>
    <row r="1113" spans="1:3" ht="13.5">
      <c r="A1113">
        <v>1172</v>
      </c>
      <c r="B1113" t="s">
        <v>1522</v>
      </c>
      <c r="C1113" t="s">
        <v>112</v>
      </c>
    </row>
    <row r="1114" spans="1:3" ht="13.5">
      <c r="A1114">
        <v>1173</v>
      </c>
      <c r="B1114" t="s">
        <v>1523</v>
      </c>
      <c r="C1114" t="s">
        <v>139</v>
      </c>
    </row>
    <row r="1115" spans="1:3" ht="13.5">
      <c r="A1115">
        <v>1174</v>
      </c>
      <c r="B1115" t="s">
        <v>1524</v>
      </c>
      <c r="C1115" t="s">
        <v>139</v>
      </c>
    </row>
    <row r="1116" spans="1:3" ht="13.5">
      <c r="A1116">
        <v>1175</v>
      </c>
      <c r="B1116" t="s">
        <v>1525</v>
      </c>
      <c r="C1116" t="s">
        <v>131</v>
      </c>
    </row>
    <row r="1117" spans="1:3" ht="13.5">
      <c r="A1117">
        <v>1176</v>
      </c>
      <c r="B1117" t="s">
        <v>1526</v>
      </c>
      <c r="C1117" t="s">
        <v>139</v>
      </c>
    </row>
    <row r="1118" spans="1:3" ht="13.5">
      <c r="A1118">
        <v>1177</v>
      </c>
      <c r="B1118" t="s">
        <v>1527</v>
      </c>
      <c r="C1118" t="s">
        <v>139</v>
      </c>
    </row>
    <row r="1119" spans="1:3" ht="13.5">
      <c r="A1119">
        <v>1178</v>
      </c>
      <c r="B1119" t="s">
        <v>1528</v>
      </c>
      <c r="C1119" t="s">
        <v>139</v>
      </c>
    </row>
    <row r="1120" spans="1:3" ht="13.5">
      <c r="A1120">
        <v>1179</v>
      </c>
      <c r="B1120" t="s">
        <v>1529</v>
      </c>
      <c r="C1120" t="s">
        <v>139</v>
      </c>
    </row>
    <row r="1121" spans="1:3" ht="13.5">
      <c r="A1121">
        <v>1180</v>
      </c>
      <c r="B1121" t="s">
        <v>1530</v>
      </c>
      <c r="C1121" t="s">
        <v>139</v>
      </c>
    </row>
    <row r="1122" spans="1:3" ht="13.5">
      <c r="A1122">
        <v>1181</v>
      </c>
      <c r="B1122" t="s">
        <v>1531</v>
      </c>
      <c r="C1122" t="s">
        <v>139</v>
      </c>
    </row>
    <row r="1123" spans="1:3" ht="13.5">
      <c r="A1123">
        <v>1182</v>
      </c>
      <c r="B1123" t="s">
        <v>1532</v>
      </c>
      <c r="C1123" t="s">
        <v>139</v>
      </c>
    </row>
    <row r="1124" spans="1:3" ht="13.5">
      <c r="A1124">
        <v>1183</v>
      </c>
      <c r="B1124" t="s">
        <v>1533</v>
      </c>
      <c r="C1124" t="s">
        <v>139</v>
      </c>
    </row>
    <row r="1125" spans="1:3" ht="13.5">
      <c r="A1125">
        <v>1184</v>
      </c>
      <c r="B1125" t="s">
        <v>1534</v>
      </c>
      <c r="C1125" t="s">
        <v>139</v>
      </c>
    </row>
    <row r="1126" spans="1:3" ht="13.5">
      <c r="A1126">
        <v>1185</v>
      </c>
      <c r="B1126" t="s">
        <v>1535</v>
      </c>
      <c r="C1126" t="s">
        <v>139</v>
      </c>
    </row>
    <row r="1127" spans="1:3" ht="13.5">
      <c r="A1127">
        <v>1186</v>
      </c>
      <c r="B1127" t="s">
        <v>1536</v>
      </c>
      <c r="C1127" t="s">
        <v>139</v>
      </c>
    </row>
    <row r="1128" spans="1:3" ht="13.5">
      <c r="A1128">
        <v>1187</v>
      </c>
      <c r="B1128" t="s">
        <v>1537</v>
      </c>
      <c r="C1128" t="s">
        <v>139</v>
      </c>
    </row>
    <row r="1129" spans="1:3" ht="13.5">
      <c r="A1129">
        <v>1188</v>
      </c>
      <c r="B1129" t="s">
        <v>1538</v>
      </c>
      <c r="C1129" t="s">
        <v>139</v>
      </c>
    </row>
    <row r="1130" spans="1:3" ht="13.5">
      <c r="A1130">
        <v>1189</v>
      </c>
      <c r="B1130" t="s">
        <v>1539</v>
      </c>
      <c r="C1130" t="s">
        <v>139</v>
      </c>
    </row>
    <row r="1131" spans="1:3" ht="13.5">
      <c r="A1131">
        <v>1190</v>
      </c>
      <c r="B1131" t="s">
        <v>1540</v>
      </c>
      <c r="C1131" t="s">
        <v>139</v>
      </c>
    </row>
    <row r="1132" spans="1:3" ht="13.5">
      <c r="A1132">
        <v>1191</v>
      </c>
      <c r="B1132" t="s">
        <v>1541</v>
      </c>
      <c r="C1132" t="s">
        <v>146</v>
      </c>
    </row>
    <row r="1133" spans="1:3" ht="13.5">
      <c r="A1133">
        <v>1192</v>
      </c>
      <c r="B1133" t="s">
        <v>1542</v>
      </c>
      <c r="C1133" t="s">
        <v>131</v>
      </c>
    </row>
    <row r="1134" spans="1:3" ht="13.5">
      <c r="A1134">
        <v>1193</v>
      </c>
      <c r="B1134" t="s">
        <v>1543</v>
      </c>
      <c r="C1134" t="s">
        <v>131</v>
      </c>
    </row>
    <row r="1135" spans="1:3" ht="13.5">
      <c r="A1135">
        <v>1194</v>
      </c>
      <c r="B1135" t="s">
        <v>1544</v>
      </c>
      <c r="C1135" t="s">
        <v>131</v>
      </c>
    </row>
    <row r="1136" spans="1:3" ht="13.5">
      <c r="A1136">
        <v>1195</v>
      </c>
      <c r="B1136" t="s">
        <v>1545</v>
      </c>
      <c r="C1136" t="s">
        <v>139</v>
      </c>
    </row>
    <row r="1137" spans="1:3" ht="13.5">
      <c r="A1137">
        <v>1196</v>
      </c>
      <c r="B1137" t="s">
        <v>1546</v>
      </c>
      <c r="C1137" t="s">
        <v>139</v>
      </c>
    </row>
    <row r="1138" spans="1:3" ht="13.5">
      <c r="A1138">
        <v>1197</v>
      </c>
      <c r="B1138" t="s">
        <v>1547</v>
      </c>
      <c r="C1138" t="s">
        <v>139</v>
      </c>
    </row>
    <row r="1139" spans="1:3" ht="13.5">
      <c r="A1139">
        <v>1198</v>
      </c>
      <c r="B1139" t="s">
        <v>1548</v>
      </c>
      <c r="C1139" t="s">
        <v>139</v>
      </c>
    </row>
    <row r="1140" spans="1:3" ht="13.5">
      <c r="A1140">
        <v>1199</v>
      </c>
      <c r="B1140" t="s">
        <v>1549</v>
      </c>
      <c r="C1140" t="s">
        <v>139</v>
      </c>
    </row>
    <row r="1141" spans="1:3" ht="13.5">
      <c r="A1141">
        <v>1200</v>
      </c>
      <c r="B1141" t="s">
        <v>1550</v>
      </c>
      <c r="C1141" t="s">
        <v>146</v>
      </c>
    </row>
    <row r="1142" spans="1:3" ht="13.5">
      <c r="A1142">
        <v>1201</v>
      </c>
      <c r="B1142" t="s">
        <v>1551</v>
      </c>
      <c r="C1142" t="s">
        <v>146</v>
      </c>
    </row>
    <row r="1143" spans="1:3" ht="13.5">
      <c r="A1143">
        <v>1202</v>
      </c>
      <c r="B1143" t="s">
        <v>1552</v>
      </c>
      <c r="C1143" t="s">
        <v>146</v>
      </c>
    </row>
    <row r="1144" spans="1:3" ht="13.5">
      <c r="A1144">
        <v>1203</v>
      </c>
      <c r="B1144" t="s">
        <v>1553</v>
      </c>
      <c r="C1144" t="s">
        <v>112</v>
      </c>
    </row>
    <row r="1145" spans="1:3" ht="13.5">
      <c r="A1145">
        <v>1204</v>
      </c>
      <c r="B1145" t="s">
        <v>1554</v>
      </c>
      <c r="C1145" t="s">
        <v>112</v>
      </c>
    </row>
    <row r="1146" spans="1:3" ht="13.5">
      <c r="A1146">
        <v>1205</v>
      </c>
      <c r="B1146" t="s">
        <v>1555</v>
      </c>
      <c r="C1146" t="s">
        <v>131</v>
      </c>
    </row>
    <row r="1147" spans="1:3" ht="13.5">
      <c r="A1147">
        <v>1206</v>
      </c>
      <c r="B1147" t="s">
        <v>1556</v>
      </c>
      <c r="C1147" t="s">
        <v>131</v>
      </c>
    </row>
    <row r="1148" spans="1:3" ht="13.5">
      <c r="A1148">
        <v>1207</v>
      </c>
      <c r="B1148" t="s">
        <v>1557</v>
      </c>
      <c r="C1148" t="s">
        <v>131</v>
      </c>
    </row>
    <row r="1149" spans="1:3" ht="13.5">
      <c r="A1149">
        <v>1208</v>
      </c>
      <c r="B1149" t="s">
        <v>1558</v>
      </c>
      <c r="C1149" t="s">
        <v>131</v>
      </c>
    </row>
    <row r="1150" spans="1:3" ht="13.5">
      <c r="A1150">
        <v>1209</v>
      </c>
      <c r="B1150" t="s">
        <v>1559</v>
      </c>
      <c r="C1150" t="s">
        <v>131</v>
      </c>
    </row>
    <row r="1151" spans="1:3" ht="13.5">
      <c r="A1151">
        <v>1210</v>
      </c>
      <c r="B1151" t="s">
        <v>1560</v>
      </c>
      <c r="C1151" t="s">
        <v>131</v>
      </c>
    </row>
    <row r="1152" spans="1:3" ht="13.5">
      <c r="A1152">
        <v>1211</v>
      </c>
      <c r="B1152" t="s">
        <v>1561</v>
      </c>
      <c r="C1152" t="s">
        <v>131</v>
      </c>
    </row>
    <row r="1153" spans="1:3" ht="13.5">
      <c r="A1153">
        <v>1212</v>
      </c>
      <c r="B1153" t="s">
        <v>1562</v>
      </c>
      <c r="C1153" t="s">
        <v>131</v>
      </c>
    </row>
    <row r="1154" spans="1:3" ht="13.5">
      <c r="A1154">
        <v>1213</v>
      </c>
      <c r="B1154" t="s">
        <v>1563</v>
      </c>
      <c r="C1154" t="s">
        <v>139</v>
      </c>
    </row>
    <row r="1155" spans="1:3" ht="13.5">
      <c r="A1155">
        <v>1214</v>
      </c>
      <c r="B1155" t="s">
        <v>1564</v>
      </c>
      <c r="C1155" t="s">
        <v>139</v>
      </c>
    </row>
    <row r="1156" spans="1:3" ht="13.5">
      <c r="A1156">
        <v>1215</v>
      </c>
      <c r="B1156" t="s">
        <v>1565</v>
      </c>
      <c r="C1156" t="s">
        <v>139</v>
      </c>
    </row>
    <row r="1157" spans="1:3" ht="13.5">
      <c r="A1157">
        <v>1216</v>
      </c>
      <c r="B1157" t="s">
        <v>1566</v>
      </c>
      <c r="C1157" t="s">
        <v>139</v>
      </c>
    </row>
    <row r="1158" spans="1:3" ht="13.5">
      <c r="A1158">
        <v>1217</v>
      </c>
      <c r="B1158" t="s">
        <v>1567</v>
      </c>
      <c r="C1158" t="s">
        <v>139</v>
      </c>
    </row>
    <row r="1159" spans="1:3" ht="13.5">
      <c r="A1159">
        <v>1218</v>
      </c>
      <c r="B1159" t="s">
        <v>1568</v>
      </c>
      <c r="C1159" t="s">
        <v>142</v>
      </c>
    </row>
    <row r="1160" spans="1:3" ht="13.5">
      <c r="A1160">
        <v>1219</v>
      </c>
      <c r="B1160" t="s">
        <v>1569</v>
      </c>
      <c r="C1160" t="s">
        <v>142</v>
      </c>
    </row>
    <row r="1161" spans="1:3" ht="13.5">
      <c r="A1161">
        <v>1220</v>
      </c>
      <c r="B1161" t="s">
        <v>1570</v>
      </c>
      <c r="C1161" t="s">
        <v>139</v>
      </c>
    </row>
    <row r="1162" spans="1:3" ht="13.5">
      <c r="A1162">
        <v>1221</v>
      </c>
      <c r="B1162" t="s">
        <v>1571</v>
      </c>
      <c r="C1162" t="s">
        <v>139</v>
      </c>
    </row>
    <row r="1163" spans="1:3" ht="13.5">
      <c r="A1163">
        <v>1222</v>
      </c>
      <c r="B1163" t="s">
        <v>1572</v>
      </c>
      <c r="C1163" t="s">
        <v>139</v>
      </c>
    </row>
    <row r="1164" spans="1:3" ht="13.5">
      <c r="A1164">
        <v>1223</v>
      </c>
      <c r="B1164" t="s">
        <v>1573</v>
      </c>
      <c r="C1164" t="s">
        <v>139</v>
      </c>
    </row>
    <row r="1165" spans="1:3" ht="13.5">
      <c r="A1165">
        <v>1224</v>
      </c>
      <c r="B1165" t="s">
        <v>1574</v>
      </c>
      <c r="C1165" t="s">
        <v>139</v>
      </c>
    </row>
    <row r="1166" spans="1:3" ht="13.5">
      <c r="A1166">
        <v>1225</v>
      </c>
      <c r="B1166" t="s">
        <v>1575</v>
      </c>
      <c r="C1166" t="s">
        <v>131</v>
      </c>
    </row>
    <row r="1167" spans="1:3" ht="13.5">
      <c r="A1167">
        <v>1226</v>
      </c>
      <c r="B1167" t="s">
        <v>1576</v>
      </c>
      <c r="C1167" t="s">
        <v>131</v>
      </c>
    </row>
    <row r="1168" spans="1:3" ht="13.5">
      <c r="A1168">
        <v>1227</v>
      </c>
      <c r="B1168" t="s">
        <v>1577</v>
      </c>
      <c r="C1168" t="s">
        <v>112</v>
      </c>
    </row>
    <row r="1169" spans="1:3" ht="13.5">
      <c r="A1169">
        <v>1228</v>
      </c>
      <c r="B1169" t="s">
        <v>1578</v>
      </c>
      <c r="C1169" t="s">
        <v>131</v>
      </c>
    </row>
    <row r="1170" spans="1:3" ht="13.5">
      <c r="A1170">
        <v>1229</v>
      </c>
      <c r="B1170" t="s">
        <v>1579</v>
      </c>
      <c r="C1170" t="s">
        <v>131</v>
      </c>
    </row>
    <row r="1171" spans="1:3" ht="13.5">
      <c r="A1171">
        <v>1230</v>
      </c>
      <c r="B1171" t="s">
        <v>1580</v>
      </c>
      <c r="C1171" t="s">
        <v>139</v>
      </c>
    </row>
    <row r="1172" spans="1:3" ht="13.5">
      <c r="A1172">
        <v>1231</v>
      </c>
      <c r="B1172" t="s">
        <v>1581</v>
      </c>
      <c r="C1172" t="s">
        <v>139</v>
      </c>
    </row>
    <row r="1173" spans="1:3" ht="13.5">
      <c r="A1173">
        <v>1232</v>
      </c>
      <c r="B1173" t="s">
        <v>1582</v>
      </c>
      <c r="C1173" t="s">
        <v>112</v>
      </c>
    </row>
    <row r="1174" spans="1:3" ht="13.5">
      <c r="A1174">
        <v>1233</v>
      </c>
      <c r="B1174" t="s">
        <v>1583</v>
      </c>
      <c r="C1174" t="s">
        <v>139</v>
      </c>
    </row>
    <row r="1175" spans="1:3" ht="13.5">
      <c r="A1175">
        <v>1234</v>
      </c>
      <c r="B1175" t="s">
        <v>1584</v>
      </c>
      <c r="C1175" t="s">
        <v>139</v>
      </c>
    </row>
    <row r="1176" spans="1:3" ht="13.5">
      <c r="A1176">
        <v>1235</v>
      </c>
      <c r="B1176" t="s">
        <v>1585</v>
      </c>
      <c r="C1176" t="s">
        <v>131</v>
      </c>
    </row>
    <row r="1177" spans="1:3" ht="13.5">
      <c r="A1177">
        <v>1236</v>
      </c>
      <c r="B1177" t="s">
        <v>1586</v>
      </c>
      <c r="C1177" t="s">
        <v>131</v>
      </c>
    </row>
    <row r="1178" spans="1:3" ht="13.5">
      <c r="A1178">
        <v>1237</v>
      </c>
      <c r="B1178" t="s">
        <v>1587</v>
      </c>
      <c r="C1178" t="s">
        <v>131</v>
      </c>
    </row>
    <row r="1179" spans="1:3" ht="13.5">
      <c r="A1179">
        <v>1238</v>
      </c>
      <c r="B1179" t="s">
        <v>1588</v>
      </c>
      <c r="C1179" t="s">
        <v>131</v>
      </c>
    </row>
    <row r="1180" spans="1:3" ht="13.5">
      <c r="A1180">
        <v>1239</v>
      </c>
      <c r="B1180" t="s">
        <v>1589</v>
      </c>
      <c r="C1180" t="s">
        <v>139</v>
      </c>
    </row>
    <row r="1181" spans="1:3" ht="13.5">
      <c r="A1181">
        <v>1240</v>
      </c>
      <c r="B1181" t="s">
        <v>1590</v>
      </c>
      <c r="C1181" t="s">
        <v>146</v>
      </c>
    </row>
    <row r="1182" spans="1:3" ht="13.5">
      <c r="A1182">
        <v>1241</v>
      </c>
      <c r="B1182" t="s">
        <v>1591</v>
      </c>
      <c r="C1182" t="s">
        <v>112</v>
      </c>
    </row>
    <row r="1183" spans="1:3" ht="13.5">
      <c r="A1183">
        <v>1242</v>
      </c>
      <c r="B1183" t="s">
        <v>1592</v>
      </c>
      <c r="C1183" t="s">
        <v>112</v>
      </c>
    </row>
    <row r="1184" spans="1:3" ht="13.5">
      <c r="A1184">
        <v>1243</v>
      </c>
      <c r="B1184" t="s">
        <v>1593</v>
      </c>
      <c r="C1184" t="s">
        <v>112</v>
      </c>
    </row>
    <row r="1185" spans="1:3" ht="13.5">
      <c r="A1185">
        <v>1244</v>
      </c>
      <c r="B1185" t="s">
        <v>1594</v>
      </c>
      <c r="C1185" t="s">
        <v>112</v>
      </c>
    </row>
    <row r="1186" spans="1:3" ht="13.5">
      <c r="A1186">
        <v>1245</v>
      </c>
      <c r="B1186" t="s">
        <v>1595</v>
      </c>
      <c r="C1186" t="s">
        <v>112</v>
      </c>
    </row>
    <row r="1187" spans="1:3" ht="13.5">
      <c r="A1187">
        <v>1246</v>
      </c>
      <c r="B1187" t="s">
        <v>1596</v>
      </c>
      <c r="C1187" t="s">
        <v>112</v>
      </c>
    </row>
    <row r="1188" spans="1:3" ht="13.5">
      <c r="A1188">
        <v>1247</v>
      </c>
      <c r="B1188" t="s">
        <v>1597</v>
      </c>
      <c r="C1188" t="s">
        <v>112</v>
      </c>
    </row>
    <row r="1189" spans="1:3" ht="13.5">
      <c r="A1189">
        <v>1248</v>
      </c>
      <c r="B1189" t="s">
        <v>1598</v>
      </c>
      <c r="C1189" t="s">
        <v>112</v>
      </c>
    </row>
    <row r="1190" spans="1:3" ht="13.5">
      <c r="A1190">
        <v>1249</v>
      </c>
      <c r="B1190" t="s">
        <v>1599</v>
      </c>
      <c r="C1190" t="s">
        <v>112</v>
      </c>
    </row>
    <row r="1191" spans="1:3" ht="13.5">
      <c r="A1191">
        <v>1250</v>
      </c>
      <c r="B1191" t="s">
        <v>1600</v>
      </c>
      <c r="C1191" t="s">
        <v>131</v>
      </c>
    </row>
    <row r="1192" spans="1:3" ht="13.5">
      <c r="A1192">
        <v>1251</v>
      </c>
      <c r="B1192" t="s">
        <v>1601</v>
      </c>
      <c r="C1192" t="s">
        <v>131</v>
      </c>
    </row>
    <row r="1193" spans="1:3" ht="13.5">
      <c r="A1193">
        <v>1252</v>
      </c>
      <c r="B1193" t="s">
        <v>1602</v>
      </c>
      <c r="C1193" t="s">
        <v>131</v>
      </c>
    </row>
    <row r="1194" spans="1:3" ht="13.5">
      <c r="A1194">
        <v>1253</v>
      </c>
      <c r="B1194" t="s">
        <v>1603</v>
      </c>
      <c r="C1194" t="s">
        <v>131</v>
      </c>
    </row>
    <row r="1195" spans="1:3" ht="13.5">
      <c r="A1195">
        <v>1254</v>
      </c>
      <c r="B1195" t="s">
        <v>1604</v>
      </c>
      <c r="C1195" t="s">
        <v>131</v>
      </c>
    </row>
    <row r="1196" spans="1:3" ht="13.5">
      <c r="A1196">
        <v>1255</v>
      </c>
      <c r="B1196" t="s">
        <v>1605</v>
      </c>
      <c r="C1196" t="s">
        <v>131</v>
      </c>
    </row>
    <row r="1197" spans="1:3" ht="13.5">
      <c r="A1197">
        <v>1256</v>
      </c>
      <c r="B1197" t="s">
        <v>1606</v>
      </c>
      <c r="C1197" t="s">
        <v>131</v>
      </c>
    </row>
    <row r="1198" spans="1:3" ht="13.5">
      <c r="A1198">
        <v>1257</v>
      </c>
      <c r="B1198" t="s">
        <v>1607</v>
      </c>
      <c r="C1198" t="s">
        <v>131</v>
      </c>
    </row>
    <row r="1199" spans="1:3" ht="13.5">
      <c r="A1199">
        <v>1258</v>
      </c>
      <c r="B1199" t="s">
        <v>1608</v>
      </c>
      <c r="C1199" t="s">
        <v>131</v>
      </c>
    </row>
    <row r="1200" spans="1:3" ht="13.5">
      <c r="A1200">
        <v>1259</v>
      </c>
      <c r="B1200" t="s">
        <v>1609</v>
      </c>
      <c r="C1200" t="s">
        <v>131</v>
      </c>
    </row>
    <row r="1201" spans="1:3" ht="13.5">
      <c r="A1201">
        <v>1260</v>
      </c>
      <c r="B1201" t="s">
        <v>1610</v>
      </c>
      <c r="C1201" t="s">
        <v>131</v>
      </c>
    </row>
    <row r="1202" spans="1:3" ht="13.5">
      <c r="A1202">
        <v>1261</v>
      </c>
      <c r="B1202" t="s">
        <v>1611</v>
      </c>
      <c r="C1202" t="s">
        <v>131</v>
      </c>
    </row>
    <row r="1203" spans="1:3" ht="13.5">
      <c r="A1203">
        <v>1262</v>
      </c>
      <c r="B1203" t="s">
        <v>1612</v>
      </c>
      <c r="C1203" t="s">
        <v>139</v>
      </c>
    </row>
    <row r="1204" spans="1:3" ht="13.5">
      <c r="A1204">
        <v>1263</v>
      </c>
      <c r="B1204" t="s">
        <v>869</v>
      </c>
      <c r="C1204" t="s">
        <v>139</v>
      </c>
    </row>
    <row r="1205" spans="1:3" ht="13.5">
      <c r="A1205">
        <v>1264</v>
      </c>
      <c r="B1205" t="s">
        <v>1613</v>
      </c>
      <c r="C1205" t="s">
        <v>139</v>
      </c>
    </row>
    <row r="1206" spans="1:3" ht="13.5">
      <c r="A1206">
        <v>1265</v>
      </c>
      <c r="B1206" t="s">
        <v>1614</v>
      </c>
      <c r="C1206" t="s">
        <v>139</v>
      </c>
    </row>
    <row r="1207" spans="1:3" ht="13.5">
      <c r="A1207">
        <v>1266</v>
      </c>
      <c r="B1207" t="s">
        <v>1615</v>
      </c>
      <c r="C1207" t="s">
        <v>139</v>
      </c>
    </row>
    <row r="1208" spans="1:3" ht="13.5">
      <c r="A1208">
        <v>1267</v>
      </c>
      <c r="B1208" t="s">
        <v>1616</v>
      </c>
      <c r="C1208" t="s">
        <v>139</v>
      </c>
    </row>
    <row r="1209" spans="1:3" ht="13.5">
      <c r="A1209">
        <v>1268</v>
      </c>
      <c r="B1209" t="s">
        <v>1617</v>
      </c>
      <c r="C1209" t="s">
        <v>139</v>
      </c>
    </row>
    <row r="1210" spans="1:3" ht="13.5">
      <c r="A1210">
        <v>1269</v>
      </c>
      <c r="B1210" t="s">
        <v>1618</v>
      </c>
      <c r="C1210" t="s">
        <v>139</v>
      </c>
    </row>
    <row r="1211" spans="1:3" ht="13.5">
      <c r="A1211">
        <v>1270</v>
      </c>
      <c r="B1211" t="s">
        <v>1619</v>
      </c>
      <c r="C1211" t="s">
        <v>139</v>
      </c>
    </row>
    <row r="1212" spans="1:3" ht="13.5">
      <c r="A1212">
        <v>1271</v>
      </c>
      <c r="B1212" t="s">
        <v>1620</v>
      </c>
      <c r="C1212" t="s">
        <v>139</v>
      </c>
    </row>
    <row r="1213" spans="1:3" ht="13.5">
      <c r="A1213">
        <v>1272</v>
      </c>
      <c r="B1213" t="s">
        <v>1621</v>
      </c>
      <c r="C1213" t="s">
        <v>139</v>
      </c>
    </row>
    <row r="1214" spans="1:3" ht="13.5">
      <c r="A1214">
        <v>1273</v>
      </c>
      <c r="B1214" t="s">
        <v>1622</v>
      </c>
      <c r="C1214" t="s">
        <v>139</v>
      </c>
    </row>
    <row r="1215" spans="1:3" ht="13.5">
      <c r="A1215">
        <v>1274</v>
      </c>
      <c r="B1215" t="s">
        <v>1623</v>
      </c>
      <c r="C1215" t="s">
        <v>139</v>
      </c>
    </row>
    <row r="1216" spans="1:3" ht="13.5">
      <c r="A1216">
        <v>1275</v>
      </c>
      <c r="B1216" t="s">
        <v>1624</v>
      </c>
      <c r="C1216" t="s">
        <v>139</v>
      </c>
    </row>
    <row r="1217" spans="1:3" ht="13.5">
      <c r="A1217">
        <v>1276</v>
      </c>
      <c r="B1217" t="s">
        <v>1625</v>
      </c>
      <c r="C1217" t="s">
        <v>139</v>
      </c>
    </row>
    <row r="1218" spans="1:3" ht="13.5">
      <c r="A1218">
        <v>1277</v>
      </c>
      <c r="B1218" t="s">
        <v>1626</v>
      </c>
      <c r="C1218" t="s">
        <v>139</v>
      </c>
    </row>
    <row r="1219" spans="1:3" ht="13.5">
      <c r="A1219">
        <v>1278</v>
      </c>
      <c r="B1219" t="s">
        <v>1627</v>
      </c>
      <c r="C1219" t="s">
        <v>139</v>
      </c>
    </row>
    <row r="1220" spans="1:3" ht="13.5">
      <c r="A1220">
        <v>1279</v>
      </c>
      <c r="B1220" t="s">
        <v>1628</v>
      </c>
      <c r="C1220" t="s">
        <v>139</v>
      </c>
    </row>
    <row r="1221" spans="1:3" ht="13.5">
      <c r="A1221">
        <v>1280</v>
      </c>
      <c r="B1221" t="s">
        <v>1629</v>
      </c>
      <c r="C1221" t="s">
        <v>142</v>
      </c>
    </row>
    <row r="1222" spans="1:3" ht="13.5">
      <c r="A1222">
        <v>1281</v>
      </c>
      <c r="B1222" t="s">
        <v>1630</v>
      </c>
      <c r="C1222" t="s">
        <v>142</v>
      </c>
    </row>
    <row r="1223" spans="1:3" ht="13.5">
      <c r="A1223">
        <v>1282</v>
      </c>
      <c r="B1223" t="s">
        <v>1631</v>
      </c>
      <c r="C1223" t="s">
        <v>142</v>
      </c>
    </row>
    <row r="1224" spans="1:3" ht="13.5">
      <c r="A1224">
        <v>1283</v>
      </c>
      <c r="B1224" t="s">
        <v>1632</v>
      </c>
      <c r="C1224" t="s">
        <v>142</v>
      </c>
    </row>
    <row r="1225" spans="1:3" ht="13.5">
      <c r="A1225">
        <v>1284</v>
      </c>
      <c r="B1225" t="s">
        <v>1633</v>
      </c>
      <c r="C1225" t="s">
        <v>142</v>
      </c>
    </row>
    <row r="1226" spans="1:3" ht="13.5">
      <c r="A1226">
        <v>1285</v>
      </c>
      <c r="B1226" t="s">
        <v>1634</v>
      </c>
      <c r="C1226" t="s">
        <v>142</v>
      </c>
    </row>
    <row r="1227" spans="1:3" ht="13.5">
      <c r="A1227">
        <v>1286</v>
      </c>
      <c r="B1227" t="s">
        <v>1635</v>
      </c>
      <c r="C1227" t="s">
        <v>157</v>
      </c>
    </row>
    <row r="1228" spans="1:3" ht="13.5">
      <c r="A1228">
        <v>1287</v>
      </c>
      <c r="B1228" t="s">
        <v>1636</v>
      </c>
      <c r="C1228" t="s">
        <v>157</v>
      </c>
    </row>
    <row r="1229" spans="1:3" ht="13.5">
      <c r="A1229">
        <v>1288</v>
      </c>
      <c r="B1229" t="s">
        <v>1637</v>
      </c>
      <c r="C1229" t="s">
        <v>146</v>
      </c>
    </row>
    <row r="1230" spans="1:3" ht="13.5">
      <c r="A1230">
        <v>1289</v>
      </c>
      <c r="B1230" t="s">
        <v>1638</v>
      </c>
      <c r="C1230" t="s">
        <v>146</v>
      </c>
    </row>
    <row r="1231" spans="1:3" ht="13.5">
      <c r="A1231">
        <v>1290</v>
      </c>
      <c r="B1231" t="s">
        <v>1639</v>
      </c>
      <c r="C1231" t="s">
        <v>146</v>
      </c>
    </row>
    <row r="1232" spans="1:3" ht="13.5">
      <c r="A1232">
        <v>1291</v>
      </c>
      <c r="B1232" t="s">
        <v>1640</v>
      </c>
      <c r="C1232" t="s">
        <v>146</v>
      </c>
    </row>
    <row r="1233" spans="1:3" ht="13.5">
      <c r="A1233">
        <v>1292</v>
      </c>
      <c r="B1233" t="s">
        <v>1641</v>
      </c>
      <c r="C1233" t="s">
        <v>112</v>
      </c>
    </row>
    <row r="1234" spans="1:3" ht="13.5">
      <c r="A1234">
        <v>1293</v>
      </c>
      <c r="B1234" t="s">
        <v>1642</v>
      </c>
      <c r="C1234" t="s">
        <v>112</v>
      </c>
    </row>
    <row r="1235" spans="1:3" ht="13.5">
      <c r="A1235">
        <v>1294</v>
      </c>
      <c r="B1235" t="s">
        <v>1643</v>
      </c>
      <c r="C1235" t="s">
        <v>112</v>
      </c>
    </row>
    <row r="1236" spans="1:3" ht="13.5">
      <c r="A1236">
        <v>1295</v>
      </c>
      <c r="B1236" t="s">
        <v>1644</v>
      </c>
      <c r="C1236" t="s">
        <v>112</v>
      </c>
    </row>
    <row r="1237" spans="1:3" ht="13.5">
      <c r="A1237">
        <v>1296</v>
      </c>
      <c r="B1237" t="s">
        <v>1645</v>
      </c>
      <c r="C1237" t="s">
        <v>112</v>
      </c>
    </row>
    <row r="1238" spans="1:3" ht="13.5">
      <c r="A1238">
        <v>1297</v>
      </c>
      <c r="B1238" t="s">
        <v>1646</v>
      </c>
      <c r="C1238" t="s">
        <v>112</v>
      </c>
    </row>
    <row r="1239" spans="1:3" ht="13.5">
      <c r="A1239">
        <v>1298</v>
      </c>
      <c r="B1239" t="s">
        <v>1647</v>
      </c>
      <c r="C1239" t="s">
        <v>112</v>
      </c>
    </row>
    <row r="1240" spans="1:3" ht="13.5">
      <c r="A1240">
        <v>1299</v>
      </c>
      <c r="B1240" t="s">
        <v>1648</v>
      </c>
      <c r="C1240" t="s">
        <v>112</v>
      </c>
    </row>
    <row r="1241" spans="1:3" ht="13.5">
      <c r="A1241">
        <v>1300</v>
      </c>
      <c r="B1241" t="s">
        <v>1649</v>
      </c>
      <c r="C1241" t="s">
        <v>112</v>
      </c>
    </row>
    <row r="1242" spans="1:3" ht="13.5">
      <c r="A1242">
        <v>1301</v>
      </c>
      <c r="B1242" t="s">
        <v>1650</v>
      </c>
      <c r="C1242" t="s">
        <v>112</v>
      </c>
    </row>
    <row r="1243" spans="1:3" ht="13.5">
      <c r="A1243">
        <v>1302</v>
      </c>
      <c r="B1243" t="s">
        <v>1651</v>
      </c>
      <c r="C1243" t="s">
        <v>112</v>
      </c>
    </row>
    <row r="1244" spans="1:3" ht="13.5">
      <c r="A1244">
        <v>1303</v>
      </c>
      <c r="B1244" t="s">
        <v>1652</v>
      </c>
      <c r="C1244" t="s">
        <v>112</v>
      </c>
    </row>
    <row r="1245" spans="1:3" ht="13.5">
      <c r="A1245">
        <v>1304</v>
      </c>
      <c r="B1245" t="s">
        <v>1653</v>
      </c>
      <c r="C1245" t="s">
        <v>112</v>
      </c>
    </row>
    <row r="1246" spans="1:3" ht="13.5">
      <c r="A1246">
        <v>1305</v>
      </c>
      <c r="B1246" t="s">
        <v>1654</v>
      </c>
      <c r="C1246" t="s">
        <v>112</v>
      </c>
    </row>
    <row r="1247" spans="1:3" ht="13.5">
      <c r="A1247">
        <v>1306</v>
      </c>
      <c r="B1247" t="s">
        <v>1655</v>
      </c>
      <c r="C1247" t="s">
        <v>131</v>
      </c>
    </row>
    <row r="1248" spans="1:3" ht="13.5">
      <c r="A1248">
        <v>1307</v>
      </c>
      <c r="B1248" t="s">
        <v>1656</v>
      </c>
      <c r="C1248" t="s">
        <v>131</v>
      </c>
    </row>
    <row r="1249" spans="1:3" ht="13.5">
      <c r="A1249">
        <v>1308</v>
      </c>
      <c r="B1249" t="s">
        <v>1657</v>
      </c>
      <c r="C1249" t="s">
        <v>131</v>
      </c>
    </row>
    <row r="1250" spans="1:3" ht="13.5">
      <c r="A1250">
        <v>1309</v>
      </c>
      <c r="B1250" t="s">
        <v>1658</v>
      </c>
      <c r="C1250" t="s">
        <v>131</v>
      </c>
    </row>
    <row r="1251" spans="1:3" ht="13.5">
      <c r="A1251">
        <v>1310</v>
      </c>
      <c r="B1251" t="s">
        <v>1659</v>
      </c>
      <c r="C1251" t="s">
        <v>131</v>
      </c>
    </row>
    <row r="1252" spans="1:3" ht="13.5">
      <c r="A1252">
        <v>1311</v>
      </c>
      <c r="B1252" t="s">
        <v>1660</v>
      </c>
      <c r="C1252" t="s">
        <v>131</v>
      </c>
    </row>
    <row r="1253" spans="1:3" ht="13.5">
      <c r="A1253">
        <v>1312</v>
      </c>
      <c r="B1253" t="s">
        <v>1661</v>
      </c>
      <c r="C1253" t="s">
        <v>131</v>
      </c>
    </row>
    <row r="1254" spans="1:3" ht="13.5">
      <c r="A1254">
        <v>1313</v>
      </c>
      <c r="B1254" t="s">
        <v>1662</v>
      </c>
      <c r="C1254" t="s">
        <v>131</v>
      </c>
    </row>
    <row r="1255" spans="1:3" ht="13.5">
      <c r="A1255">
        <v>1314</v>
      </c>
      <c r="B1255" t="s">
        <v>1663</v>
      </c>
      <c r="C1255" t="s">
        <v>131</v>
      </c>
    </row>
    <row r="1256" spans="1:3" ht="13.5">
      <c r="A1256">
        <v>1315</v>
      </c>
      <c r="B1256" t="s">
        <v>1664</v>
      </c>
      <c r="C1256" t="s">
        <v>131</v>
      </c>
    </row>
    <row r="1257" spans="1:3" ht="13.5">
      <c r="A1257">
        <v>1316</v>
      </c>
      <c r="B1257" t="s">
        <v>1665</v>
      </c>
      <c r="C1257" t="s">
        <v>131</v>
      </c>
    </row>
    <row r="1258" spans="1:3" ht="13.5">
      <c r="A1258">
        <v>1317</v>
      </c>
      <c r="B1258" t="s">
        <v>1666</v>
      </c>
      <c r="C1258" t="s">
        <v>131</v>
      </c>
    </row>
    <row r="1259" spans="1:3" ht="13.5">
      <c r="A1259">
        <v>1318</v>
      </c>
      <c r="B1259" t="s">
        <v>1667</v>
      </c>
      <c r="C1259" t="s">
        <v>131</v>
      </c>
    </row>
    <row r="1260" spans="1:3" ht="13.5">
      <c r="A1260">
        <v>1319</v>
      </c>
      <c r="B1260" t="s">
        <v>1668</v>
      </c>
      <c r="C1260" t="s">
        <v>131</v>
      </c>
    </row>
    <row r="1261" spans="1:3" ht="13.5">
      <c r="A1261">
        <v>1320</v>
      </c>
      <c r="B1261" t="s">
        <v>1669</v>
      </c>
      <c r="C1261" t="s">
        <v>131</v>
      </c>
    </row>
    <row r="1262" spans="1:3" ht="13.5">
      <c r="A1262">
        <v>1321</v>
      </c>
      <c r="B1262" t="s">
        <v>1670</v>
      </c>
      <c r="C1262" t="s">
        <v>131</v>
      </c>
    </row>
    <row r="1263" spans="1:3" ht="13.5">
      <c r="A1263">
        <v>1322</v>
      </c>
      <c r="B1263" t="s">
        <v>1671</v>
      </c>
      <c r="C1263" t="s">
        <v>131</v>
      </c>
    </row>
    <row r="1264" spans="1:3" ht="13.5">
      <c r="A1264">
        <v>1323</v>
      </c>
      <c r="B1264" t="s">
        <v>1672</v>
      </c>
      <c r="C1264" t="s">
        <v>131</v>
      </c>
    </row>
    <row r="1265" spans="1:3" ht="13.5">
      <c r="A1265">
        <v>1324</v>
      </c>
      <c r="B1265" t="s">
        <v>1673</v>
      </c>
      <c r="C1265" t="s">
        <v>131</v>
      </c>
    </row>
    <row r="1266" spans="1:3" ht="13.5">
      <c r="A1266">
        <v>1325</v>
      </c>
      <c r="B1266" t="s">
        <v>1674</v>
      </c>
      <c r="C1266" t="s">
        <v>131</v>
      </c>
    </row>
    <row r="1267" spans="1:3" ht="13.5">
      <c r="A1267">
        <v>1326</v>
      </c>
      <c r="B1267" t="s">
        <v>1675</v>
      </c>
      <c r="C1267" t="s">
        <v>131</v>
      </c>
    </row>
    <row r="1268" spans="1:3" ht="13.5">
      <c r="A1268">
        <v>1327</v>
      </c>
      <c r="B1268" t="s">
        <v>1676</v>
      </c>
      <c r="C1268" t="s">
        <v>112</v>
      </c>
    </row>
    <row r="1269" spans="1:3" ht="13.5">
      <c r="A1269">
        <v>1328</v>
      </c>
      <c r="B1269" t="s">
        <v>1677</v>
      </c>
      <c r="C1269" t="s">
        <v>112</v>
      </c>
    </row>
    <row r="1270" spans="1:3" ht="13.5">
      <c r="A1270">
        <v>1329</v>
      </c>
      <c r="B1270" t="s">
        <v>1678</v>
      </c>
      <c r="C1270" t="s">
        <v>131</v>
      </c>
    </row>
    <row r="1271" spans="1:3" ht="13.5">
      <c r="A1271">
        <v>1330</v>
      </c>
      <c r="B1271" t="s">
        <v>1679</v>
      </c>
      <c r="C1271" t="s">
        <v>157</v>
      </c>
    </row>
    <row r="1272" spans="1:3" ht="13.5">
      <c r="A1272">
        <v>1331</v>
      </c>
      <c r="B1272" t="s">
        <v>1680</v>
      </c>
      <c r="C1272" t="s">
        <v>139</v>
      </c>
    </row>
    <row r="1273" spans="1:3" ht="13.5">
      <c r="A1273">
        <v>1332</v>
      </c>
      <c r="B1273" t="s">
        <v>1681</v>
      </c>
      <c r="C1273" t="s">
        <v>139</v>
      </c>
    </row>
    <row r="1274" spans="1:3" ht="13.5">
      <c r="A1274">
        <v>1333</v>
      </c>
      <c r="B1274" t="s">
        <v>1682</v>
      </c>
      <c r="C1274" t="s">
        <v>139</v>
      </c>
    </row>
    <row r="1275" spans="1:3" ht="13.5">
      <c r="A1275">
        <v>1334</v>
      </c>
      <c r="B1275" t="s">
        <v>1683</v>
      </c>
      <c r="C1275" t="s">
        <v>139</v>
      </c>
    </row>
    <row r="1276" spans="1:3" ht="13.5">
      <c r="A1276">
        <v>1335</v>
      </c>
      <c r="B1276" t="s">
        <v>1684</v>
      </c>
      <c r="C1276" t="s">
        <v>139</v>
      </c>
    </row>
    <row r="1277" spans="1:3" ht="13.5">
      <c r="A1277">
        <v>1336</v>
      </c>
      <c r="B1277" t="s">
        <v>1685</v>
      </c>
      <c r="C1277" t="s">
        <v>139</v>
      </c>
    </row>
    <row r="1278" spans="1:3" ht="13.5">
      <c r="A1278">
        <v>1337</v>
      </c>
      <c r="B1278" t="s">
        <v>1686</v>
      </c>
      <c r="C1278" t="s">
        <v>139</v>
      </c>
    </row>
    <row r="1279" spans="1:3" ht="13.5">
      <c r="A1279">
        <v>1338</v>
      </c>
      <c r="B1279" t="s">
        <v>1687</v>
      </c>
      <c r="C1279" t="s">
        <v>139</v>
      </c>
    </row>
    <row r="1280" spans="1:3" ht="13.5">
      <c r="A1280">
        <v>1339</v>
      </c>
      <c r="B1280" t="s">
        <v>1688</v>
      </c>
      <c r="C1280" t="s">
        <v>139</v>
      </c>
    </row>
    <row r="1281" spans="1:3" ht="13.5">
      <c r="A1281">
        <v>1340</v>
      </c>
      <c r="B1281" t="s">
        <v>1689</v>
      </c>
      <c r="C1281" t="s">
        <v>139</v>
      </c>
    </row>
    <row r="1282" spans="1:3" ht="13.5">
      <c r="A1282">
        <v>1341</v>
      </c>
      <c r="B1282" t="s">
        <v>1690</v>
      </c>
      <c r="C1282" t="s">
        <v>139</v>
      </c>
    </row>
    <row r="1283" spans="1:3" ht="13.5">
      <c r="A1283">
        <v>1342</v>
      </c>
      <c r="B1283" t="s">
        <v>1691</v>
      </c>
      <c r="C1283" t="s">
        <v>139</v>
      </c>
    </row>
    <row r="1284" spans="1:3" ht="13.5">
      <c r="A1284">
        <v>1343</v>
      </c>
      <c r="B1284" t="s">
        <v>1692</v>
      </c>
      <c r="C1284" t="s">
        <v>139</v>
      </c>
    </row>
    <row r="1285" spans="1:3" ht="13.5">
      <c r="A1285">
        <v>1344</v>
      </c>
      <c r="B1285" t="s">
        <v>1693</v>
      </c>
      <c r="C1285" t="s">
        <v>139</v>
      </c>
    </row>
    <row r="1286" spans="1:3" ht="13.5">
      <c r="A1286">
        <v>1345</v>
      </c>
      <c r="B1286" t="s">
        <v>1694</v>
      </c>
      <c r="C1286" t="s">
        <v>131</v>
      </c>
    </row>
    <row r="1287" spans="1:3" ht="13.5">
      <c r="A1287">
        <v>1346</v>
      </c>
      <c r="B1287" t="s">
        <v>1695</v>
      </c>
      <c r="C1287" t="s">
        <v>131</v>
      </c>
    </row>
    <row r="1288" spans="1:3" ht="13.5">
      <c r="A1288">
        <v>1347</v>
      </c>
      <c r="B1288" t="s">
        <v>1696</v>
      </c>
      <c r="C1288" t="s">
        <v>139</v>
      </c>
    </row>
    <row r="1289" spans="1:3" ht="13.5">
      <c r="A1289">
        <v>1348</v>
      </c>
      <c r="B1289" t="s">
        <v>1697</v>
      </c>
      <c r="C1289" t="s">
        <v>112</v>
      </c>
    </row>
    <row r="1290" spans="1:3" ht="13.5">
      <c r="A1290">
        <v>1349</v>
      </c>
      <c r="B1290" t="s">
        <v>1698</v>
      </c>
      <c r="C1290" t="s">
        <v>112</v>
      </c>
    </row>
    <row r="1291" spans="1:3" ht="13.5">
      <c r="A1291">
        <v>1350</v>
      </c>
      <c r="B1291" t="s">
        <v>1699</v>
      </c>
      <c r="C1291" t="s">
        <v>146</v>
      </c>
    </row>
    <row r="1292" spans="1:3" ht="13.5">
      <c r="A1292">
        <v>1351</v>
      </c>
      <c r="B1292" t="s">
        <v>1700</v>
      </c>
      <c r="C1292" t="s">
        <v>146</v>
      </c>
    </row>
    <row r="1293" spans="1:3" ht="13.5">
      <c r="A1293">
        <v>1352</v>
      </c>
      <c r="B1293" t="s">
        <v>1701</v>
      </c>
      <c r="C1293" t="s">
        <v>146</v>
      </c>
    </row>
    <row r="1294" spans="1:3" ht="13.5">
      <c r="A1294">
        <v>1353</v>
      </c>
      <c r="B1294" t="s">
        <v>1702</v>
      </c>
      <c r="C1294" t="s">
        <v>146</v>
      </c>
    </row>
    <row r="1295" spans="1:3" ht="13.5">
      <c r="A1295">
        <v>1354</v>
      </c>
      <c r="B1295" t="s">
        <v>1703</v>
      </c>
      <c r="C1295" t="s">
        <v>146</v>
      </c>
    </row>
    <row r="1296" spans="1:3" ht="13.5">
      <c r="A1296">
        <v>1355</v>
      </c>
      <c r="B1296" t="s">
        <v>1704</v>
      </c>
      <c r="C1296" t="s">
        <v>112</v>
      </c>
    </row>
    <row r="1297" spans="1:3" ht="13.5">
      <c r="A1297">
        <v>1356</v>
      </c>
      <c r="B1297" t="s">
        <v>1705</v>
      </c>
      <c r="C1297" t="s">
        <v>112</v>
      </c>
    </row>
    <row r="1298" spans="1:3" ht="13.5">
      <c r="A1298">
        <v>1357</v>
      </c>
      <c r="B1298" t="s">
        <v>1706</v>
      </c>
      <c r="C1298" t="s">
        <v>112</v>
      </c>
    </row>
    <row r="1299" spans="1:3" ht="13.5">
      <c r="A1299">
        <v>1358</v>
      </c>
      <c r="B1299" t="s">
        <v>1707</v>
      </c>
      <c r="C1299" t="s">
        <v>112</v>
      </c>
    </row>
    <row r="1300" spans="1:3" ht="13.5">
      <c r="A1300">
        <v>1359</v>
      </c>
      <c r="B1300" t="s">
        <v>1708</v>
      </c>
      <c r="C1300" t="s">
        <v>112</v>
      </c>
    </row>
    <row r="1301" spans="1:3" ht="13.5">
      <c r="A1301">
        <v>1360</v>
      </c>
      <c r="B1301" t="s">
        <v>1709</v>
      </c>
      <c r="C1301" t="s">
        <v>112</v>
      </c>
    </row>
    <row r="1302" spans="1:3" ht="13.5">
      <c r="A1302">
        <v>1361</v>
      </c>
      <c r="B1302" t="s">
        <v>1710</v>
      </c>
      <c r="C1302" t="s">
        <v>112</v>
      </c>
    </row>
    <row r="1303" spans="1:3" ht="13.5">
      <c r="A1303">
        <v>1362</v>
      </c>
      <c r="B1303" t="s">
        <v>1711</v>
      </c>
      <c r="C1303" t="s">
        <v>112</v>
      </c>
    </row>
    <row r="1304" spans="1:3" ht="13.5">
      <c r="A1304">
        <v>1363</v>
      </c>
      <c r="B1304" t="s">
        <v>1712</v>
      </c>
      <c r="C1304" t="s">
        <v>112</v>
      </c>
    </row>
    <row r="1305" spans="1:3" ht="13.5">
      <c r="A1305">
        <v>1364</v>
      </c>
      <c r="B1305" t="s">
        <v>1713</v>
      </c>
      <c r="C1305" t="s">
        <v>131</v>
      </c>
    </row>
    <row r="1306" spans="1:3" ht="13.5">
      <c r="A1306">
        <v>1365</v>
      </c>
      <c r="B1306" t="s">
        <v>1714</v>
      </c>
      <c r="C1306" t="s">
        <v>131</v>
      </c>
    </row>
    <row r="1307" spans="1:3" ht="13.5">
      <c r="A1307">
        <v>1366</v>
      </c>
      <c r="B1307" t="s">
        <v>1715</v>
      </c>
      <c r="C1307" t="s">
        <v>131</v>
      </c>
    </row>
    <row r="1308" spans="1:3" ht="13.5">
      <c r="A1308">
        <v>1367</v>
      </c>
      <c r="B1308" t="s">
        <v>1716</v>
      </c>
      <c r="C1308" t="s">
        <v>131</v>
      </c>
    </row>
    <row r="1309" spans="1:3" ht="13.5">
      <c r="A1309">
        <v>1368</v>
      </c>
      <c r="B1309" t="s">
        <v>1717</v>
      </c>
      <c r="C1309" t="s">
        <v>131</v>
      </c>
    </row>
    <row r="1310" spans="1:3" ht="13.5">
      <c r="A1310">
        <v>1369</v>
      </c>
      <c r="B1310" t="s">
        <v>1718</v>
      </c>
      <c r="C1310" t="s">
        <v>131</v>
      </c>
    </row>
    <row r="1311" spans="1:3" ht="13.5">
      <c r="A1311">
        <v>1370</v>
      </c>
      <c r="B1311" t="s">
        <v>1719</v>
      </c>
      <c r="C1311" t="s">
        <v>131</v>
      </c>
    </row>
    <row r="1312" spans="1:3" ht="13.5">
      <c r="A1312">
        <v>1371</v>
      </c>
      <c r="B1312" t="s">
        <v>1720</v>
      </c>
      <c r="C1312" t="s">
        <v>131</v>
      </c>
    </row>
    <row r="1313" spans="1:3" ht="13.5">
      <c r="A1313">
        <v>1372</v>
      </c>
      <c r="B1313" t="s">
        <v>1721</v>
      </c>
      <c r="C1313" t="s">
        <v>131</v>
      </c>
    </row>
    <row r="1314" spans="1:3" ht="13.5">
      <c r="A1314">
        <v>1373</v>
      </c>
      <c r="B1314" t="s">
        <v>1722</v>
      </c>
      <c r="C1314" t="s">
        <v>131</v>
      </c>
    </row>
    <row r="1315" spans="1:3" ht="13.5">
      <c r="A1315">
        <v>1374</v>
      </c>
      <c r="B1315" t="s">
        <v>1723</v>
      </c>
      <c r="C1315" t="s">
        <v>139</v>
      </c>
    </row>
    <row r="1316" spans="1:3" ht="13.5">
      <c r="A1316">
        <v>1375</v>
      </c>
      <c r="B1316" t="s">
        <v>1724</v>
      </c>
      <c r="C1316" t="s">
        <v>139</v>
      </c>
    </row>
    <row r="1317" spans="1:3" ht="13.5">
      <c r="A1317">
        <v>1376</v>
      </c>
      <c r="B1317" t="s">
        <v>1725</v>
      </c>
      <c r="C1317" t="s">
        <v>139</v>
      </c>
    </row>
    <row r="1318" spans="1:3" ht="13.5">
      <c r="A1318">
        <v>1377</v>
      </c>
      <c r="B1318" t="s">
        <v>1726</v>
      </c>
      <c r="C1318" t="s">
        <v>139</v>
      </c>
    </row>
    <row r="1319" spans="1:3" ht="13.5">
      <c r="A1319">
        <v>1378</v>
      </c>
      <c r="B1319" t="s">
        <v>1727</v>
      </c>
      <c r="C1319" t="s">
        <v>139</v>
      </c>
    </row>
    <row r="1320" spans="1:3" ht="13.5">
      <c r="A1320">
        <v>1379</v>
      </c>
      <c r="B1320" t="s">
        <v>1728</v>
      </c>
      <c r="C1320" t="s">
        <v>139</v>
      </c>
    </row>
    <row r="1321" spans="1:3" ht="13.5">
      <c r="A1321">
        <v>1380</v>
      </c>
      <c r="B1321" t="s">
        <v>1729</v>
      </c>
      <c r="C1321" t="s">
        <v>139</v>
      </c>
    </row>
    <row r="1322" spans="1:3" ht="13.5">
      <c r="A1322">
        <v>1381</v>
      </c>
      <c r="B1322" t="s">
        <v>1730</v>
      </c>
      <c r="C1322" t="s">
        <v>139</v>
      </c>
    </row>
    <row r="1323" spans="1:3" ht="13.5">
      <c r="A1323">
        <v>1382</v>
      </c>
      <c r="B1323" t="s">
        <v>1731</v>
      </c>
      <c r="C1323" t="s">
        <v>142</v>
      </c>
    </row>
    <row r="1324" spans="1:3" ht="13.5">
      <c r="A1324">
        <v>1383</v>
      </c>
      <c r="B1324" t="s">
        <v>1732</v>
      </c>
      <c r="C1324" t="s">
        <v>157</v>
      </c>
    </row>
    <row r="1325" spans="1:3" ht="13.5">
      <c r="A1325">
        <v>1384</v>
      </c>
      <c r="B1325" t="s">
        <v>1733</v>
      </c>
      <c r="C1325" t="s">
        <v>146</v>
      </c>
    </row>
    <row r="1326" spans="1:3" ht="13.5">
      <c r="A1326">
        <v>1385</v>
      </c>
      <c r="B1326" t="s">
        <v>1734</v>
      </c>
      <c r="C1326" t="s">
        <v>112</v>
      </c>
    </row>
    <row r="1327" spans="1:3" ht="13.5">
      <c r="A1327">
        <v>1386</v>
      </c>
      <c r="B1327" t="s">
        <v>1735</v>
      </c>
      <c r="C1327" t="s">
        <v>112</v>
      </c>
    </row>
    <row r="1328" spans="1:3" ht="13.5">
      <c r="A1328">
        <v>1387</v>
      </c>
      <c r="B1328" t="s">
        <v>1736</v>
      </c>
      <c r="C1328" t="s">
        <v>112</v>
      </c>
    </row>
    <row r="1329" spans="1:3" ht="13.5">
      <c r="A1329">
        <v>1388</v>
      </c>
      <c r="B1329" t="s">
        <v>1737</v>
      </c>
      <c r="C1329" t="s">
        <v>112</v>
      </c>
    </row>
    <row r="1330" spans="1:3" ht="13.5">
      <c r="A1330">
        <v>1389</v>
      </c>
      <c r="B1330" t="s">
        <v>1738</v>
      </c>
      <c r="C1330" t="s">
        <v>112</v>
      </c>
    </row>
    <row r="1331" spans="1:3" ht="13.5">
      <c r="A1331">
        <v>1390</v>
      </c>
      <c r="B1331" t="s">
        <v>1739</v>
      </c>
      <c r="C1331" t="s">
        <v>112</v>
      </c>
    </row>
    <row r="1332" spans="1:3" ht="13.5">
      <c r="A1332">
        <v>1391</v>
      </c>
      <c r="B1332" t="s">
        <v>1740</v>
      </c>
      <c r="C1332" t="s">
        <v>112</v>
      </c>
    </row>
    <row r="1333" spans="1:3" ht="13.5">
      <c r="A1333">
        <v>1392</v>
      </c>
      <c r="B1333" t="s">
        <v>1741</v>
      </c>
      <c r="C1333" t="s">
        <v>131</v>
      </c>
    </row>
    <row r="1334" spans="1:3" ht="13.5">
      <c r="A1334">
        <v>1393</v>
      </c>
      <c r="B1334" t="s">
        <v>1742</v>
      </c>
      <c r="C1334" t="s">
        <v>131</v>
      </c>
    </row>
    <row r="1335" spans="1:3" ht="13.5">
      <c r="A1335">
        <v>1394</v>
      </c>
      <c r="B1335" t="s">
        <v>1743</v>
      </c>
      <c r="C1335" t="s">
        <v>131</v>
      </c>
    </row>
    <row r="1336" spans="1:3" ht="13.5">
      <c r="A1336">
        <v>1395</v>
      </c>
      <c r="B1336" t="s">
        <v>1744</v>
      </c>
      <c r="C1336" t="s">
        <v>131</v>
      </c>
    </row>
    <row r="1337" spans="1:3" ht="13.5">
      <c r="A1337">
        <v>1396</v>
      </c>
      <c r="B1337" t="s">
        <v>1745</v>
      </c>
      <c r="C1337" t="s">
        <v>139</v>
      </c>
    </row>
    <row r="1338" spans="1:3" ht="13.5">
      <c r="A1338">
        <v>1397</v>
      </c>
      <c r="B1338" t="s">
        <v>1746</v>
      </c>
      <c r="C1338" t="s">
        <v>139</v>
      </c>
    </row>
    <row r="1339" spans="1:3" ht="13.5">
      <c r="A1339">
        <v>1398</v>
      </c>
      <c r="B1339" t="s">
        <v>1747</v>
      </c>
      <c r="C1339" t="s">
        <v>139</v>
      </c>
    </row>
    <row r="1340" spans="1:3" ht="13.5">
      <c r="A1340">
        <v>1399</v>
      </c>
      <c r="B1340" t="s">
        <v>1748</v>
      </c>
      <c r="C1340" t="s">
        <v>139</v>
      </c>
    </row>
    <row r="1341" spans="1:3" ht="13.5">
      <c r="A1341">
        <v>1400</v>
      </c>
      <c r="B1341" t="s">
        <v>1749</v>
      </c>
      <c r="C1341" t="s">
        <v>112</v>
      </c>
    </row>
    <row r="1342" spans="1:3" ht="13.5">
      <c r="A1342">
        <v>1401</v>
      </c>
      <c r="B1342" t="s">
        <v>1750</v>
      </c>
      <c r="C1342" t="s">
        <v>112</v>
      </c>
    </row>
    <row r="1343" spans="1:3" ht="13.5">
      <c r="A1343">
        <v>1402</v>
      </c>
      <c r="B1343" t="s">
        <v>1621</v>
      </c>
      <c r="C1343" t="s">
        <v>112</v>
      </c>
    </row>
    <row r="1344" spans="1:3" ht="13.5">
      <c r="A1344">
        <v>1403</v>
      </c>
      <c r="B1344" t="s">
        <v>1751</v>
      </c>
      <c r="C1344" t="s">
        <v>131</v>
      </c>
    </row>
    <row r="1345" spans="1:3" ht="13.5">
      <c r="A1345">
        <v>1404</v>
      </c>
      <c r="B1345" t="s">
        <v>1752</v>
      </c>
      <c r="C1345" t="s">
        <v>131</v>
      </c>
    </row>
    <row r="1346" spans="1:3" ht="13.5">
      <c r="A1346">
        <v>1405</v>
      </c>
      <c r="B1346" t="s">
        <v>1753</v>
      </c>
      <c r="C1346" t="s">
        <v>131</v>
      </c>
    </row>
    <row r="1347" spans="1:3" ht="13.5">
      <c r="A1347">
        <v>1406</v>
      </c>
      <c r="B1347" t="s">
        <v>1754</v>
      </c>
      <c r="C1347" t="s">
        <v>139</v>
      </c>
    </row>
    <row r="1348" spans="1:3" ht="13.5">
      <c r="A1348">
        <v>1407</v>
      </c>
      <c r="B1348" t="s">
        <v>1755</v>
      </c>
      <c r="C1348" t="s">
        <v>139</v>
      </c>
    </row>
    <row r="1349" spans="1:3" ht="13.5">
      <c r="A1349">
        <v>1408</v>
      </c>
      <c r="B1349" t="s">
        <v>1756</v>
      </c>
      <c r="C1349" t="s">
        <v>139</v>
      </c>
    </row>
    <row r="1350" spans="1:3" ht="13.5">
      <c r="A1350">
        <v>1409</v>
      </c>
      <c r="B1350" t="s">
        <v>1757</v>
      </c>
      <c r="C1350" t="s">
        <v>146</v>
      </c>
    </row>
    <row r="1351" spans="1:3" ht="13.5">
      <c r="A1351">
        <v>1410</v>
      </c>
      <c r="B1351" t="s">
        <v>1758</v>
      </c>
      <c r="C1351" t="s">
        <v>146</v>
      </c>
    </row>
    <row r="1352" spans="1:3" ht="13.5">
      <c r="A1352">
        <v>1411</v>
      </c>
      <c r="B1352" t="s">
        <v>1759</v>
      </c>
      <c r="C1352" t="s">
        <v>112</v>
      </c>
    </row>
    <row r="1353" spans="1:3" ht="13.5">
      <c r="A1353">
        <v>1412</v>
      </c>
      <c r="B1353" t="s">
        <v>1760</v>
      </c>
      <c r="C1353" t="s">
        <v>131</v>
      </c>
    </row>
    <row r="1354" spans="1:3" ht="13.5">
      <c r="A1354">
        <v>1413</v>
      </c>
      <c r="B1354" t="s">
        <v>1761</v>
      </c>
      <c r="C1354" t="s">
        <v>131</v>
      </c>
    </row>
    <row r="1355" spans="1:3" ht="13.5">
      <c r="A1355">
        <v>1414</v>
      </c>
      <c r="B1355" t="s">
        <v>1762</v>
      </c>
      <c r="C1355" t="s">
        <v>131</v>
      </c>
    </row>
    <row r="1356" spans="1:3" ht="13.5">
      <c r="A1356">
        <v>1415</v>
      </c>
      <c r="B1356" t="s">
        <v>1763</v>
      </c>
      <c r="C1356" t="s">
        <v>131</v>
      </c>
    </row>
    <row r="1357" spans="1:3" ht="13.5">
      <c r="A1357">
        <v>1416</v>
      </c>
      <c r="B1357" t="s">
        <v>1764</v>
      </c>
      <c r="C1357" t="s">
        <v>131</v>
      </c>
    </row>
    <row r="1358" spans="1:3" ht="13.5">
      <c r="A1358">
        <v>1417</v>
      </c>
      <c r="B1358" t="s">
        <v>1765</v>
      </c>
      <c r="C1358" t="s">
        <v>131</v>
      </c>
    </row>
    <row r="1359" spans="1:3" ht="13.5">
      <c r="A1359">
        <v>1418</v>
      </c>
      <c r="B1359" t="s">
        <v>1766</v>
      </c>
      <c r="C1359" t="s">
        <v>139</v>
      </c>
    </row>
    <row r="1360" spans="1:3" ht="13.5">
      <c r="A1360">
        <v>1419</v>
      </c>
      <c r="B1360" t="s">
        <v>1767</v>
      </c>
      <c r="C1360" t="s">
        <v>139</v>
      </c>
    </row>
    <row r="1361" spans="1:3" ht="13.5">
      <c r="A1361">
        <v>1420</v>
      </c>
      <c r="B1361" t="s">
        <v>559</v>
      </c>
      <c r="C1361" t="s">
        <v>139</v>
      </c>
    </row>
    <row r="1362" spans="1:3" ht="13.5">
      <c r="A1362">
        <v>1421</v>
      </c>
      <c r="B1362" t="s">
        <v>1768</v>
      </c>
      <c r="C1362" t="s">
        <v>139</v>
      </c>
    </row>
    <row r="1363" spans="1:3" ht="13.5">
      <c r="A1363">
        <v>1422</v>
      </c>
      <c r="B1363" t="s">
        <v>1769</v>
      </c>
      <c r="C1363" t="s">
        <v>139</v>
      </c>
    </row>
    <row r="1364" spans="1:3" ht="13.5">
      <c r="A1364">
        <v>1423</v>
      </c>
      <c r="B1364" t="s">
        <v>1770</v>
      </c>
      <c r="C1364" t="s">
        <v>139</v>
      </c>
    </row>
    <row r="1365" spans="1:3" ht="13.5">
      <c r="A1365">
        <v>1424</v>
      </c>
      <c r="B1365" t="s">
        <v>1771</v>
      </c>
      <c r="C1365" t="s">
        <v>139</v>
      </c>
    </row>
    <row r="1366" spans="1:3" ht="13.5">
      <c r="A1366">
        <v>1425</v>
      </c>
      <c r="B1366" t="s">
        <v>1772</v>
      </c>
      <c r="C1366" t="s">
        <v>112</v>
      </c>
    </row>
    <row r="1367" spans="1:3" ht="13.5">
      <c r="A1367">
        <v>1426</v>
      </c>
      <c r="B1367" t="s">
        <v>1773</v>
      </c>
      <c r="C1367" t="s">
        <v>112</v>
      </c>
    </row>
    <row r="1368" spans="1:3" ht="13.5">
      <c r="A1368">
        <v>1427</v>
      </c>
      <c r="B1368" t="s">
        <v>1774</v>
      </c>
      <c r="C1368" t="s">
        <v>112</v>
      </c>
    </row>
    <row r="1369" spans="1:3" ht="13.5">
      <c r="A1369">
        <v>1428</v>
      </c>
      <c r="B1369" t="s">
        <v>1775</v>
      </c>
      <c r="C1369" t="s">
        <v>112</v>
      </c>
    </row>
    <row r="1370" spans="1:3" ht="13.5">
      <c r="A1370">
        <v>1429</v>
      </c>
      <c r="B1370" t="s">
        <v>1776</v>
      </c>
      <c r="C1370" t="s">
        <v>112</v>
      </c>
    </row>
    <row r="1371" spans="1:3" ht="13.5">
      <c r="A1371">
        <v>1430</v>
      </c>
      <c r="B1371" t="s">
        <v>1777</v>
      </c>
      <c r="C1371" t="s">
        <v>112</v>
      </c>
    </row>
    <row r="1372" spans="1:3" ht="13.5">
      <c r="A1372">
        <v>1431</v>
      </c>
      <c r="B1372" t="s">
        <v>1778</v>
      </c>
      <c r="C1372" t="s">
        <v>131</v>
      </c>
    </row>
    <row r="1373" spans="1:3" ht="13.5">
      <c r="A1373">
        <v>1432</v>
      </c>
      <c r="B1373" t="s">
        <v>1779</v>
      </c>
      <c r="C1373" t="s">
        <v>131</v>
      </c>
    </row>
    <row r="1374" spans="1:3" ht="13.5">
      <c r="A1374">
        <v>1433</v>
      </c>
      <c r="B1374" t="s">
        <v>1780</v>
      </c>
      <c r="C1374" t="s">
        <v>131</v>
      </c>
    </row>
    <row r="1375" spans="1:3" ht="13.5">
      <c r="A1375">
        <v>1434</v>
      </c>
      <c r="B1375" t="s">
        <v>1781</v>
      </c>
      <c r="C1375" t="s">
        <v>131</v>
      </c>
    </row>
    <row r="1376" spans="1:3" ht="13.5">
      <c r="A1376">
        <v>1435</v>
      </c>
      <c r="B1376" t="s">
        <v>1782</v>
      </c>
      <c r="C1376" t="s">
        <v>131</v>
      </c>
    </row>
    <row r="1377" spans="1:3" ht="13.5">
      <c r="A1377">
        <v>1436</v>
      </c>
      <c r="B1377" t="s">
        <v>1783</v>
      </c>
      <c r="C1377" t="s">
        <v>131</v>
      </c>
    </row>
    <row r="1378" spans="1:3" ht="13.5">
      <c r="A1378">
        <v>1437</v>
      </c>
      <c r="B1378" t="s">
        <v>1784</v>
      </c>
      <c r="C1378" t="s">
        <v>131</v>
      </c>
    </row>
    <row r="1379" spans="1:3" ht="13.5">
      <c r="A1379">
        <v>1438</v>
      </c>
      <c r="B1379" t="s">
        <v>1785</v>
      </c>
      <c r="C1379" t="s">
        <v>131</v>
      </c>
    </row>
    <row r="1380" spans="1:3" ht="13.5">
      <c r="A1380">
        <v>1439</v>
      </c>
      <c r="B1380" t="s">
        <v>1786</v>
      </c>
      <c r="C1380" t="s">
        <v>131</v>
      </c>
    </row>
    <row r="1381" spans="1:3" ht="13.5">
      <c r="A1381">
        <v>1440</v>
      </c>
      <c r="B1381" t="s">
        <v>1787</v>
      </c>
      <c r="C1381" t="s">
        <v>131</v>
      </c>
    </row>
    <row r="1382" spans="1:3" ht="13.5">
      <c r="A1382">
        <v>1441</v>
      </c>
      <c r="B1382" t="s">
        <v>1788</v>
      </c>
      <c r="C1382" t="s">
        <v>131</v>
      </c>
    </row>
    <row r="1383" spans="1:3" ht="13.5">
      <c r="A1383">
        <v>1442</v>
      </c>
      <c r="B1383" t="s">
        <v>1789</v>
      </c>
      <c r="C1383" t="s">
        <v>139</v>
      </c>
    </row>
    <row r="1384" spans="1:3" ht="13.5">
      <c r="A1384">
        <v>1443</v>
      </c>
      <c r="B1384" t="s">
        <v>1790</v>
      </c>
      <c r="C1384" t="s">
        <v>139</v>
      </c>
    </row>
    <row r="1385" spans="1:3" ht="13.5">
      <c r="A1385">
        <v>1444</v>
      </c>
      <c r="B1385" t="s">
        <v>1791</v>
      </c>
      <c r="C1385" t="s">
        <v>139</v>
      </c>
    </row>
    <row r="1386" spans="1:3" ht="13.5">
      <c r="A1386">
        <v>1445</v>
      </c>
      <c r="B1386" t="s">
        <v>1792</v>
      </c>
      <c r="C1386" t="s">
        <v>139</v>
      </c>
    </row>
    <row r="1387" spans="1:3" ht="13.5">
      <c r="A1387">
        <v>1446</v>
      </c>
      <c r="B1387" t="s">
        <v>1793</v>
      </c>
      <c r="C1387" t="s">
        <v>139</v>
      </c>
    </row>
    <row r="1388" spans="1:3" ht="13.5">
      <c r="A1388">
        <v>1447</v>
      </c>
      <c r="B1388" t="s">
        <v>1794</v>
      </c>
      <c r="C1388" t="s">
        <v>139</v>
      </c>
    </row>
    <row r="1389" spans="1:3" ht="13.5">
      <c r="A1389">
        <v>1448</v>
      </c>
      <c r="B1389" t="s">
        <v>1795</v>
      </c>
      <c r="C1389" t="s">
        <v>139</v>
      </c>
    </row>
    <row r="1390" spans="1:3" ht="13.5">
      <c r="A1390">
        <v>1449</v>
      </c>
      <c r="B1390" t="s">
        <v>1796</v>
      </c>
      <c r="C1390" t="s">
        <v>139</v>
      </c>
    </row>
    <row r="1391" spans="1:3" ht="13.5">
      <c r="A1391">
        <v>1450</v>
      </c>
      <c r="B1391" t="s">
        <v>1797</v>
      </c>
      <c r="C1391" t="s">
        <v>139</v>
      </c>
    </row>
    <row r="1392" spans="1:3" ht="13.5">
      <c r="A1392">
        <v>1451</v>
      </c>
      <c r="B1392" t="s">
        <v>1798</v>
      </c>
      <c r="C1392" t="s">
        <v>139</v>
      </c>
    </row>
    <row r="1393" spans="1:3" ht="13.5">
      <c r="A1393">
        <v>1452</v>
      </c>
      <c r="B1393" t="s">
        <v>1799</v>
      </c>
      <c r="C1393" t="s">
        <v>139</v>
      </c>
    </row>
    <row r="1394" spans="1:3" ht="13.5">
      <c r="A1394">
        <v>1453</v>
      </c>
      <c r="B1394" t="s">
        <v>1800</v>
      </c>
      <c r="C1394" t="s">
        <v>139</v>
      </c>
    </row>
    <row r="1395" spans="1:3" ht="13.5">
      <c r="A1395">
        <v>1454</v>
      </c>
      <c r="B1395" t="s">
        <v>1801</v>
      </c>
      <c r="C1395" t="s">
        <v>139</v>
      </c>
    </row>
    <row r="1396" spans="1:3" ht="13.5">
      <c r="A1396">
        <v>1455</v>
      </c>
      <c r="B1396" t="s">
        <v>1802</v>
      </c>
      <c r="C1396" t="s">
        <v>139</v>
      </c>
    </row>
    <row r="1397" spans="1:3" ht="13.5">
      <c r="A1397">
        <v>1456</v>
      </c>
      <c r="B1397" t="s">
        <v>1803</v>
      </c>
      <c r="C1397" t="s">
        <v>139</v>
      </c>
    </row>
    <row r="1398" spans="1:3" ht="13.5">
      <c r="A1398">
        <v>1457</v>
      </c>
      <c r="B1398" t="s">
        <v>1804</v>
      </c>
      <c r="C1398" t="s">
        <v>139</v>
      </c>
    </row>
    <row r="1399" spans="1:3" ht="13.5">
      <c r="A1399">
        <v>1458</v>
      </c>
      <c r="B1399" t="s">
        <v>1805</v>
      </c>
      <c r="C1399" t="s">
        <v>139</v>
      </c>
    </row>
    <row r="1400" spans="1:3" ht="13.5">
      <c r="A1400">
        <v>1459</v>
      </c>
      <c r="B1400" t="s">
        <v>1806</v>
      </c>
      <c r="C1400" t="s">
        <v>139</v>
      </c>
    </row>
    <row r="1401" spans="1:3" ht="13.5">
      <c r="A1401">
        <v>1460</v>
      </c>
      <c r="B1401" t="s">
        <v>1807</v>
      </c>
      <c r="C1401" t="s">
        <v>139</v>
      </c>
    </row>
    <row r="1402" spans="1:3" ht="13.5">
      <c r="A1402">
        <v>1461</v>
      </c>
      <c r="B1402" t="s">
        <v>1808</v>
      </c>
      <c r="C1402" t="s">
        <v>139</v>
      </c>
    </row>
    <row r="1403" spans="1:3" ht="13.5">
      <c r="A1403">
        <v>1462</v>
      </c>
      <c r="B1403" t="s">
        <v>1809</v>
      </c>
      <c r="C1403" t="s">
        <v>139</v>
      </c>
    </row>
    <row r="1404" spans="1:3" ht="13.5">
      <c r="A1404">
        <v>1463</v>
      </c>
      <c r="B1404" t="s">
        <v>1810</v>
      </c>
      <c r="C1404" t="s">
        <v>139</v>
      </c>
    </row>
    <row r="1405" spans="1:3" ht="13.5">
      <c r="A1405">
        <v>1464</v>
      </c>
      <c r="B1405" t="s">
        <v>1811</v>
      </c>
      <c r="C1405" t="s">
        <v>139</v>
      </c>
    </row>
    <row r="1406" spans="1:3" ht="13.5">
      <c r="A1406">
        <v>1465</v>
      </c>
      <c r="B1406" t="s">
        <v>1812</v>
      </c>
      <c r="C1406" t="s">
        <v>139</v>
      </c>
    </row>
    <row r="1407" spans="1:3" ht="13.5">
      <c r="A1407">
        <v>1466</v>
      </c>
      <c r="B1407" t="s">
        <v>1813</v>
      </c>
      <c r="C1407" t="s">
        <v>139</v>
      </c>
    </row>
    <row r="1408" spans="1:3" ht="13.5">
      <c r="A1408">
        <v>1467</v>
      </c>
      <c r="B1408" t="s">
        <v>1814</v>
      </c>
      <c r="C1408" t="s">
        <v>142</v>
      </c>
    </row>
    <row r="1409" spans="1:3" ht="13.5">
      <c r="A1409">
        <v>1468</v>
      </c>
      <c r="B1409" t="s">
        <v>1815</v>
      </c>
      <c r="C1409" t="s">
        <v>142</v>
      </c>
    </row>
    <row r="1410" spans="1:3" ht="13.5">
      <c r="A1410">
        <v>1469</v>
      </c>
      <c r="B1410" t="s">
        <v>1816</v>
      </c>
      <c r="C1410" t="s">
        <v>142</v>
      </c>
    </row>
    <row r="1411" spans="1:3" ht="13.5">
      <c r="A1411">
        <v>1470</v>
      </c>
      <c r="B1411" t="s">
        <v>1817</v>
      </c>
      <c r="C1411" t="s">
        <v>142</v>
      </c>
    </row>
    <row r="1412" spans="1:3" ht="13.5">
      <c r="A1412">
        <v>1471</v>
      </c>
      <c r="B1412" t="s">
        <v>1818</v>
      </c>
      <c r="C1412" t="s">
        <v>142</v>
      </c>
    </row>
    <row r="1413" spans="1:3" ht="13.5">
      <c r="A1413">
        <v>1472</v>
      </c>
      <c r="B1413" t="s">
        <v>1819</v>
      </c>
      <c r="C1413" t="s">
        <v>142</v>
      </c>
    </row>
    <row r="1414" spans="1:3" ht="13.5">
      <c r="A1414">
        <v>1473</v>
      </c>
      <c r="B1414" t="s">
        <v>1820</v>
      </c>
      <c r="C1414" t="s">
        <v>142</v>
      </c>
    </row>
    <row r="1415" spans="1:3" ht="13.5">
      <c r="A1415">
        <v>1474</v>
      </c>
      <c r="B1415" t="s">
        <v>1821</v>
      </c>
      <c r="C1415" t="s">
        <v>142</v>
      </c>
    </row>
    <row r="1416" spans="1:3" ht="13.5">
      <c r="A1416">
        <v>1475</v>
      </c>
      <c r="B1416" t="s">
        <v>1822</v>
      </c>
      <c r="C1416" t="s">
        <v>142</v>
      </c>
    </row>
    <row r="1417" spans="1:3" ht="13.5">
      <c r="A1417">
        <v>1476</v>
      </c>
      <c r="B1417" t="s">
        <v>1823</v>
      </c>
      <c r="C1417" t="s">
        <v>142</v>
      </c>
    </row>
    <row r="1418" spans="1:3" ht="13.5">
      <c r="A1418">
        <v>1477</v>
      </c>
      <c r="B1418" t="s">
        <v>1824</v>
      </c>
      <c r="C1418" t="s">
        <v>142</v>
      </c>
    </row>
    <row r="1419" spans="1:3" ht="13.5">
      <c r="A1419">
        <v>1478</v>
      </c>
      <c r="B1419" t="s">
        <v>1825</v>
      </c>
      <c r="C1419" t="s">
        <v>142</v>
      </c>
    </row>
    <row r="1420" spans="1:3" ht="13.5">
      <c r="A1420">
        <v>1479</v>
      </c>
      <c r="B1420" t="s">
        <v>1826</v>
      </c>
      <c r="C1420" t="s">
        <v>142</v>
      </c>
    </row>
    <row r="1421" spans="1:3" ht="13.5">
      <c r="A1421">
        <v>1480</v>
      </c>
      <c r="B1421" t="s">
        <v>1827</v>
      </c>
      <c r="C1421" t="s">
        <v>142</v>
      </c>
    </row>
    <row r="1422" spans="1:3" ht="13.5">
      <c r="A1422">
        <v>1481</v>
      </c>
      <c r="B1422" t="s">
        <v>1828</v>
      </c>
      <c r="C1422" t="s">
        <v>142</v>
      </c>
    </row>
    <row r="1423" spans="1:3" ht="13.5">
      <c r="A1423">
        <v>1482</v>
      </c>
      <c r="B1423" t="s">
        <v>1829</v>
      </c>
      <c r="C1423" t="s">
        <v>142</v>
      </c>
    </row>
    <row r="1424" spans="1:3" ht="13.5">
      <c r="A1424">
        <v>1483</v>
      </c>
      <c r="B1424" t="s">
        <v>1830</v>
      </c>
      <c r="C1424" t="s">
        <v>142</v>
      </c>
    </row>
    <row r="1425" spans="1:3" ht="13.5">
      <c r="A1425">
        <v>1484</v>
      </c>
      <c r="B1425" t="s">
        <v>1831</v>
      </c>
      <c r="C1425" t="s">
        <v>146</v>
      </c>
    </row>
    <row r="1426" spans="1:3" ht="13.5">
      <c r="A1426">
        <v>1485</v>
      </c>
      <c r="B1426" t="s">
        <v>1832</v>
      </c>
      <c r="C1426" t="s">
        <v>146</v>
      </c>
    </row>
    <row r="1427" spans="1:3" ht="13.5">
      <c r="A1427">
        <v>1486</v>
      </c>
      <c r="B1427" t="s">
        <v>1833</v>
      </c>
      <c r="C1427" t="s">
        <v>112</v>
      </c>
    </row>
    <row r="1428" spans="1:3" ht="13.5">
      <c r="A1428">
        <v>1487</v>
      </c>
      <c r="B1428" t="s">
        <v>1834</v>
      </c>
      <c r="C1428" t="s">
        <v>112</v>
      </c>
    </row>
    <row r="1429" spans="1:3" ht="13.5">
      <c r="A1429">
        <v>1488</v>
      </c>
      <c r="B1429" t="s">
        <v>1835</v>
      </c>
      <c r="C1429" t="s">
        <v>112</v>
      </c>
    </row>
    <row r="1430" spans="1:3" ht="13.5">
      <c r="A1430">
        <v>1489</v>
      </c>
      <c r="B1430" t="s">
        <v>1836</v>
      </c>
      <c r="C1430" t="s">
        <v>112</v>
      </c>
    </row>
    <row r="1431" spans="1:3" ht="13.5">
      <c r="A1431">
        <v>1490</v>
      </c>
      <c r="B1431" t="s">
        <v>1837</v>
      </c>
      <c r="C1431" t="s">
        <v>112</v>
      </c>
    </row>
    <row r="1432" spans="1:3" ht="13.5">
      <c r="A1432">
        <v>1491</v>
      </c>
      <c r="B1432" t="s">
        <v>1838</v>
      </c>
      <c r="C1432" t="s">
        <v>112</v>
      </c>
    </row>
    <row r="1433" spans="1:3" ht="13.5">
      <c r="A1433">
        <v>1492</v>
      </c>
      <c r="B1433" t="s">
        <v>1839</v>
      </c>
      <c r="C1433" t="s">
        <v>131</v>
      </c>
    </row>
    <row r="1434" spans="1:3" ht="13.5">
      <c r="A1434">
        <v>1493</v>
      </c>
      <c r="B1434" t="s">
        <v>1840</v>
      </c>
      <c r="C1434" t="s">
        <v>131</v>
      </c>
    </row>
    <row r="1435" spans="1:3" ht="13.5">
      <c r="A1435">
        <v>1494</v>
      </c>
      <c r="B1435" t="s">
        <v>1841</v>
      </c>
      <c r="C1435" t="s">
        <v>131</v>
      </c>
    </row>
    <row r="1436" spans="1:3" ht="13.5">
      <c r="A1436">
        <v>1495</v>
      </c>
      <c r="B1436" t="s">
        <v>1842</v>
      </c>
      <c r="C1436" t="s">
        <v>131</v>
      </c>
    </row>
    <row r="1437" spans="1:3" ht="13.5">
      <c r="A1437">
        <v>1496</v>
      </c>
      <c r="B1437" t="s">
        <v>1843</v>
      </c>
      <c r="C1437" t="s">
        <v>131</v>
      </c>
    </row>
    <row r="1438" spans="1:3" ht="13.5">
      <c r="A1438">
        <v>1497</v>
      </c>
      <c r="B1438" t="s">
        <v>1844</v>
      </c>
      <c r="C1438" t="s">
        <v>131</v>
      </c>
    </row>
    <row r="1439" spans="1:3" ht="13.5">
      <c r="A1439">
        <v>1498</v>
      </c>
      <c r="B1439" t="s">
        <v>1845</v>
      </c>
      <c r="C1439" t="s">
        <v>131</v>
      </c>
    </row>
    <row r="1440" spans="1:3" ht="13.5">
      <c r="A1440">
        <v>1499</v>
      </c>
      <c r="B1440" t="s">
        <v>1846</v>
      </c>
      <c r="C1440" t="s">
        <v>157</v>
      </c>
    </row>
    <row r="1441" spans="1:3" ht="13.5">
      <c r="A1441">
        <v>1500</v>
      </c>
      <c r="B1441" t="s">
        <v>1847</v>
      </c>
      <c r="C1441" t="s">
        <v>139</v>
      </c>
    </row>
    <row r="1442" spans="1:3" ht="13.5">
      <c r="A1442">
        <v>1501</v>
      </c>
      <c r="B1442" t="s">
        <v>1848</v>
      </c>
      <c r="C1442" t="s">
        <v>131</v>
      </c>
    </row>
    <row r="1443" spans="1:3" ht="13.5">
      <c r="A1443">
        <v>1502</v>
      </c>
      <c r="B1443" t="s">
        <v>1849</v>
      </c>
      <c r="C1443" t="s">
        <v>139</v>
      </c>
    </row>
    <row r="1444" spans="1:3" ht="13.5">
      <c r="A1444">
        <v>1503</v>
      </c>
      <c r="B1444" t="s">
        <v>1850</v>
      </c>
      <c r="C1444" t="s">
        <v>139</v>
      </c>
    </row>
    <row r="1445" spans="1:3" ht="13.5">
      <c r="A1445">
        <v>1504</v>
      </c>
      <c r="B1445" t="s">
        <v>1851</v>
      </c>
      <c r="C1445" t="s">
        <v>139</v>
      </c>
    </row>
    <row r="1446" spans="1:3" ht="13.5">
      <c r="A1446">
        <v>1505</v>
      </c>
      <c r="B1446" t="s">
        <v>1852</v>
      </c>
      <c r="C1446" t="s">
        <v>157</v>
      </c>
    </row>
    <row r="1447" spans="1:3" ht="13.5">
      <c r="A1447">
        <v>1506</v>
      </c>
      <c r="B1447" t="s">
        <v>1853</v>
      </c>
      <c r="C1447" t="s">
        <v>146</v>
      </c>
    </row>
    <row r="1448" spans="1:3" ht="13.5">
      <c r="A1448">
        <v>1507</v>
      </c>
      <c r="B1448" t="s">
        <v>1854</v>
      </c>
      <c r="C1448" t="s">
        <v>112</v>
      </c>
    </row>
    <row r="1449" spans="1:3" ht="13.5">
      <c r="A1449">
        <v>1508</v>
      </c>
      <c r="B1449" t="s">
        <v>1855</v>
      </c>
      <c r="C1449" t="s">
        <v>112</v>
      </c>
    </row>
    <row r="1450" spans="1:3" ht="13.5">
      <c r="A1450">
        <v>1509</v>
      </c>
      <c r="B1450" t="s">
        <v>1856</v>
      </c>
      <c r="C1450" t="s">
        <v>112</v>
      </c>
    </row>
    <row r="1451" spans="1:3" ht="13.5">
      <c r="A1451">
        <v>1510</v>
      </c>
      <c r="B1451" t="s">
        <v>1857</v>
      </c>
      <c r="C1451" t="s">
        <v>131</v>
      </c>
    </row>
    <row r="1452" spans="1:3" ht="13.5">
      <c r="A1452">
        <v>1511</v>
      </c>
      <c r="B1452" t="s">
        <v>1858</v>
      </c>
      <c r="C1452" t="s">
        <v>131</v>
      </c>
    </row>
    <row r="1453" spans="1:3" ht="13.5">
      <c r="A1453">
        <v>1512</v>
      </c>
      <c r="B1453" t="s">
        <v>1859</v>
      </c>
      <c r="C1453" t="s">
        <v>139</v>
      </c>
    </row>
    <row r="1454" spans="1:3" ht="13.5">
      <c r="A1454">
        <v>1513</v>
      </c>
      <c r="B1454" t="s">
        <v>1860</v>
      </c>
      <c r="C1454" t="s">
        <v>139</v>
      </c>
    </row>
    <row r="1455" spans="1:3" ht="13.5">
      <c r="A1455">
        <v>1514</v>
      </c>
      <c r="B1455" t="s">
        <v>1861</v>
      </c>
      <c r="C1455" t="s">
        <v>139</v>
      </c>
    </row>
    <row r="1456" spans="1:3" ht="13.5">
      <c r="A1456">
        <v>1515</v>
      </c>
      <c r="B1456" t="s">
        <v>1862</v>
      </c>
      <c r="C1456" t="s">
        <v>139</v>
      </c>
    </row>
    <row r="1457" spans="1:3" ht="13.5">
      <c r="A1457">
        <v>1516</v>
      </c>
      <c r="B1457" t="s">
        <v>1863</v>
      </c>
      <c r="C1457" t="s">
        <v>139</v>
      </c>
    </row>
    <row r="1458" spans="1:3" ht="13.5">
      <c r="A1458">
        <v>1517</v>
      </c>
      <c r="B1458" t="s">
        <v>1864</v>
      </c>
      <c r="C1458" t="s">
        <v>139</v>
      </c>
    </row>
    <row r="1459" spans="1:3" ht="13.5">
      <c r="A1459">
        <v>1518</v>
      </c>
      <c r="B1459" t="s">
        <v>826</v>
      </c>
      <c r="C1459" t="s">
        <v>139</v>
      </c>
    </row>
    <row r="1460" spans="1:3" ht="13.5">
      <c r="A1460">
        <v>1519</v>
      </c>
      <c r="B1460" t="s">
        <v>1865</v>
      </c>
      <c r="C1460" t="s">
        <v>142</v>
      </c>
    </row>
    <row r="1461" spans="1:3" ht="13.5">
      <c r="A1461">
        <v>1520</v>
      </c>
      <c r="B1461" t="s">
        <v>1866</v>
      </c>
      <c r="C1461" t="s">
        <v>142</v>
      </c>
    </row>
    <row r="1462" spans="1:3" ht="13.5">
      <c r="A1462">
        <v>1521</v>
      </c>
      <c r="B1462" t="s">
        <v>1867</v>
      </c>
      <c r="C1462" t="s">
        <v>131</v>
      </c>
    </row>
    <row r="1463" spans="1:3" ht="13.5">
      <c r="A1463">
        <v>1522</v>
      </c>
      <c r="B1463" t="s">
        <v>1868</v>
      </c>
      <c r="C1463" t="s">
        <v>131</v>
      </c>
    </row>
    <row r="1464" spans="1:3" ht="13.5">
      <c r="A1464">
        <v>1523</v>
      </c>
      <c r="B1464" t="s">
        <v>1869</v>
      </c>
      <c r="C1464" t="s">
        <v>131</v>
      </c>
    </row>
    <row r="1465" spans="1:3" ht="13.5">
      <c r="A1465">
        <v>1524</v>
      </c>
      <c r="B1465" t="s">
        <v>1870</v>
      </c>
      <c r="C1465" t="s">
        <v>146</v>
      </c>
    </row>
    <row r="1466" spans="1:3" ht="13.5">
      <c r="A1466">
        <v>1525</v>
      </c>
      <c r="B1466" t="s">
        <v>1871</v>
      </c>
      <c r="C1466" t="s">
        <v>112</v>
      </c>
    </row>
    <row r="1467" spans="1:3" ht="13.5">
      <c r="A1467">
        <v>1526</v>
      </c>
      <c r="B1467" t="s">
        <v>1872</v>
      </c>
      <c r="C1467" t="s">
        <v>112</v>
      </c>
    </row>
    <row r="1468" spans="1:3" ht="13.5">
      <c r="A1468">
        <v>1527</v>
      </c>
      <c r="B1468" t="s">
        <v>1873</v>
      </c>
      <c r="C1468" t="s">
        <v>112</v>
      </c>
    </row>
    <row r="1469" spans="1:3" ht="13.5">
      <c r="A1469">
        <v>1528</v>
      </c>
      <c r="B1469" t="s">
        <v>1874</v>
      </c>
      <c r="C1469" t="s">
        <v>112</v>
      </c>
    </row>
    <row r="1470" spans="1:3" ht="13.5">
      <c r="A1470">
        <v>1529</v>
      </c>
      <c r="B1470" t="s">
        <v>1875</v>
      </c>
      <c r="C1470" t="s">
        <v>112</v>
      </c>
    </row>
    <row r="1471" spans="1:3" ht="13.5">
      <c r="A1471">
        <v>1530</v>
      </c>
      <c r="B1471" t="s">
        <v>1876</v>
      </c>
      <c r="C1471" t="s">
        <v>112</v>
      </c>
    </row>
    <row r="1472" spans="1:3" ht="13.5">
      <c r="A1472">
        <v>1531</v>
      </c>
      <c r="B1472" t="s">
        <v>1877</v>
      </c>
      <c r="C1472" t="s">
        <v>131</v>
      </c>
    </row>
    <row r="1473" spans="1:3" ht="13.5">
      <c r="A1473">
        <v>1532</v>
      </c>
      <c r="B1473" t="s">
        <v>1878</v>
      </c>
      <c r="C1473" t="s">
        <v>131</v>
      </c>
    </row>
    <row r="1474" spans="1:3" ht="13.5">
      <c r="A1474">
        <v>1533</v>
      </c>
      <c r="B1474" t="s">
        <v>1879</v>
      </c>
      <c r="C1474" t="s">
        <v>131</v>
      </c>
    </row>
    <row r="1475" spans="1:3" ht="13.5">
      <c r="A1475">
        <v>1534</v>
      </c>
      <c r="B1475" t="s">
        <v>1880</v>
      </c>
      <c r="C1475" t="s">
        <v>131</v>
      </c>
    </row>
    <row r="1476" spans="1:3" ht="13.5">
      <c r="A1476">
        <v>1535</v>
      </c>
      <c r="B1476" t="s">
        <v>1881</v>
      </c>
      <c r="C1476" t="s">
        <v>131</v>
      </c>
    </row>
    <row r="1477" spans="1:3" ht="13.5">
      <c r="A1477">
        <v>1536</v>
      </c>
      <c r="B1477" t="s">
        <v>1882</v>
      </c>
      <c r="C1477" t="s">
        <v>131</v>
      </c>
    </row>
    <row r="1478" spans="1:3" ht="13.5">
      <c r="A1478">
        <v>1537</v>
      </c>
      <c r="B1478" t="s">
        <v>1883</v>
      </c>
      <c r="C1478" t="s">
        <v>131</v>
      </c>
    </row>
    <row r="1479" spans="1:3" ht="13.5">
      <c r="A1479">
        <v>1538</v>
      </c>
      <c r="B1479" t="s">
        <v>1884</v>
      </c>
      <c r="C1479" t="s">
        <v>131</v>
      </c>
    </row>
    <row r="1480" spans="1:3" ht="13.5">
      <c r="A1480">
        <v>1539</v>
      </c>
      <c r="B1480" t="s">
        <v>1885</v>
      </c>
      <c r="C1480" t="s">
        <v>131</v>
      </c>
    </row>
    <row r="1481" spans="1:3" ht="13.5">
      <c r="A1481">
        <v>1540</v>
      </c>
      <c r="B1481" t="s">
        <v>1886</v>
      </c>
      <c r="C1481" t="s">
        <v>131</v>
      </c>
    </row>
    <row r="1482" spans="1:3" ht="13.5">
      <c r="A1482">
        <v>1541</v>
      </c>
      <c r="B1482" t="s">
        <v>1887</v>
      </c>
      <c r="C1482" t="s">
        <v>131</v>
      </c>
    </row>
    <row r="1483" spans="1:3" ht="13.5">
      <c r="A1483">
        <v>1542</v>
      </c>
      <c r="B1483" t="s">
        <v>1888</v>
      </c>
      <c r="C1483" t="s">
        <v>139</v>
      </c>
    </row>
    <row r="1484" spans="1:3" ht="13.5">
      <c r="A1484">
        <v>1543</v>
      </c>
      <c r="B1484" t="s">
        <v>1889</v>
      </c>
      <c r="C1484" t="s">
        <v>139</v>
      </c>
    </row>
    <row r="1485" spans="1:3" ht="13.5">
      <c r="A1485">
        <v>1544</v>
      </c>
      <c r="B1485" t="s">
        <v>1890</v>
      </c>
      <c r="C1485" t="s">
        <v>139</v>
      </c>
    </row>
    <row r="1486" spans="1:3" ht="13.5">
      <c r="A1486">
        <v>1545</v>
      </c>
      <c r="B1486" t="s">
        <v>1891</v>
      </c>
      <c r="C1486" t="s">
        <v>139</v>
      </c>
    </row>
    <row r="1487" spans="1:3" ht="13.5">
      <c r="A1487">
        <v>1546</v>
      </c>
      <c r="B1487" t="s">
        <v>1892</v>
      </c>
      <c r="C1487" t="s">
        <v>139</v>
      </c>
    </row>
    <row r="1488" spans="1:3" ht="13.5">
      <c r="A1488">
        <v>1547</v>
      </c>
      <c r="B1488" t="s">
        <v>1893</v>
      </c>
      <c r="C1488" t="s">
        <v>139</v>
      </c>
    </row>
    <row r="1489" spans="1:3" ht="13.5">
      <c r="A1489">
        <v>1548</v>
      </c>
      <c r="B1489" t="s">
        <v>1894</v>
      </c>
      <c r="C1489" t="s">
        <v>139</v>
      </c>
    </row>
    <row r="1490" spans="1:3" ht="13.5">
      <c r="A1490">
        <v>1549</v>
      </c>
      <c r="B1490" t="s">
        <v>1895</v>
      </c>
      <c r="C1490" t="s">
        <v>139</v>
      </c>
    </row>
    <row r="1491" spans="1:3" ht="13.5">
      <c r="A1491">
        <v>1550</v>
      </c>
      <c r="B1491" t="s">
        <v>1896</v>
      </c>
      <c r="C1491" t="s">
        <v>1897</v>
      </c>
    </row>
    <row r="1492" spans="1:3" ht="13.5">
      <c r="A1492">
        <v>1551</v>
      </c>
      <c r="B1492" t="s">
        <v>1898</v>
      </c>
      <c r="C1492" t="s">
        <v>1899</v>
      </c>
    </row>
    <row r="1493" spans="1:3" ht="13.5">
      <c r="A1493">
        <v>1552</v>
      </c>
      <c r="B1493" t="s">
        <v>1900</v>
      </c>
      <c r="C1493" t="s">
        <v>1899</v>
      </c>
    </row>
    <row r="1494" spans="1:3" ht="13.5">
      <c r="A1494">
        <v>1553</v>
      </c>
      <c r="B1494" t="s">
        <v>1901</v>
      </c>
      <c r="C1494" t="s">
        <v>1902</v>
      </c>
    </row>
    <row r="1495" spans="1:3" ht="13.5">
      <c r="A1495">
        <v>1554</v>
      </c>
      <c r="B1495" t="s">
        <v>1903</v>
      </c>
      <c r="C1495" t="s">
        <v>1902</v>
      </c>
    </row>
    <row r="1496" spans="1:3" ht="13.5">
      <c r="A1496">
        <v>1555</v>
      </c>
      <c r="B1496" t="s">
        <v>1727</v>
      </c>
      <c r="C1496" t="s">
        <v>211</v>
      </c>
    </row>
    <row r="1497" spans="1:3" ht="13.5">
      <c r="A1497">
        <v>1556</v>
      </c>
      <c r="B1497" t="s">
        <v>1904</v>
      </c>
      <c r="C1497" t="s">
        <v>1902</v>
      </c>
    </row>
    <row r="1498" spans="1:3" ht="13.5">
      <c r="A1498">
        <v>1557</v>
      </c>
      <c r="B1498" t="s">
        <v>1905</v>
      </c>
      <c r="C1498" t="s">
        <v>211</v>
      </c>
    </row>
    <row r="1499" spans="1:3" ht="13.5">
      <c r="A1499">
        <v>1558</v>
      </c>
      <c r="B1499" t="s">
        <v>1906</v>
      </c>
      <c r="C1499" t="s">
        <v>211</v>
      </c>
    </row>
    <row r="1500" spans="1:3" ht="13.5">
      <c r="A1500">
        <v>1559</v>
      </c>
      <c r="B1500" t="s">
        <v>1907</v>
      </c>
      <c r="C1500" t="s">
        <v>211</v>
      </c>
    </row>
    <row r="1501" spans="1:3" ht="13.5">
      <c r="A1501">
        <v>1560</v>
      </c>
      <c r="B1501" t="s">
        <v>1908</v>
      </c>
      <c r="C1501" t="s">
        <v>211</v>
      </c>
    </row>
    <row r="1502" spans="1:3" ht="13.5">
      <c r="A1502">
        <v>1561</v>
      </c>
      <c r="B1502" t="s">
        <v>1909</v>
      </c>
      <c r="C1502" t="s">
        <v>212</v>
      </c>
    </row>
    <row r="1503" spans="1:3" ht="13.5">
      <c r="A1503">
        <v>1562</v>
      </c>
      <c r="B1503" t="s">
        <v>1910</v>
      </c>
      <c r="C1503" t="s">
        <v>212</v>
      </c>
    </row>
    <row r="1504" spans="1:3" ht="13.5">
      <c r="A1504">
        <v>1563</v>
      </c>
      <c r="B1504" t="s">
        <v>1911</v>
      </c>
      <c r="C1504" t="s">
        <v>1899</v>
      </c>
    </row>
    <row r="1505" spans="1:3" ht="13.5">
      <c r="A1505">
        <v>1564</v>
      </c>
      <c r="B1505" t="s">
        <v>1912</v>
      </c>
      <c r="C1505" t="s">
        <v>112</v>
      </c>
    </row>
    <row r="1506" spans="1:3" ht="13.5">
      <c r="A1506">
        <v>1565</v>
      </c>
      <c r="B1506" t="s">
        <v>1913</v>
      </c>
      <c r="C1506" t="s">
        <v>112</v>
      </c>
    </row>
    <row r="1507" spans="1:3" ht="13.5">
      <c r="A1507">
        <v>1566</v>
      </c>
      <c r="B1507" t="s">
        <v>1914</v>
      </c>
      <c r="C1507" t="s">
        <v>112</v>
      </c>
    </row>
    <row r="1508" spans="1:3" ht="13.5">
      <c r="A1508">
        <v>1567</v>
      </c>
      <c r="B1508" t="s">
        <v>1915</v>
      </c>
      <c r="C1508" t="s">
        <v>112</v>
      </c>
    </row>
    <row r="1509" spans="1:3" ht="13.5">
      <c r="A1509">
        <v>1568</v>
      </c>
      <c r="B1509" t="s">
        <v>1916</v>
      </c>
      <c r="C1509" t="s">
        <v>112</v>
      </c>
    </row>
    <row r="1510" spans="1:3" ht="13.5">
      <c r="A1510">
        <v>1569</v>
      </c>
      <c r="B1510" t="s">
        <v>1917</v>
      </c>
      <c r="C1510" t="s">
        <v>112</v>
      </c>
    </row>
    <row r="1511" spans="1:3" ht="13.5">
      <c r="A1511">
        <v>1570</v>
      </c>
      <c r="B1511" t="s">
        <v>1918</v>
      </c>
      <c r="C1511" t="s">
        <v>112</v>
      </c>
    </row>
    <row r="1512" spans="1:3" ht="13.5">
      <c r="A1512">
        <v>1571</v>
      </c>
      <c r="B1512" t="s">
        <v>1919</v>
      </c>
      <c r="C1512" t="s">
        <v>131</v>
      </c>
    </row>
    <row r="1513" spans="1:3" ht="13.5">
      <c r="A1513">
        <v>1572</v>
      </c>
      <c r="B1513" t="s">
        <v>1920</v>
      </c>
      <c r="C1513" t="s">
        <v>131</v>
      </c>
    </row>
    <row r="1514" spans="1:3" ht="13.5">
      <c r="A1514">
        <v>1573</v>
      </c>
      <c r="B1514" t="s">
        <v>1921</v>
      </c>
      <c r="C1514" t="s">
        <v>139</v>
      </c>
    </row>
    <row r="1515" spans="1:3" ht="13.5">
      <c r="A1515">
        <v>1574</v>
      </c>
      <c r="B1515" t="s">
        <v>1922</v>
      </c>
      <c r="C1515" t="s">
        <v>131</v>
      </c>
    </row>
    <row r="1516" spans="1:3" ht="13.5">
      <c r="A1516">
        <v>1575</v>
      </c>
      <c r="B1516" t="s">
        <v>1923</v>
      </c>
      <c r="C1516" t="s">
        <v>131</v>
      </c>
    </row>
    <row r="1517" spans="1:3" ht="13.5">
      <c r="A1517">
        <v>1576</v>
      </c>
      <c r="B1517" t="s">
        <v>1924</v>
      </c>
      <c r="C1517" t="s">
        <v>131</v>
      </c>
    </row>
    <row r="1518" spans="1:3" ht="13.5">
      <c r="A1518">
        <v>1577</v>
      </c>
      <c r="B1518" t="s">
        <v>1925</v>
      </c>
      <c r="C1518" t="s">
        <v>131</v>
      </c>
    </row>
    <row r="1519" spans="1:3" ht="13.5">
      <c r="A1519">
        <v>1578</v>
      </c>
      <c r="B1519" t="s">
        <v>1926</v>
      </c>
      <c r="C1519" t="s">
        <v>131</v>
      </c>
    </row>
    <row r="1520" spans="1:3" ht="13.5">
      <c r="A1520">
        <v>1579</v>
      </c>
      <c r="B1520" t="s">
        <v>1927</v>
      </c>
      <c r="C1520" t="s">
        <v>131</v>
      </c>
    </row>
    <row r="1521" spans="1:3" ht="13.5">
      <c r="A1521">
        <v>1580</v>
      </c>
      <c r="B1521" t="s">
        <v>1928</v>
      </c>
      <c r="C1521" t="s">
        <v>131</v>
      </c>
    </row>
    <row r="1522" spans="1:3" ht="13.5">
      <c r="A1522">
        <v>1581</v>
      </c>
      <c r="B1522" t="s">
        <v>1929</v>
      </c>
      <c r="C1522" t="s">
        <v>139</v>
      </c>
    </row>
    <row r="1523" spans="1:3" ht="13.5">
      <c r="A1523">
        <v>1582</v>
      </c>
      <c r="B1523" t="s">
        <v>1930</v>
      </c>
      <c r="C1523" t="s">
        <v>139</v>
      </c>
    </row>
    <row r="1524" spans="1:3" ht="13.5">
      <c r="A1524">
        <v>1583</v>
      </c>
      <c r="B1524" t="s">
        <v>1931</v>
      </c>
      <c r="C1524" t="s">
        <v>139</v>
      </c>
    </row>
    <row r="1525" spans="1:3" ht="13.5">
      <c r="A1525">
        <v>1584</v>
      </c>
      <c r="B1525" t="s">
        <v>1932</v>
      </c>
      <c r="C1525" t="s">
        <v>139</v>
      </c>
    </row>
    <row r="1526" spans="1:3" ht="13.5">
      <c r="A1526">
        <v>1585</v>
      </c>
      <c r="B1526" t="s">
        <v>1933</v>
      </c>
      <c r="C1526" t="s">
        <v>139</v>
      </c>
    </row>
    <row r="1527" spans="1:3" ht="13.5">
      <c r="A1527">
        <v>1586</v>
      </c>
      <c r="B1527" t="s">
        <v>1934</v>
      </c>
      <c r="C1527" t="s">
        <v>131</v>
      </c>
    </row>
    <row r="1528" spans="1:3" ht="13.5">
      <c r="A1528">
        <v>1587</v>
      </c>
      <c r="B1528" t="s">
        <v>1935</v>
      </c>
      <c r="C1528" t="s">
        <v>142</v>
      </c>
    </row>
    <row r="1529" spans="1:3" ht="13.5">
      <c r="A1529">
        <v>1588</v>
      </c>
      <c r="B1529" t="s">
        <v>1936</v>
      </c>
      <c r="C1529" t="s">
        <v>112</v>
      </c>
    </row>
    <row r="1530" spans="1:3" ht="13.5">
      <c r="A1530">
        <v>1589</v>
      </c>
      <c r="B1530" t="s">
        <v>1937</v>
      </c>
      <c r="C1530" t="s">
        <v>191</v>
      </c>
    </row>
    <row r="1531" spans="1:3" ht="13.5">
      <c r="A1531">
        <v>1590</v>
      </c>
      <c r="B1531" t="s">
        <v>1938</v>
      </c>
      <c r="C1531" t="s">
        <v>191</v>
      </c>
    </row>
    <row r="1532" spans="1:3" ht="13.5">
      <c r="A1532">
        <v>1591</v>
      </c>
      <c r="B1532" t="s">
        <v>1939</v>
      </c>
      <c r="C1532" t="s">
        <v>131</v>
      </c>
    </row>
    <row r="1533" spans="1:3" ht="13.5">
      <c r="A1533">
        <v>1592</v>
      </c>
      <c r="B1533" t="s">
        <v>1940</v>
      </c>
      <c r="C1533" t="s">
        <v>131</v>
      </c>
    </row>
    <row r="1534" spans="1:3" ht="13.5">
      <c r="A1534">
        <v>1593</v>
      </c>
      <c r="B1534" t="s">
        <v>1941</v>
      </c>
      <c r="C1534" t="s">
        <v>131</v>
      </c>
    </row>
    <row r="1535" spans="1:3" ht="13.5">
      <c r="A1535">
        <v>1594</v>
      </c>
      <c r="B1535" t="s">
        <v>1942</v>
      </c>
      <c r="C1535" t="s">
        <v>131</v>
      </c>
    </row>
    <row r="1536" spans="1:3" ht="13.5">
      <c r="A1536">
        <v>1595</v>
      </c>
      <c r="B1536" t="s">
        <v>1943</v>
      </c>
      <c r="C1536" t="s">
        <v>139</v>
      </c>
    </row>
    <row r="1537" spans="1:3" ht="13.5">
      <c r="A1537">
        <v>1596</v>
      </c>
      <c r="B1537" t="s">
        <v>1944</v>
      </c>
      <c r="C1537" t="s">
        <v>139</v>
      </c>
    </row>
    <row r="1538" spans="1:3" ht="13.5">
      <c r="A1538">
        <v>1597</v>
      </c>
      <c r="B1538" t="s">
        <v>1945</v>
      </c>
      <c r="C1538" t="s">
        <v>191</v>
      </c>
    </row>
    <row r="1539" spans="1:3" ht="13.5">
      <c r="A1539">
        <v>1598</v>
      </c>
      <c r="B1539" t="s">
        <v>1946</v>
      </c>
      <c r="C1539" t="s">
        <v>191</v>
      </c>
    </row>
    <row r="1540" spans="1:3" ht="13.5">
      <c r="A1540">
        <v>1599</v>
      </c>
      <c r="B1540" t="s">
        <v>1947</v>
      </c>
      <c r="C1540" t="s">
        <v>191</v>
      </c>
    </row>
    <row r="1541" spans="1:3" ht="13.5">
      <c r="A1541">
        <v>1600</v>
      </c>
      <c r="B1541" t="s">
        <v>1948</v>
      </c>
      <c r="C1541" t="s">
        <v>191</v>
      </c>
    </row>
    <row r="1542" spans="1:3" ht="13.5">
      <c r="A1542">
        <v>1601</v>
      </c>
      <c r="B1542" t="s">
        <v>1949</v>
      </c>
      <c r="C1542" t="s">
        <v>191</v>
      </c>
    </row>
    <row r="1543" spans="1:3" ht="13.5">
      <c r="A1543">
        <v>1602</v>
      </c>
      <c r="B1543" t="s">
        <v>1950</v>
      </c>
      <c r="C1543" t="s">
        <v>112</v>
      </c>
    </row>
    <row r="1544" spans="1:3" ht="13.5">
      <c r="A1544">
        <v>1603</v>
      </c>
      <c r="B1544" t="s">
        <v>1951</v>
      </c>
      <c r="C1544" t="s">
        <v>112</v>
      </c>
    </row>
    <row r="1545" spans="1:3" ht="13.5">
      <c r="A1545">
        <v>1604</v>
      </c>
      <c r="B1545" t="s">
        <v>1952</v>
      </c>
      <c r="C1545" t="s">
        <v>112</v>
      </c>
    </row>
    <row r="1546" spans="1:3" ht="13.5">
      <c r="A1546">
        <v>1605</v>
      </c>
      <c r="B1546" t="s">
        <v>1953</v>
      </c>
      <c r="C1546" t="s">
        <v>112</v>
      </c>
    </row>
    <row r="1547" spans="1:3" ht="13.5">
      <c r="A1547">
        <v>1606</v>
      </c>
      <c r="B1547" t="s">
        <v>1954</v>
      </c>
      <c r="C1547" t="s">
        <v>112</v>
      </c>
    </row>
    <row r="1548" spans="1:3" ht="13.5">
      <c r="A1548">
        <v>1607</v>
      </c>
      <c r="B1548" t="s">
        <v>1955</v>
      </c>
      <c r="C1548" t="s">
        <v>131</v>
      </c>
    </row>
    <row r="1549" spans="1:3" ht="13.5">
      <c r="A1549">
        <v>1608</v>
      </c>
      <c r="B1549" t="s">
        <v>1956</v>
      </c>
      <c r="C1549" t="s">
        <v>131</v>
      </c>
    </row>
    <row r="1550" spans="1:3" ht="13.5">
      <c r="A1550">
        <v>1609</v>
      </c>
      <c r="B1550" t="s">
        <v>1957</v>
      </c>
      <c r="C1550" t="s">
        <v>139</v>
      </c>
    </row>
    <row r="1551" spans="1:3" ht="13.5">
      <c r="A1551">
        <v>1610</v>
      </c>
      <c r="B1551" t="s">
        <v>1958</v>
      </c>
      <c r="C1551" t="s">
        <v>139</v>
      </c>
    </row>
    <row r="1552" spans="1:3" ht="13.5">
      <c r="A1552">
        <v>1611</v>
      </c>
      <c r="B1552" t="s">
        <v>1959</v>
      </c>
      <c r="C1552" t="s">
        <v>139</v>
      </c>
    </row>
    <row r="1553" spans="1:3" ht="13.5">
      <c r="A1553">
        <v>1612</v>
      </c>
      <c r="B1553" t="s">
        <v>1960</v>
      </c>
      <c r="C1553" t="s">
        <v>112</v>
      </c>
    </row>
    <row r="1554" spans="1:3" ht="13.5">
      <c r="A1554">
        <v>1613</v>
      </c>
      <c r="B1554" t="s">
        <v>1961</v>
      </c>
      <c r="C1554" t="s">
        <v>112</v>
      </c>
    </row>
    <row r="1555" spans="1:3" ht="13.5">
      <c r="A1555">
        <v>1614</v>
      </c>
      <c r="B1555" t="s">
        <v>1962</v>
      </c>
      <c r="C1555" t="s">
        <v>131</v>
      </c>
    </row>
    <row r="1556" spans="1:3" ht="13.5">
      <c r="A1556">
        <v>1615</v>
      </c>
      <c r="B1556" t="s">
        <v>1963</v>
      </c>
      <c r="C1556" t="s">
        <v>131</v>
      </c>
    </row>
    <row r="1557" spans="1:3" ht="13.5">
      <c r="A1557">
        <v>1616</v>
      </c>
      <c r="B1557" t="s">
        <v>1964</v>
      </c>
      <c r="C1557" t="s">
        <v>139</v>
      </c>
    </row>
    <row r="1558" spans="1:3" ht="13.5">
      <c r="A1558">
        <v>1617</v>
      </c>
      <c r="B1558" t="s">
        <v>1965</v>
      </c>
      <c r="C1558" t="s">
        <v>139</v>
      </c>
    </row>
    <row r="1559" spans="1:3" ht="13.5">
      <c r="A1559">
        <v>1618</v>
      </c>
      <c r="B1559" t="s">
        <v>1966</v>
      </c>
      <c r="C1559" t="s">
        <v>139</v>
      </c>
    </row>
    <row r="1560" spans="1:3" ht="13.5">
      <c r="A1560">
        <v>1619</v>
      </c>
      <c r="B1560" t="s">
        <v>1967</v>
      </c>
      <c r="C1560" t="s">
        <v>139</v>
      </c>
    </row>
    <row r="1561" spans="1:3" ht="13.5">
      <c r="A1561">
        <v>1620</v>
      </c>
      <c r="B1561" t="s">
        <v>1968</v>
      </c>
      <c r="C1561" t="s">
        <v>112</v>
      </c>
    </row>
    <row r="1562" spans="1:3" ht="13.5">
      <c r="A1562">
        <v>1621</v>
      </c>
      <c r="B1562" t="s">
        <v>1969</v>
      </c>
      <c r="C1562" t="s">
        <v>112</v>
      </c>
    </row>
    <row r="1563" spans="1:3" ht="13.5">
      <c r="A1563">
        <v>1622</v>
      </c>
      <c r="B1563" t="s">
        <v>1970</v>
      </c>
      <c r="C1563" t="s">
        <v>112</v>
      </c>
    </row>
    <row r="1564" spans="1:3" ht="13.5">
      <c r="A1564">
        <v>1623</v>
      </c>
      <c r="B1564" t="s">
        <v>1971</v>
      </c>
      <c r="C1564" t="s">
        <v>112</v>
      </c>
    </row>
    <row r="1565" spans="1:3" ht="13.5">
      <c r="A1565">
        <v>1624</v>
      </c>
      <c r="B1565" t="s">
        <v>1972</v>
      </c>
      <c r="C1565" t="s">
        <v>112</v>
      </c>
    </row>
    <row r="1566" spans="1:3" ht="13.5">
      <c r="A1566">
        <v>1625</v>
      </c>
      <c r="B1566" t="s">
        <v>1973</v>
      </c>
      <c r="C1566" t="s">
        <v>112</v>
      </c>
    </row>
    <row r="1567" spans="1:3" ht="13.5">
      <c r="A1567">
        <v>1626</v>
      </c>
      <c r="B1567" t="s">
        <v>1974</v>
      </c>
      <c r="C1567" t="s">
        <v>112</v>
      </c>
    </row>
    <row r="1568" spans="1:3" ht="13.5">
      <c r="A1568">
        <v>1627</v>
      </c>
      <c r="B1568" t="s">
        <v>1975</v>
      </c>
      <c r="C1568" t="s">
        <v>112</v>
      </c>
    </row>
    <row r="1569" spans="1:3" ht="13.5">
      <c r="A1569">
        <v>1628</v>
      </c>
      <c r="B1569" t="s">
        <v>1976</v>
      </c>
      <c r="C1569" t="s">
        <v>112</v>
      </c>
    </row>
    <row r="1570" spans="1:3" ht="13.5">
      <c r="A1570">
        <v>1629</v>
      </c>
      <c r="B1570" t="s">
        <v>1977</v>
      </c>
      <c r="C1570" t="s">
        <v>112</v>
      </c>
    </row>
    <row r="1571" spans="1:3" ht="13.5">
      <c r="A1571">
        <v>1630</v>
      </c>
      <c r="B1571" t="s">
        <v>1978</v>
      </c>
      <c r="C1571" t="s">
        <v>112</v>
      </c>
    </row>
    <row r="1572" spans="1:3" ht="13.5">
      <c r="A1572">
        <v>1631</v>
      </c>
      <c r="B1572" t="s">
        <v>1979</v>
      </c>
      <c r="C1572" t="s">
        <v>112</v>
      </c>
    </row>
    <row r="1573" spans="1:3" ht="13.5">
      <c r="A1573">
        <v>1632</v>
      </c>
      <c r="B1573" t="s">
        <v>1980</v>
      </c>
      <c r="C1573" t="s">
        <v>112</v>
      </c>
    </row>
    <row r="1574" spans="1:3" ht="13.5">
      <c r="A1574">
        <v>1633</v>
      </c>
      <c r="B1574" t="s">
        <v>1981</v>
      </c>
      <c r="C1574" t="s">
        <v>112</v>
      </c>
    </row>
    <row r="1575" spans="1:3" ht="13.5">
      <c r="A1575">
        <v>1634</v>
      </c>
      <c r="B1575" t="s">
        <v>1982</v>
      </c>
      <c r="C1575" t="s">
        <v>131</v>
      </c>
    </row>
    <row r="1576" spans="1:3" ht="13.5">
      <c r="A1576">
        <v>1635</v>
      </c>
      <c r="B1576" t="s">
        <v>1983</v>
      </c>
      <c r="C1576" t="s">
        <v>131</v>
      </c>
    </row>
    <row r="1577" spans="1:3" ht="13.5">
      <c r="A1577">
        <v>1636</v>
      </c>
      <c r="B1577" t="s">
        <v>1984</v>
      </c>
      <c r="C1577" t="s">
        <v>131</v>
      </c>
    </row>
    <row r="1578" spans="1:3" ht="13.5">
      <c r="A1578">
        <v>1637</v>
      </c>
      <c r="B1578" t="s">
        <v>1985</v>
      </c>
      <c r="C1578" t="s">
        <v>131</v>
      </c>
    </row>
    <row r="1579" spans="1:3" ht="13.5">
      <c r="A1579">
        <v>1638</v>
      </c>
      <c r="B1579" t="s">
        <v>1986</v>
      </c>
      <c r="C1579" t="s">
        <v>131</v>
      </c>
    </row>
    <row r="1580" spans="1:3" ht="13.5">
      <c r="A1580">
        <v>1639</v>
      </c>
      <c r="B1580" t="s">
        <v>1987</v>
      </c>
      <c r="C1580" t="s">
        <v>131</v>
      </c>
    </row>
    <row r="1581" spans="1:3" ht="13.5">
      <c r="A1581">
        <v>1640</v>
      </c>
      <c r="B1581" t="s">
        <v>1988</v>
      </c>
      <c r="C1581" t="s">
        <v>131</v>
      </c>
    </row>
    <row r="1582" spans="1:3" ht="13.5">
      <c r="A1582">
        <v>1641</v>
      </c>
      <c r="B1582" t="s">
        <v>1989</v>
      </c>
      <c r="C1582" t="s">
        <v>131</v>
      </c>
    </row>
    <row r="1583" spans="1:3" ht="13.5">
      <c r="A1583">
        <v>1642</v>
      </c>
      <c r="B1583" t="s">
        <v>1990</v>
      </c>
      <c r="C1583" t="s">
        <v>131</v>
      </c>
    </row>
    <row r="1584" spans="1:3" ht="13.5">
      <c r="A1584">
        <v>1643</v>
      </c>
      <c r="B1584" t="s">
        <v>1991</v>
      </c>
      <c r="C1584" t="s">
        <v>131</v>
      </c>
    </row>
    <row r="1585" spans="1:3" ht="13.5">
      <c r="A1585">
        <v>1644</v>
      </c>
      <c r="B1585" t="s">
        <v>1992</v>
      </c>
      <c r="C1585" t="s">
        <v>131</v>
      </c>
    </row>
    <row r="1586" spans="1:3" ht="13.5">
      <c r="A1586">
        <v>1645</v>
      </c>
      <c r="B1586" t="s">
        <v>1993</v>
      </c>
      <c r="C1586" t="s">
        <v>131</v>
      </c>
    </row>
    <row r="1587" spans="1:3" ht="13.5">
      <c r="A1587">
        <v>1646</v>
      </c>
      <c r="B1587" t="s">
        <v>1994</v>
      </c>
      <c r="C1587" t="s">
        <v>139</v>
      </c>
    </row>
    <row r="1588" spans="1:3" ht="13.5">
      <c r="A1588">
        <v>1647</v>
      </c>
      <c r="B1588" t="s">
        <v>1995</v>
      </c>
      <c r="C1588" t="s">
        <v>139</v>
      </c>
    </row>
    <row r="1589" spans="1:3" ht="13.5">
      <c r="A1589">
        <v>1648</v>
      </c>
      <c r="B1589" t="s">
        <v>1996</v>
      </c>
      <c r="C1589" t="s">
        <v>139</v>
      </c>
    </row>
    <row r="1590" spans="1:3" ht="13.5">
      <c r="A1590">
        <v>1649</v>
      </c>
      <c r="B1590" t="s">
        <v>1997</v>
      </c>
      <c r="C1590" t="s">
        <v>139</v>
      </c>
    </row>
    <row r="1591" spans="1:3" ht="13.5">
      <c r="A1591">
        <v>1650</v>
      </c>
      <c r="B1591" t="s">
        <v>1998</v>
      </c>
      <c r="C1591" t="s">
        <v>139</v>
      </c>
    </row>
    <row r="1592" spans="1:3" ht="13.5">
      <c r="A1592">
        <v>1651</v>
      </c>
      <c r="B1592" t="s">
        <v>1999</v>
      </c>
      <c r="C1592" t="s">
        <v>139</v>
      </c>
    </row>
    <row r="1593" spans="1:3" ht="13.5">
      <c r="A1593">
        <v>1652</v>
      </c>
      <c r="B1593" t="s">
        <v>2000</v>
      </c>
      <c r="C1593" t="s">
        <v>139</v>
      </c>
    </row>
    <row r="1594" spans="1:3" ht="13.5">
      <c r="A1594">
        <v>1653</v>
      </c>
      <c r="B1594" t="s">
        <v>2001</v>
      </c>
      <c r="C1594" t="s">
        <v>139</v>
      </c>
    </row>
    <row r="1595" spans="1:3" ht="13.5">
      <c r="A1595">
        <v>1654</v>
      </c>
      <c r="B1595" t="s">
        <v>2002</v>
      </c>
      <c r="C1595" t="s">
        <v>139</v>
      </c>
    </row>
    <row r="1596" spans="1:3" ht="13.5">
      <c r="A1596">
        <v>1655</v>
      </c>
      <c r="B1596" t="s">
        <v>2003</v>
      </c>
      <c r="C1596" t="s">
        <v>139</v>
      </c>
    </row>
    <row r="1597" spans="1:3" ht="13.5">
      <c r="A1597">
        <v>1656</v>
      </c>
      <c r="B1597" t="s">
        <v>2004</v>
      </c>
      <c r="C1597" t="s">
        <v>139</v>
      </c>
    </row>
    <row r="1598" spans="1:3" ht="13.5">
      <c r="A1598">
        <v>1657</v>
      </c>
      <c r="B1598" t="s">
        <v>2005</v>
      </c>
      <c r="C1598" t="s">
        <v>112</v>
      </c>
    </row>
    <row r="1599" spans="1:3" ht="13.5">
      <c r="A1599">
        <v>1658</v>
      </c>
      <c r="B1599" t="s">
        <v>2006</v>
      </c>
      <c r="C1599" t="s">
        <v>139</v>
      </c>
    </row>
    <row r="1600" spans="1:3" ht="13.5">
      <c r="A1600">
        <v>1659</v>
      </c>
      <c r="B1600" t="s">
        <v>2007</v>
      </c>
      <c r="C1600" t="s">
        <v>139</v>
      </c>
    </row>
    <row r="1601" spans="1:3" ht="13.5">
      <c r="A1601">
        <v>1660</v>
      </c>
      <c r="B1601" t="s">
        <v>2008</v>
      </c>
      <c r="C1601" t="s">
        <v>139</v>
      </c>
    </row>
    <row r="1602" spans="1:3" ht="13.5">
      <c r="A1602">
        <v>1661</v>
      </c>
      <c r="B1602" t="s">
        <v>2009</v>
      </c>
      <c r="C1602" t="s">
        <v>139</v>
      </c>
    </row>
    <row r="1603" spans="1:3" ht="13.5">
      <c r="A1603">
        <v>1662</v>
      </c>
      <c r="B1603" t="s">
        <v>2010</v>
      </c>
      <c r="C1603" t="s">
        <v>142</v>
      </c>
    </row>
    <row r="1604" spans="1:3" ht="13.5">
      <c r="A1604">
        <v>1663</v>
      </c>
      <c r="B1604" t="s">
        <v>2011</v>
      </c>
      <c r="C1604" t="s">
        <v>142</v>
      </c>
    </row>
    <row r="1605" spans="1:3" ht="13.5">
      <c r="A1605">
        <v>1664</v>
      </c>
      <c r="B1605" t="s">
        <v>2012</v>
      </c>
      <c r="C1605" t="s">
        <v>142</v>
      </c>
    </row>
    <row r="1606" spans="1:3" ht="13.5">
      <c r="A1606">
        <v>1665</v>
      </c>
      <c r="B1606" t="s">
        <v>2013</v>
      </c>
      <c r="C1606" t="s">
        <v>142</v>
      </c>
    </row>
    <row r="1607" spans="1:3" ht="13.5">
      <c r="A1607">
        <v>1666</v>
      </c>
      <c r="B1607" t="s">
        <v>2014</v>
      </c>
      <c r="C1607" t="s">
        <v>142</v>
      </c>
    </row>
    <row r="1608" spans="1:3" ht="13.5">
      <c r="A1608">
        <v>1667</v>
      </c>
      <c r="B1608" t="s">
        <v>2015</v>
      </c>
      <c r="C1608" t="s">
        <v>142</v>
      </c>
    </row>
    <row r="1609" spans="1:3" ht="13.5">
      <c r="A1609">
        <v>1668</v>
      </c>
      <c r="B1609" t="s">
        <v>2016</v>
      </c>
      <c r="C1609" t="s">
        <v>142</v>
      </c>
    </row>
    <row r="1610" spans="1:3" ht="13.5">
      <c r="A1610">
        <v>1669</v>
      </c>
      <c r="B1610" t="s">
        <v>2017</v>
      </c>
      <c r="C1610" t="s">
        <v>142</v>
      </c>
    </row>
    <row r="1611" spans="1:3" ht="13.5">
      <c r="A1611">
        <v>1670</v>
      </c>
      <c r="B1611" t="s">
        <v>2018</v>
      </c>
      <c r="C1611" t="s">
        <v>142</v>
      </c>
    </row>
    <row r="1612" spans="1:3" ht="13.5">
      <c r="A1612">
        <v>1671</v>
      </c>
      <c r="B1612" t="s">
        <v>2019</v>
      </c>
      <c r="C1612" t="s">
        <v>142</v>
      </c>
    </row>
    <row r="1613" spans="1:3" ht="13.5">
      <c r="A1613">
        <v>1672</v>
      </c>
      <c r="B1613" t="s">
        <v>2020</v>
      </c>
      <c r="C1613" t="s">
        <v>142</v>
      </c>
    </row>
    <row r="1614" spans="1:3" ht="13.5">
      <c r="A1614">
        <v>1673</v>
      </c>
      <c r="B1614" t="s">
        <v>2021</v>
      </c>
      <c r="C1614" t="s">
        <v>142</v>
      </c>
    </row>
    <row r="1615" spans="1:3" ht="13.5">
      <c r="A1615">
        <v>1674</v>
      </c>
      <c r="B1615" t="s">
        <v>2022</v>
      </c>
      <c r="C1615" t="s">
        <v>131</v>
      </c>
    </row>
    <row r="1616" spans="1:3" ht="13.5">
      <c r="A1616">
        <v>1675</v>
      </c>
      <c r="B1616" t="s">
        <v>2023</v>
      </c>
      <c r="C1616" t="s">
        <v>157</v>
      </c>
    </row>
    <row r="1617" spans="1:3" ht="13.5">
      <c r="A1617">
        <v>1676</v>
      </c>
      <c r="B1617" t="s">
        <v>2024</v>
      </c>
      <c r="C1617" t="s">
        <v>147</v>
      </c>
    </row>
    <row r="1618" spans="1:3" ht="13.5">
      <c r="A1618">
        <v>1677</v>
      </c>
      <c r="B1618" t="s">
        <v>2025</v>
      </c>
      <c r="C1618" t="s">
        <v>146</v>
      </c>
    </row>
    <row r="1619" spans="1:3" ht="13.5">
      <c r="A1619">
        <v>1678</v>
      </c>
      <c r="B1619" t="s">
        <v>2026</v>
      </c>
      <c r="C1619" t="s">
        <v>112</v>
      </c>
    </row>
    <row r="1620" spans="1:3" ht="13.5">
      <c r="A1620">
        <v>1679</v>
      </c>
      <c r="B1620" t="s">
        <v>2027</v>
      </c>
      <c r="C1620" t="s">
        <v>112</v>
      </c>
    </row>
    <row r="1621" spans="1:3" ht="13.5">
      <c r="A1621">
        <v>1680</v>
      </c>
      <c r="B1621" t="s">
        <v>2028</v>
      </c>
      <c r="C1621" t="s">
        <v>112</v>
      </c>
    </row>
    <row r="1622" spans="1:3" ht="13.5">
      <c r="A1622">
        <v>1681</v>
      </c>
      <c r="B1622" t="s">
        <v>2029</v>
      </c>
      <c r="C1622" t="s">
        <v>112</v>
      </c>
    </row>
    <row r="1623" spans="1:3" ht="13.5">
      <c r="A1623">
        <v>1682</v>
      </c>
      <c r="B1623" t="s">
        <v>2030</v>
      </c>
      <c r="C1623" t="s">
        <v>112</v>
      </c>
    </row>
    <row r="1624" spans="1:3" ht="13.5">
      <c r="A1624">
        <v>1683</v>
      </c>
      <c r="B1624" t="s">
        <v>2031</v>
      </c>
      <c r="C1624" t="s">
        <v>112</v>
      </c>
    </row>
    <row r="1625" spans="1:3" ht="13.5">
      <c r="A1625">
        <v>1684</v>
      </c>
      <c r="B1625" t="s">
        <v>2032</v>
      </c>
      <c r="C1625" t="s">
        <v>112</v>
      </c>
    </row>
    <row r="1626" spans="1:3" ht="13.5">
      <c r="A1626">
        <v>1685</v>
      </c>
      <c r="B1626" t="s">
        <v>2033</v>
      </c>
      <c r="C1626" t="s">
        <v>112</v>
      </c>
    </row>
    <row r="1627" spans="1:3" ht="13.5">
      <c r="A1627">
        <v>1686</v>
      </c>
      <c r="B1627" t="s">
        <v>2034</v>
      </c>
      <c r="C1627" t="s">
        <v>112</v>
      </c>
    </row>
    <row r="1628" spans="1:3" ht="13.5">
      <c r="A1628">
        <v>1687</v>
      </c>
      <c r="B1628" t="s">
        <v>2035</v>
      </c>
      <c r="C1628" t="s">
        <v>112</v>
      </c>
    </row>
    <row r="1629" spans="1:3" ht="13.5">
      <c r="A1629">
        <v>1688</v>
      </c>
      <c r="B1629" t="s">
        <v>2036</v>
      </c>
      <c r="C1629" t="s">
        <v>112</v>
      </c>
    </row>
    <row r="1630" spans="1:3" ht="13.5">
      <c r="A1630">
        <v>1689</v>
      </c>
      <c r="B1630" t="s">
        <v>2037</v>
      </c>
      <c r="C1630" t="s">
        <v>147</v>
      </c>
    </row>
    <row r="1631" spans="1:3" ht="13.5">
      <c r="A1631">
        <v>1690</v>
      </c>
      <c r="B1631" t="s">
        <v>2038</v>
      </c>
      <c r="C1631" t="s">
        <v>112</v>
      </c>
    </row>
    <row r="1632" spans="1:3" ht="13.5">
      <c r="A1632">
        <v>1691</v>
      </c>
      <c r="B1632" t="s">
        <v>2039</v>
      </c>
      <c r="C1632" t="s">
        <v>131</v>
      </c>
    </row>
    <row r="1633" spans="1:3" ht="13.5">
      <c r="A1633">
        <v>1692</v>
      </c>
      <c r="B1633" t="s">
        <v>2040</v>
      </c>
      <c r="C1633" t="s">
        <v>131</v>
      </c>
    </row>
    <row r="1634" spans="1:3" ht="13.5">
      <c r="A1634">
        <v>1693</v>
      </c>
      <c r="B1634" t="s">
        <v>2041</v>
      </c>
      <c r="C1634" t="s">
        <v>131</v>
      </c>
    </row>
    <row r="1635" spans="1:3" ht="13.5">
      <c r="A1635">
        <v>1694</v>
      </c>
      <c r="B1635" t="s">
        <v>2042</v>
      </c>
      <c r="C1635" t="s">
        <v>131</v>
      </c>
    </row>
    <row r="1636" spans="1:3" ht="13.5">
      <c r="A1636">
        <v>1695</v>
      </c>
      <c r="B1636" t="s">
        <v>2043</v>
      </c>
      <c r="C1636" t="s">
        <v>131</v>
      </c>
    </row>
    <row r="1637" spans="1:3" ht="13.5">
      <c r="A1637">
        <v>1696</v>
      </c>
      <c r="B1637" t="s">
        <v>2044</v>
      </c>
      <c r="C1637" t="s">
        <v>131</v>
      </c>
    </row>
    <row r="1638" spans="1:3" ht="13.5">
      <c r="A1638">
        <v>1697</v>
      </c>
      <c r="B1638" t="s">
        <v>2045</v>
      </c>
      <c r="C1638" t="s">
        <v>131</v>
      </c>
    </row>
    <row r="1639" spans="1:3" ht="13.5">
      <c r="A1639">
        <v>1698</v>
      </c>
      <c r="B1639" t="s">
        <v>2046</v>
      </c>
      <c r="C1639" t="s">
        <v>131</v>
      </c>
    </row>
    <row r="1640" spans="1:3" ht="13.5">
      <c r="A1640">
        <v>1699</v>
      </c>
      <c r="B1640" t="s">
        <v>2047</v>
      </c>
      <c r="C1640" t="s">
        <v>139</v>
      </c>
    </row>
    <row r="1641" spans="1:3" ht="13.5">
      <c r="A1641">
        <v>1700</v>
      </c>
      <c r="B1641" t="s">
        <v>2048</v>
      </c>
      <c r="C1641" t="s">
        <v>139</v>
      </c>
    </row>
    <row r="1642" spans="1:3" ht="13.5">
      <c r="A1642">
        <v>1701</v>
      </c>
      <c r="B1642" t="s">
        <v>2049</v>
      </c>
      <c r="C1642" t="s">
        <v>139</v>
      </c>
    </row>
    <row r="1643" spans="1:3" ht="13.5">
      <c r="A1643">
        <v>1702</v>
      </c>
      <c r="B1643" t="s">
        <v>2050</v>
      </c>
      <c r="C1643" t="s">
        <v>139</v>
      </c>
    </row>
    <row r="1644" spans="1:3" ht="13.5">
      <c r="A1644">
        <v>1703</v>
      </c>
      <c r="B1644" t="s">
        <v>2051</v>
      </c>
      <c r="C1644" t="s">
        <v>139</v>
      </c>
    </row>
    <row r="1645" spans="1:3" ht="13.5">
      <c r="A1645">
        <v>1704</v>
      </c>
      <c r="B1645" t="s">
        <v>2052</v>
      </c>
      <c r="C1645" t="s">
        <v>139</v>
      </c>
    </row>
    <row r="1646" spans="1:3" ht="13.5">
      <c r="A1646">
        <v>1705</v>
      </c>
      <c r="B1646" t="s">
        <v>2053</v>
      </c>
      <c r="C1646" t="s">
        <v>139</v>
      </c>
    </row>
    <row r="1647" spans="1:3" ht="13.5">
      <c r="A1647">
        <v>1706</v>
      </c>
      <c r="B1647" t="s">
        <v>2054</v>
      </c>
      <c r="C1647" t="s">
        <v>139</v>
      </c>
    </row>
    <row r="1648" spans="1:3" ht="13.5">
      <c r="A1648">
        <v>1707</v>
      </c>
      <c r="B1648" t="s">
        <v>2055</v>
      </c>
      <c r="C1648" t="s">
        <v>139</v>
      </c>
    </row>
    <row r="1649" spans="1:3" ht="13.5">
      <c r="A1649">
        <v>1708</v>
      </c>
      <c r="B1649" t="s">
        <v>2056</v>
      </c>
      <c r="C1649" t="s">
        <v>139</v>
      </c>
    </row>
    <row r="1650" spans="1:3" ht="13.5">
      <c r="A1650">
        <v>1709</v>
      </c>
      <c r="B1650" t="s">
        <v>2057</v>
      </c>
      <c r="C1650" t="s">
        <v>139</v>
      </c>
    </row>
    <row r="1651" spans="1:3" ht="13.5">
      <c r="A1651">
        <v>1710</v>
      </c>
      <c r="B1651" t="s">
        <v>2058</v>
      </c>
      <c r="C1651" t="s">
        <v>139</v>
      </c>
    </row>
    <row r="1652" spans="1:3" ht="13.5">
      <c r="A1652">
        <v>1711</v>
      </c>
      <c r="B1652" t="s">
        <v>1579</v>
      </c>
      <c r="C1652" t="s">
        <v>139</v>
      </c>
    </row>
    <row r="1653" spans="1:3" ht="13.5">
      <c r="A1653">
        <v>1712</v>
      </c>
      <c r="B1653" t="s">
        <v>2059</v>
      </c>
      <c r="C1653" t="s">
        <v>139</v>
      </c>
    </row>
    <row r="1654" spans="1:3" ht="13.5">
      <c r="A1654">
        <v>1713</v>
      </c>
      <c r="B1654" t="s">
        <v>2060</v>
      </c>
      <c r="C1654" t="s">
        <v>139</v>
      </c>
    </row>
    <row r="1655" spans="1:3" ht="13.5">
      <c r="A1655">
        <v>1714</v>
      </c>
      <c r="B1655" t="s">
        <v>2061</v>
      </c>
      <c r="C1655" t="s">
        <v>147</v>
      </c>
    </row>
    <row r="1656" spans="1:3" ht="13.5">
      <c r="A1656">
        <v>1715</v>
      </c>
      <c r="B1656" t="s">
        <v>2062</v>
      </c>
      <c r="C1656" t="s">
        <v>112</v>
      </c>
    </row>
    <row r="1657" spans="1:3" ht="13.5">
      <c r="A1657">
        <v>1716</v>
      </c>
      <c r="B1657" t="s">
        <v>2063</v>
      </c>
      <c r="C1657" t="s">
        <v>112</v>
      </c>
    </row>
    <row r="1658" spans="1:3" ht="13.5">
      <c r="A1658">
        <v>1717</v>
      </c>
      <c r="B1658" t="s">
        <v>2064</v>
      </c>
      <c r="C1658" t="s">
        <v>112</v>
      </c>
    </row>
    <row r="1659" spans="1:3" ht="13.5">
      <c r="A1659">
        <v>1718</v>
      </c>
      <c r="B1659" t="s">
        <v>2065</v>
      </c>
      <c r="C1659" t="s">
        <v>112</v>
      </c>
    </row>
    <row r="1660" spans="1:3" ht="13.5">
      <c r="A1660">
        <v>1719</v>
      </c>
      <c r="B1660" t="s">
        <v>2066</v>
      </c>
      <c r="C1660" t="s">
        <v>112</v>
      </c>
    </row>
    <row r="1661" spans="1:3" ht="13.5">
      <c r="A1661">
        <v>1720</v>
      </c>
      <c r="B1661" t="s">
        <v>2047</v>
      </c>
      <c r="C1661" t="s">
        <v>112</v>
      </c>
    </row>
    <row r="1662" spans="1:3" ht="13.5">
      <c r="A1662">
        <v>1721</v>
      </c>
      <c r="B1662" t="s">
        <v>2067</v>
      </c>
      <c r="C1662" t="s">
        <v>112</v>
      </c>
    </row>
    <row r="1663" spans="1:3" ht="13.5">
      <c r="A1663">
        <v>1722</v>
      </c>
      <c r="B1663" t="s">
        <v>2068</v>
      </c>
      <c r="C1663" t="s">
        <v>112</v>
      </c>
    </row>
    <row r="1664" spans="1:3" ht="13.5">
      <c r="A1664">
        <v>1723</v>
      </c>
      <c r="B1664" t="s">
        <v>2069</v>
      </c>
      <c r="C1664" t="s">
        <v>131</v>
      </c>
    </row>
    <row r="1665" spans="1:3" ht="13.5">
      <c r="A1665">
        <v>1724</v>
      </c>
      <c r="B1665" t="s">
        <v>2070</v>
      </c>
      <c r="C1665" t="s">
        <v>131</v>
      </c>
    </row>
    <row r="1666" spans="1:3" ht="13.5">
      <c r="A1666">
        <v>1725</v>
      </c>
      <c r="B1666" t="s">
        <v>2071</v>
      </c>
      <c r="C1666" t="s">
        <v>131</v>
      </c>
    </row>
    <row r="1667" spans="1:3" ht="13.5">
      <c r="A1667">
        <v>1726</v>
      </c>
      <c r="B1667" t="s">
        <v>2072</v>
      </c>
      <c r="C1667" t="s">
        <v>131</v>
      </c>
    </row>
    <row r="1668" spans="1:3" ht="13.5">
      <c r="A1668">
        <v>1727</v>
      </c>
      <c r="B1668" t="s">
        <v>2073</v>
      </c>
      <c r="C1668" t="s">
        <v>131</v>
      </c>
    </row>
    <row r="1669" spans="1:3" ht="13.5">
      <c r="A1669">
        <v>1728</v>
      </c>
      <c r="B1669" t="s">
        <v>2074</v>
      </c>
      <c r="C1669" t="s">
        <v>131</v>
      </c>
    </row>
    <row r="1670" spans="1:3" ht="13.5">
      <c r="A1670">
        <v>1729</v>
      </c>
      <c r="B1670" t="s">
        <v>2075</v>
      </c>
      <c r="C1670" t="s">
        <v>139</v>
      </c>
    </row>
    <row r="1671" spans="1:3" ht="13.5">
      <c r="A1671">
        <v>1730</v>
      </c>
      <c r="B1671" t="s">
        <v>2076</v>
      </c>
      <c r="C1671" t="s">
        <v>139</v>
      </c>
    </row>
    <row r="1672" spans="1:3" ht="13.5">
      <c r="A1672">
        <v>1731</v>
      </c>
      <c r="B1672" t="s">
        <v>2077</v>
      </c>
      <c r="C1672" t="s">
        <v>139</v>
      </c>
    </row>
    <row r="1673" spans="1:3" ht="13.5">
      <c r="A1673">
        <v>1732</v>
      </c>
      <c r="B1673" t="s">
        <v>2078</v>
      </c>
      <c r="C1673" t="s">
        <v>139</v>
      </c>
    </row>
    <row r="1674" spans="1:3" ht="13.5">
      <c r="A1674">
        <v>1733</v>
      </c>
      <c r="B1674" t="s">
        <v>2079</v>
      </c>
      <c r="C1674" t="s">
        <v>139</v>
      </c>
    </row>
    <row r="1675" spans="1:3" ht="13.5">
      <c r="A1675">
        <v>1734</v>
      </c>
      <c r="B1675" t="s">
        <v>2080</v>
      </c>
      <c r="C1675" t="s">
        <v>139</v>
      </c>
    </row>
    <row r="1676" spans="1:3" ht="13.5">
      <c r="A1676">
        <v>1735</v>
      </c>
      <c r="B1676" t="s">
        <v>2081</v>
      </c>
      <c r="C1676" t="s">
        <v>142</v>
      </c>
    </row>
    <row r="1677" spans="1:3" ht="13.5">
      <c r="A1677">
        <v>1736</v>
      </c>
      <c r="B1677" t="s">
        <v>2082</v>
      </c>
      <c r="C1677" t="s">
        <v>142</v>
      </c>
    </row>
    <row r="1678" spans="1:3" ht="13.5">
      <c r="A1678">
        <v>1737</v>
      </c>
      <c r="B1678" t="s">
        <v>2083</v>
      </c>
      <c r="C1678" t="s">
        <v>142</v>
      </c>
    </row>
    <row r="1679" spans="1:3" ht="13.5">
      <c r="A1679">
        <v>1738</v>
      </c>
      <c r="B1679" t="s">
        <v>2084</v>
      </c>
      <c r="C1679" t="s">
        <v>112</v>
      </c>
    </row>
    <row r="1680" spans="1:3" ht="13.5">
      <c r="A1680">
        <v>1739</v>
      </c>
      <c r="B1680" t="s">
        <v>2085</v>
      </c>
      <c r="C1680" t="s">
        <v>112</v>
      </c>
    </row>
    <row r="1681" spans="1:3" ht="13.5">
      <c r="A1681">
        <v>1740</v>
      </c>
      <c r="B1681" t="s">
        <v>2086</v>
      </c>
      <c r="C1681" t="s">
        <v>139</v>
      </c>
    </row>
    <row r="1682" spans="1:3" ht="13.5">
      <c r="A1682">
        <v>1741</v>
      </c>
      <c r="B1682" t="s">
        <v>2087</v>
      </c>
      <c r="C1682" t="s">
        <v>139</v>
      </c>
    </row>
    <row r="1683" spans="1:3" ht="13.5">
      <c r="A1683">
        <v>1742</v>
      </c>
      <c r="B1683" t="s">
        <v>2088</v>
      </c>
      <c r="C1683" t="s">
        <v>139</v>
      </c>
    </row>
    <row r="1684" spans="1:3" ht="13.5">
      <c r="A1684">
        <v>1743</v>
      </c>
      <c r="B1684" t="s">
        <v>2089</v>
      </c>
      <c r="C1684" t="s">
        <v>139</v>
      </c>
    </row>
    <row r="1685" spans="1:3" ht="13.5">
      <c r="A1685">
        <v>1744</v>
      </c>
      <c r="B1685" t="s">
        <v>2090</v>
      </c>
      <c r="C1685" t="s">
        <v>142</v>
      </c>
    </row>
    <row r="1686" spans="1:3" ht="13.5">
      <c r="A1686">
        <v>1745</v>
      </c>
      <c r="B1686" t="s">
        <v>2091</v>
      </c>
      <c r="C1686" t="s">
        <v>112</v>
      </c>
    </row>
    <row r="1687" spans="1:3" ht="13.5">
      <c r="A1687">
        <v>1746</v>
      </c>
      <c r="B1687" t="s">
        <v>2092</v>
      </c>
      <c r="C1687" t="s">
        <v>112</v>
      </c>
    </row>
    <row r="1688" spans="1:3" ht="13.5">
      <c r="A1688">
        <v>1747</v>
      </c>
      <c r="B1688" t="s">
        <v>2093</v>
      </c>
      <c r="C1688" t="s">
        <v>112</v>
      </c>
    </row>
    <row r="1689" spans="1:3" ht="13.5">
      <c r="A1689">
        <v>1748</v>
      </c>
      <c r="B1689" t="s">
        <v>2094</v>
      </c>
      <c r="C1689" t="s">
        <v>112</v>
      </c>
    </row>
    <row r="1690" spans="1:3" ht="13.5">
      <c r="A1690">
        <v>1749</v>
      </c>
      <c r="B1690" t="s">
        <v>2095</v>
      </c>
      <c r="C1690" t="s">
        <v>112</v>
      </c>
    </row>
    <row r="1691" spans="1:3" ht="13.5">
      <c r="A1691">
        <v>1750</v>
      </c>
      <c r="B1691" t="s">
        <v>2096</v>
      </c>
      <c r="C1691" t="s">
        <v>112</v>
      </c>
    </row>
    <row r="1692" spans="1:3" ht="13.5">
      <c r="A1692">
        <v>1751</v>
      </c>
      <c r="B1692" t="s">
        <v>2097</v>
      </c>
      <c r="C1692" t="s">
        <v>112</v>
      </c>
    </row>
    <row r="1693" spans="1:3" ht="13.5">
      <c r="A1693">
        <v>1752</v>
      </c>
      <c r="B1693" t="s">
        <v>2098</v>
      </c>
      <c r="C1693" t="s">
        <v>112</v>
      </c>
    </row>
    <row r="1694" spans="1:3" ht="13.5">
      <c r="A1694">
        <v>1753</v>
      </c>
      <c r="B1694" t="s">
        <v>2099</v>
      </c>
      <c r="C1694" t="s">
        <v>131</v>
      </c>
    </row>
    <row r="1695" spans="1:3" ht="13.5">
      <c r="A1695">
        <v>1754</v>
      </c>
      <c r="B1695" t="s">
        <v>2100</v>
      </c>
      <c r="C1695" t="s">
        <v>131</v>
      </c>
    </row>
    <row r="1696" spans="1:3" ht="13.5">
      <c r="A1696">
        <v>1755</v>
      </c>
      <c r="B1696" t="s">
        <v>2101</v>
      </c>
      <c r="C1696" t="s">
        <v>131</v>
      </c>
    </row>
    <row r="1697" spans="1:3" ht="13.5">
      <c r="A1697">
        <v>1756</v>
      </c>
      <c r="B1697" t="s">
        <v>2102</v>
      </c>
      <c r="C1697" t="s">
        <v>131</v>
      </c>
    </row>
    <row r="1698" spans="1:3" ht="13.5">
      <c r="A1698">
        <v>1757</v>
      </c>
      <c r="B1698" t="s">
        <v>2103</v>
      </c>
      <c r="C1698" t="s">
        <v>131</v>
      </c>
    </row>
    <row r="1699" spans="1:3" ht="13.5">
      <c r="A1699">
        <v>1758</v>
      </c>
      <c r="B1699" t="s">
        <v>2104</v>
      </c>
      <c r="C1699" t="s">
        <v>131</v>
      </c>
    </row>
    <row r="1700" spans="1:3" ht="13.5">
      <c r="A1700">
        <v>1759</v>
      </c>
      <c r="B1700" t="s">
        <v>2105</v>
      </c>
      <c r="C1700" t="s">
        <v>139</v>
      </c>
    </row>
    <row r="1701" spans="1:3" ht="13.5">
      <c r="A1701">
        <v>1760</v>
      </c>
      <c r="B1701" t="s">
        <v>2106</v>
      </c>
      <c r="C1701" t="s">
        <v>139</v>
      </c>
    </row>
    <row r="1702" spans="1:3" ht="13.5">
      <c r="A1702">
        <v>1761</v>
      </c>
      <c r="B1702" t="s">
        <v>2107</v>
      </c>
      <c r="C1702" t="s">
        <v>139</v>
      </c>
    </row>
    <row r="1703" spans="1:3" ht="13.5">
      <c r="A1703">
        <v>1762</v>
      </c>
      <c r="B1703" t="s">
        <v>2108</v>
      </c>
      <c r="C1703" t="s">
        <v>139</v>
      </c>
    </row>
    <row r="1704" spans="1:3" ht="13.5">
      <c r="A1704">
        <v>1763</v>
      </c>
      <c r="B1704" t="s">
        <v>2109</v>
      </c>
      <c r="C1704" t="s">
        <v>139</v>
      </c>
    </row>
    <row r="1705" spans="1:3" ht="13.5">
      <c r="A1705">
        <v>1764</v>
      </c>
      <c r="B1705" t="s">
        <v>2110</v>
      </c>
      <c r="C1705" t="s">
        <v>139</v>
      </c>
    </row>
    <row r="1706" spans="1:3" ht="13.5">
      <c r="A1706">
        <v>1765</v>
      </c>
      <c r="B1706" t="s">
        <v>2111</v>
      </c>
      <c r="C1706" t="s">
        <v>139</v>
      </c>
    </row>
    <row r="1707" spans="1:3" ht="13.5">
      <c r="A1707">
        <v>1766</v>
      </c>
      <c r="B1707" t="s">
        <v>2112</v>
      </c>
      <c r="C1707" t="s">
        <v>139</v>
      </c>
    </row>
    <row r="1708" spans="1:3" ht="13.5">
      <c r="A1708">
        <v>1767</v>
      </c>
      <c r="B1708" t="s">
        <v>2113</v>
      </c>
      <c r="C1708" t="s">
        <v>131</v>
      </c>
    </row>
    <row r="1709" spans="1:3" ht="13.5">
      <c r="A1709">
        <v>1768</v>
      </c>
      <c r="B1709" t="s">
        <v>2114</v>
      </c>
      <c r="C1709" t="s">
        <v>157</v>
      </c>
    </row>
    <row r="1710" spans="1:3" ht="13.5">
      <c r="A1710">
        <v>1769</v>
      </c>
      <c r="B1710" t="s">
        <v>2115</v>
      </c>
      <c r="C1710" t="s">
        <v>112</v>
      </c>
    </row>
    <row r="1711" spans="1:3" ht="13.5">
      <c r="A1711">
        <v>1770</v>
      </c>
      <c r="B1711" t="s">
        <v>2116</v>
      </c>
      <c r="C1711" t="s">
        <v>112</v>
      </c>
    </row>
    <row r="1712" spans="1:3" ht="13.5">
      <c r="A1712">
        <v>1771</v>
      </c>
      <c r="B1712" t="s">
        <v>2117</v>
      </c>
      <c r="C1712" t="s">
        <v>112</v>
      </c>
    </row>
    <row r="1713" spans="1:3" ht="13.5">
      <c r="A1713">
        <v>1772</v>
      </c>
      <c r="B1713" t="s">
        <v>2118</v>
      </c>
      <c r="C1713" t="s">
        <v>112</v>
      </c>
    </row>
    <row r="1714" spans="1:3" ht="13.5">
      <c r="A1714">
        <v>1773</v>
      </c>
      <c r="B1714" t="s">
        <v>2119</v>
      </c>
      <c r="C1714" t="s">
        <v>112</v>
      </c>
    </row>
    <row r="1715" spans="1:3" ht="13.5">
      <c r="A1715">
        <v>1774</v>
      </c>
      <c r="B1715" t="s">
        <v>2120</v>
      </c>
      <c r="C1715" t="s">
        <v>112</v>
      </c>
    </row>
    <row r="1716" spans="1:3" ht="13.5">
      <c r="A1716">
        <v>1775</v>
      </c>
      <c r="B1716" t="s">
        <v>2121</v>
      </c>
      <c r="C1716" t="s">
        <v>112</v>
      </c>
    </row>
    <row r="1717" spans="1:3" ht="13.5">
      <c r="A1717">
        <v>1776</v>
      </c>
      <c r="B1717" t="s">
        <v>2122</v>
      </c>
      <c r="C1717" t="s">
        <v>131</v>
      </c>
    </row>
    <row r="1718" spans="1:3" ht="13.5">
      <c r="A1718">
        <v>1777</v>
      </c>
      <c r="B1718" t="s">
        <v>2123</v>
      </c>
      <c r="C1718" t="s">
        <v>139</v>
      </c>
    </row>
    <row r="1719" spans="1:3" ht="13.5">
      <c r="A1719">
        <v>1778</v>
      </c>
      <c r="B1719" t="s">
        <v>2124</v>
      </c>
      <c r="C1719" t="s">
        <v>139</v>
      </c>
    </row>
    <row r="1720" spans="1:3" ht="13.5">
      <c r="A1720">
        <v>1779</v>
      </c>
      <c r="B1720" t="s">
        <v>2125</v>
      </c>
      <c r="C1720" t="s">
        <v>139</v>
      </c>
    </row>
    <row r="1721" spans="1:3" ht="13.5">
      <c r="A1721">
        <v>1780</v>
      </c>
      <c r="B1721" t="s">
        <v>2126</v>
      </c>
      <c r="C1721" t="s">
        <v>139</v>
      </c>
    </row>
    <row r="1722" spans="1:3" ht="13.5">
      <c r="A1722">
        <v>1781</v>
      </c>
      <c r="B1722" t="s">
        <v>2127</v>
      </c>
      <c r="C1722" t="s">
        <v>142</v>
      </c>
    </row>
    <row r="1723" spans="1:3" ht="13.5">
      <c r="A1723">
        <v>1782</v>
      </c>
      <c r="B1723" t="s">
        <v>2128</v>
      </c>
      <c r="C1723" t="s">
        <v>131</v>
      </c>
    </row>
    <row r="1724" spans="1:3" ht="13.5">
      <c r="A1724">
        <v>1783</v>
      </c>
      <c r="B1724" t="s">
        <v>2129</v>
      </c>
      <c r="C1724" t="s">
        <v>112</v>
      </c>
    </row>
    <row r="1725" spans="1:3" ht="13.5">
      <c r="A1725">
        <v>1784</v>
      </c>
      <c r="B1725" t="s">
        <v>2130</v>
      </c>
      <c r="C1725" t="s">
        <v>112</v>
      </c>
    </row>
    <row r="1726" spans="1:3" ht="13.5">
      <c r="A1726">
        <v>1785</v>
      </c>
      <c r="B1726" t="s">
        <v>2131</v>
      </c>
      <c r="C1726" t="s">
        <v>112</v>
      </c>
    </row>
    <row r="1727" spans="1:3" ht="13.5">
      <c r="A1727">
        <v>1786</v>
      </c>
      <c r="B1727" t="s">
        <v>2132</v>
      </c>
      <c r="C1727" t="s">
        <v>112</v>
      </c>
    </row>
    <row r="1728" spans="1:3" ht="13.5">
      <c r="A1728">
        <v>1787</v>
      </c>
      <c r="B1728" t="s">
        <v>2133</v>
      </c>
      <c r="C1728" t="s">
        <v>131</v>
      </c>
    </row>
    <row r="1729" spans="1:3" ht="13.5">
      <c r="A1729">
        <v>1788</v>
      </c>
      <c r="B1729" t="s">
        <v>2134</v>
      </c>
      <c r="C1729" t="s">
        <v>131</v>
      </c>
    </row>
    <row r="1730" spans="1:3" ht="13.5">
      <c r="A1730">
        <v>1789</v>
      </c>
      <c r="B1730" t="s">
        <v>2135</v>
      </c>
      <c r="C1730" t="s">
        <v>131</v>
      </c>
    </row>
    <row r="1731" spans="1:3" ht="13.5">
      <c r="A1731">
        <v>1790</v>
      </c>
      <c r="B1731" t="s">
        <v>2136</v>
      </c>
      <c r="C1731" t="s">
        <v>131</v>
      </c>
    </row>
    <row r="1732" spans="1:3" ht="13.5">
      <c r="A1732">
        <v>1791</v>
      </c>
      <c r="B1732" t="s">
        <v>2137</v>
      </c>
      <c r="C1732" t="s">
        <v>131</v>
      </c>
    </row>
    <row r="1733" spans="1:3" ht="13.5">
      <c r="A1733">
        <v>1792</v>
      </c>
      <c r="B1733" t="s">
        <v>2138</v>
      </c>
      <c r="C1733" t="s">
        <v>112</v>
      </c>
    </row>
    <row r="1734" spans="1:3" ht="13.5">
      <c r="A1734">
        <v>1793</v>
      </c>
      <c r="B1734" t="s">
        <v>2139</v>
      </c>
      <c r="C1734" t="s">
        <v>139</v>
      </c>
    </row>
    <row r="1735" spans="1:3" ht="13.5">
      <c r="A1735">
        <v>1794</v>
      </c>
      <c r="B1735" t="s">
        <v>2140</v>
      </c>
      <c r="C1735" t="s">
        <v>139</v>
      </c>
    </row>
    <row r="1736" spans="1:3" ht="13.5">
      <c r="A1736">
        <v>1795</v>
      </c>
      <c r="B1736" t="s">
        <v>2141</v>
      </c>
      <c r="C1736" t="s">
        <v>139</v>
      </c>
    </row>
    <row r="1737" spans="1:3" ht="13.5">
      <c r="A1737">
        <v>1796</v>
      </c>
      <c r="B1737" t="s">
        <v>2142</v>
      </c>
      <c r="C1737" t="s">
        <v>139</v>
      </c>
    </row>
    <row r="1738" spans="1:3" ht="13.5">
      <c r="A1738">
        <v>1797</v>
      </c>
      <c r="B1738" t="s">
        <v>2143</v>
      </c>
      <c r="C1738" t="s">
        <v>131</v>
      </c>
    </row>
    <row r="1739" spans="1:3" ht="13.5">
      <c r="A1739">
        <v>1798</v>
      </c>
      <c r="B1739" t="s">
        <v>2144</v>
      </c>
      <c r="C1739" t="s">
        <v>131</v>
      </c>
    </row>
    <row r="1740" spans="1:3" ht="13.5">
      <c r="A1740">
        <v>1799</v>
      </c>
      <c r="B1740" t="s">
        <v>2145</v>
      </c>
      <c r="C1740" t="s">
        <v>131</v>
      </c>
    </row>
    <row r="1741" spans="1:3" ht="13.5">
      <c r="A1741">
        <v>1800</v>
      </c>
      <c r="B1741" t="s">
        <v>2146</v>
      </c>
      <c r="C1741" t="s">
        <v>131</v>
      </c>
    </row>
    <row r="1742" spans="1:3" ht="13.5">
      <c r="A1742">
        <v>1801</v>
      </c>
      <c r="B1742" t="s">
        <v>2147</v>
      </c>
      <c r="C1742" t="s">
        <v>147</v>
      </c>
    </row>
    <row r="1743" spans="1:3" ht="13.5">
      <c r="A1743">
        <v>1802</v>
      </c>
      <c r="B1743" t="s">
        <v>2148</v>
      </c>
      <c r="C1743" t="s">
        <v>131</v>
      </c>
    </row>
    <row r="1744" spans="1:3" ht="13.5">
      <c r="A1744">
        <v>1803</v>
      </c>
      <c r="B1744" t="s">
        <v>2149</v>
      </c>
      <c r="C1744" t="s">
        <v>131</v>
      </c>
    </row>
    <row r="1745" spans="1:3" ht="13.5">
      <c r="A1745">
        <v>1804</v>
      </c>
      <c r="B1745" t="s">
        <v>2150</v>
      </c>
      <c r="C1745" t="s">
        <v>131</v>
      </c>
    </row>
    <row r="1746" spans="1:3" ht="13.5">
      <c r="A1746">
        <v>1805</v>
      </c>
      <c r="B1746" t="s">
        <v>2151</v>
      </c>
      <c r="C1746" t="s">
        <v>131</v>
      </c>
    </row>
    <row r="1747" spans="1:3" ht="13.5">
      <c r="A1747">
        <v>1806</v>
      </c>
      <c r="B1747" t="s">
        <v>2152</v>
      </c>
      <c r="C1747" t="s">
        <v>139</v>
      </c>
    </row>
    <row r="1748" spans="1:3" ht="13.5">
      <c r="A1748">
        <v>1807</v>
      </c>
      <c r="B1748" t="s">
        <v>2153</v>
      </c>
      <c r="C1748" t="s">
        <v>139</v>
      </c>
    </row>
    <row r="1749" spans="1:3" ht="13.5">
      <c r="A1749">
        <v>1808</v>
      </c>
      <c r="B1749" t="s">
        <v>2154</v>
      </c>
      <c r="C1749" t="s">
        <v>139</v>
      </c>
    </row>
    <row r="1750" spans="1:3" ht="13.5">
      <c r="A1750">
        <v>1809</v>
      </c>
      <c r="B1750" t="s">
        <v>2155</v>
      </c>
      <c r="C1750" t="s">
        <v>139</v>
      </c>
    </row>
    <row r="1751" spans="1:3" ht="13.5">
      <c r="A1751">
        <v>1810</v>
      </c>
      <c r="B1751" t="s">
        <v>2156</v>
      </c>
      <c r="C1751" t="s">
        <v>142</v>
      </c>
    </row>
    <row r="1752" spans="1:3" ht="13.5">
      <c r="A1752">
        <v>1811</v>
      </c>
      <c r="B1752" t="s">
        <v>2157</v>
      </c>
      <c r="C1752" t="s">
        <v>142</v>
      </c>
    </row>
    <row r="1753" spans="1:3" ht="13.5">
      <c r="A1753">
        <v>1812</v>
      </c>
      <c r="B1753" t="s">
        <v>2158</v>
      </c>
      <c r="C1753" t="s">
        <v>142</v>
      </c>
    </row>
    <row r="1754" spans="1:3" ht="13.5">
      <c r="A1754">
        <v>1813</v>
      </c>
      <c r="B1754" t="s">
        <v>2159</v>
      </c>
      <c r="C1754" t="s">
        <v>142</v>
      </c>
    </row>
    <row r="1755" spans="1:3" ht="13.5">
      <c r="A1755">
        <v>1814</v>
      </c>
      <c r="B1755" t="s">
        <v>2160</v>
      </c>
      <c r="C1755" t="s">
        <v>142</v>
      </c>
    </row>
    <row r="1756" spans="1:3" ht="13.5">
      <c r="A1756">
        <v>1815</v>
      </c>
      <c r="B1756" t="s">
        <v>2161</v>
      </c>
      <c r="C1756" t="s">
        <v>112</v>
      </c>
    </row>
    <row r="1757" spans="1:3" ht="13.5">
      <c r="A1757">
        <v>1816</v>
      </c>
      <c r="B1757" t="s">
        <v>2162</v>
      </c>
      <c r="C1757" t="s">
        <v>191</v>
      </c>
    </row>
    <row r="1758" spans="1:3" ht="13.5">
      <c r="A1758">
        <v>1817</v>
      </c>
      <c r="B1758" t="s">
        <v>2163</v>
      </c>
      <c r="C1758" t="s">
        <v>147</v>
      </c>
    </row>
    <row r="1759" spans="1:3" ht="13.5">
      <c r="A1759">
        <v>1818</v>
      </c>
      <c r="B1759" t="s">
        <v>2164</v>
      </c>
      <c r="C1759" t="s">
        <v>147</v>
      </c>
    </row>
    <row r="1760" spans="1:3" ht="13.5">
      <c r="A1760">
        <v>1819</v>
      </c>
      <c r="B1760" t="s">
        <v>2165</v>
      </c>
      <c r="C1760" t="s">
        <v>147</v>
      </c>
    </row>
    <row r="1761" spans="1:3" ht="13.5">
      <c r="A1761">
        <v>1820</v>
      </c>
      <c r="B1761" t="s">
        <v>559</v>
      </c>
      <c r="C1761" t="s">
        <v>112</v>
      </c>
    </row>
    <row r="1762" spans="1:3" ht="13.5">
      <c r="A1762">
        <v>1821</v>
      </c>
      <c r="B1762" t="s">
        <v>2166</v>
      </c>
      <c r="C1762" t="s">
        <v>112</v>
      </c>
    </row>
    <row r="1763" spans="1:3" ht="13.5">
      <c r="A1763">
        <v>1822</v>
      </c>
      <c r="B1763" t="s">
        <v>1287</v>
      </c>
      <c r="C1763" t="s">
        <v>112</v>
      </c>
    </row>
    <row r="1764" spans="1:3" ht="13.5">
      <c r="A1764">
        <v>1823</v>
      </c>
      <c r="B1764" t="s">
        <v>1770</v>
      </c>
      <c r="C1764" t="s">
        <v>131</v>
      </c>
    </row>
    <row r="1765" spans="1:3" ht="13.5">
      <c r="A1765">
        <v>1824</v>
      </c>
      <c r="B1765" t="s">
        <v>2167</v>
      </c>
      <c r="C1765" t="s">
        <v>139</v>
      </c>
    </row>
    <row r="1766" spans="1:3" ht="13.5">
      <c r="A1766">
        <v>1825</v>
      </c>
      <c r="B1766" t="s">
        <v>2168</v>
      </c>
      <c r="C1766" t="s">
        <v>139</v>
      </c>
    </row>
    <row r="1767" spans="1:3" ht="13.5">
      <c r="A1767">
        <v>1826</v>
      </c>
      <c r="B1767" t="s">
        <v>2169</v>
      </c>
      <c r="C1767" t="s">
        <v>112</v>
      </c>
    </row>
    <row r="1768" spans="1:3" ht="13.5">
      <c r="A1768">
        <v>1827</v>
      </c>
      <c r="B1768" t="s">
        <v>2170</v>
      </c>
      <c r="C1768" t="s">
        <v>112</v>
      </c>
    </row>
    <row r="1769" spans="1:3" ht="13.5">
      <c r="A1769">
        <v>1828</v>
      </c>
      <c r="B1769" t="s">
        <v>2171</v>
      </c>
      <c r="C1769" t="s">
        <v>112</v>
      </c>
    </row>
    <row r="1770" spans="1:3" ht="13.5">
      <c r="A1770">
        <v>1829</v>
      </c>
      <c r="B1770" t="s">
        <v>2172</v>
      </c>
      <c r="C1770" t="s">
        <v>112</v>
      </c>
    </row>
    <row r="1771" spans="1:3" ht="13.5">
      <c r="A1771">
        <v>1830</v>
      </c>
      <c r="B1771" t="s">
        <v>2173</v>
      </c>
      <c r="C1771" t="s">
        <v>112</v>
      </c>
    </row>
    <row r="1772" spans="1:3" ht="13.5">
      <c r="A1772">
        <v>1831</v>
      </c>
      <c r="B1772" t="s">
        <v>503</v>
      </c>
      <c r="C1772" t="s">
        <v>112</v>
      </c>
    </row>
    <row r="1773" spans="1:3" ht="13.5">
      <c r="A1773">
        <v>1832</v>
      </c>
      <c r="B1773" t="s">
        <v>2174</v>
      </c>
      <c r="C1773" t="s">
        <v>112</v>
      </c>
    </row>
    <row r="1774" spans="1:3" ht="13.5">
      <c r="A1774">
        <v>1833</v>
      </c>
      <c r="B1774" t="s">
        <v>2175</v>
      </c>
      <c r="C1774" t="s">
        <v>112</v>
      </c>
    </row>
    <row r="1775" spans="1:3" ht="13.5">
      <c r="A1775">
        <v>1834</v>
      </c>
      <c r="B1775" t="s">
        <v>2176</v>
      </c>
      <c r="C1775" t="s">
        <v>112</v>
      </c>
    </row>
    <row r="1776" spans="1:3" ht="13.5">
      <c r="A1776">
        <v>1835</v>
      </c>
      <c r="B1776" t="s">
        <v>2177</v>
      </c>
      <c r="C1776" t="s">
        <v>112</v>
      </c>
    </row>
    <row r="1777" spans="1:3" ht="13.5">
      <c r="A1777">
        <v>1836</v>
      </c>
      <c r="B1777" t="s">
        <v>2178</v>
      </c>
      <c r="C1777" t="s">
        <v>112</v>
      </c>
    </row>
    <row r="1778" spans="1:3" ht="13.5">
      <c r="A1778">
        <v>1837</v>
      </c>
      <c r="B1778" t="s">
        <v>2179</v>
      </c>
      <c r="C1778" t="s">
        <v>112</v>
      </c>
    </row>
    <row r="1779" spans="1:3" ht="13.5">
      <c r="A1779">
        <v>1838</v>
      </c>
      <c r="B1779" t="s">
        <v>2180</v>
      </c>
      <c r="C1779" t="s">
        <v>112</v>
      </c>
    </row>
    <row r="1780" spans="1:3" ht="13.5">
      <c r="A1780">
        <v>1839</v>
      </c>
      <c r="B1780" t="s">
        <v>2181</v>
      </c>
      <c r="C1780" t="s">
        <v>112</v>
      </c>
    </row>
    <row r="1781" spans="1:3" ht="13.5">
      <c r="A1781">
        <v>1840</v>
      </c>
      <c r="B1781" t="s">
        <v>2182</v>
      </c>
      <c r="C1781" t="s">
        <v>131</v>
      </c>
    </row>
    <row r="1782" spans="1:3" ht="13.5">
      <c r="A1782">
        <v>1841</v>
      </c>
      <c r="B1782" t="s">
        <v>2183</v>
      </c>
      <c r="C1782" t="s">
        <v>131</v>
      </c>
    </row>
    <row r="1783" spans="1:3" ht="13.5">
      <c r="A1783">
        <v>1842</v>
      </c>
      <c r="B1783" t="s">
        <v>2184</v>
      </c>
      <c r="C1783" t="s">
        <v>131</v>
      </c>
    </row>
    <row r="1784" spans="1:3" ht="13.5">
      <c r="A1784">
        <v>1843</v>
      </c>
      <c r="B1784" t="s">
        <v>2185</v>
      </c>
      <c r="C1784" t="s">
        <v>131</v>
      </c>
    </row>
    <row r="1785" spans="1:3" ht="13.5">
      <c r="A1785">
        <v>1844</v>
      </c>
      <c r="B1785" t="s">
        <v>2186</v>
      </c>
      <c r="C1785" t="s">
        <v>131</v>
      </c>
    </row>
    <row r="1786" spans="1:3" ht="13.5">
      <c r="A1786">
        <v>1845</v>
      </c>
      <c r="B1786" t="s">
        <v>2187</v>
      </c>
      <c r="C1786" t="s">
        <v>131</v>
      </c>
    </row>
    <row r="1787" spans="1:3" ht="13.5">
      <c r="A1787">
        <v>1846</v>
      </c>
      <c r="B1787" t="s">
        <v>2188</v>
      </c>
      <c r="C1787" t="s">
        <v>131</v>
      </c>
    </row>
    <row r="1788" spans="1:3" ht="13.5">
      <c r="A1788">
        <v>1847</v>
      </c>
      <c r="B1788" t="s">
        <v>2189</v>
      </c>
      <c r="C1788" t="s">
        <v>131</v>
      </c>
    </row>
    <row r="1789" spans="1:3" ht="13.5">
      <c r="A1789">
        <v>1848</v>
      </c>
      <c r="B1789" t="s">
        <v>2190</v>
      </c>
      <c r="C1789" t="s">
        <v>131</v>
      </c>
    </row>
    <row r="1790" spans="1:3" ht="13.5">
      <c r="A1790">
        <v>1849</v>
      </c>
      <c r="B1790" t="s">
        <v>2191</v>
      </c>
      <c r="C1790" t="s">
        <v>131</v>
      </c>
    </row>
    <row r="1791" spans="1:3" ht="13.5">
      <c r="A1791">
        <v>1850</v>
      </c>
      <c r="B1791" t="s">
        <v>860</v>
      </c>
      <c r="C1791" t="s">
        <v>131</v>
      </c>
    </row>
    <row r="1792" spans="1:3" ht="13.5">
      <c r="A1792">
        <v>1851</v>
      </c>
      <c r="B1792" t="s">
        <v>2192</v>
      </c>
      <c r="C1792" t="s">
        <v>131</v>
      </c>
    </row>
    <row r="1793" spans="1:3" ht="13.5">
      <c r="A1793">
        <v>1852</v>
      </c>
      <c r="B1793" t="s">
        <v>2193</v>
      </c>
      <c r="C1793" t="s">
        <v>139</v>
      </c>
    </row>
    <row r="1794" spans="1:3" ht="13.5">
      <c r="A1794">
        <v>1853</v>
      </c>
      <c r="B1794" t="s">
        <v>2194</v>
      </c>
      <c r="C1794" t="s">
        <v>139</v>
      </c>
    </row>
    <row r="1795" spans="1:3" ht="13.5">
      <c r="A1795">
        <v>1854</v>
      </c>
      <c r="B1795" t="s">
        <v>1200</v>
      </c>
      <c r="C1795" t="s">
        <v>139</v>
      </c>
    </row>
    <row r="1796" spans="1:3" ht="13.5">
      <c r="A1796">
        <v>1855</v>
      </c>
      <c r="B1796" t="s">
        <v>2195</v>
      </c>
      <c r="C1796" t="s">
        <v>139</v>
      </c>
    </row>
    <row r="1797" spans="1:3" ht="13.5">
      <c r="A1797">
        <v>1856</v>
      </c>
      <c r="B1797" t="s">
        <v>2196</v>
      </c>
      <c r="C1797" t="s">
        <v>139</v>
      </c>
    </row>
    <row r="1798" spans="1:3" ht="13.5">
      <c r="A1798">
        <v>1857</v>
      </c>
      <c r="B1798" t="s">
        <v>2197</v>
      </c>
      <c r="C1798" t="s">
        <v>142</v>
      </c>
    </row>
    <row r="1799" spans="1:3" ht="13.5">
      <c r="A1799">
        <v>1858</v>
      </c>
      <c r="B1799" t="s">
        <v>2198</v>
      </c>
      <c r="C1799" t="s">
        <v>142</v>
      </c>
    </row>
    <row r="1800" spans="1:3" ht="13.5">
      <c r="A1800">
        <v>1859</v>
      </c>
      <c r="B1800" t="s">
        <v>2199</v>
      </c>
      <c r="C1800" t="s">
        <v>142</v>
      </c>
    </row>
    <row r="1801" spans="1:3" ht="13.5">
      <c r="A1801">
        <v>1860</v>
      </c>
      <c r="B1801" t="s">
        <v>2200</v>
      </c>
      <c r="C1801" t="s">
        <v>142</v>
      </c>
    </row>
    <row r="1802" spans="1:3" ht="13.5">
      <c r="A1802">
        <v>1861</v>
      </c>
      <c r="B1802" t="s">
        <v>2201</v>
      </c>
      <c r="C1802" t="s">
        <v>142</v>
      </c>
    </row>
    <row r="1803" spans="1:3" ht="13.5">
      <c r="A1803">
        <v>1862</v>
      </c>
      <c r="B1803" t="s">
        <v>2202</v>
      </c>
      <c r="C1803" t="s">
        <v>142</v>
      </c>
    </row>
    <row r="1804" spans="1:3" ht="13.5">
      <c r="A1804">
        <v>1863</v>
      </c>
      <c r="B1804" t="s">
        <v>2203</v>
      </c>
      <c r="C1804" t="s">
        <v>142</v>
      </c>
    </row>
    <row r="1805" spans="1:3" ht="13.5">
      <c r="A1805">
        <v>1864</v>
      </c>
      <c r="B1805" t="s">
        <v>2204</v>
      </c>
      <c r="C1805" t="s">
        <v>142</v>
      </c>
    </row>
    <row r="1806" spans="1:3" ht="13.5">
      <c r="A1806">
        <v>1865</v>
      </c>
      <c r="B1806" t="s">
        <v>2205</v>
      </c>
      <c r="C1806" t="s">
        <v>142</v>
      </c>
    </row>
    <row r="1807" spans="1:3" ht="13.5">
      <c r="A1807">
        <v>1866</v>
      </c>
      <c r="B1807" t="s">
        <v>2206</v>
      </c>
      <c r="C1807" t="s">
        <v>142</v>
      </c>
    </row>
    <row r="1808" spans="1:3" ht="13.5">
      <c r="A1808">
        <v>1867</v>
      </c>
      <c r="B1808" t="s">
        <v>2207</v>
      </c>
      <c r="C1808" t="s">
        <v>142</v>
      </c>
    </row>
    <row r="1809" spans="1:3" ht="13.5">
      <c r="A1809">
        <v>1868</v>
      </c>
      <c r="B1809" t="s">
        <v>2208</v>
      </c>
      <c r="C1809" t="s">
        <v>142</v>
      </c>
    </row>
    <row r="1810" spans="1:3" ht="13.5">
      <c r="A1810">
        <v>1869</v>
      </c>
      <c r="B1810" t="s">
        <v>2209</v>
      </c>
      <c r="C1810" t="s">
        <v>142</v>
      </c>
    </row>
    <row r="1811" spans="1:3" ht="13.5">
      <c r="A1811">
        <v>1870</v>
      </c>
      <c r="B1811" t="s">
        <v>2210</v>
      </c>
      <c r="C1811" t="s">
        <v>142</v>
      </c>
    </row>
    <row r="1812" spans="1:3" ht="13.5">
      <c r="A1812">
        <v>1871</v>
      </c>
      <c r="B1812" t="s">
        <v>2211</v>
      </c>
      <c r="C1812" t="s">
        <v>142</v>
      </c>
    </row>
    <row r="1813" spans="1:3" ht="13.5">
      <c r="A1813">
        <v>1872</v>
      </c>
      <c r="B1813" t="s">
        <v>2212</v>
      </c>
      <c r="C1813" t="s">
        <v>142</v>
      </c>
    </row>
    <row r="1814" spans="1:3" ht="13.5">
      <c r="A1814">
        <v>1873</v>
      </c>
      <c r="B1814" t="s">
        <v>2213</v>
      </c>
      <c r="C1814" t="s">
        <v>142</v>
      </c>
    </row>
    <row r="1815" spans="1:3" ht="13.5">
      <c r="A1815">
        <v>1874</v>
      </c>
      <c r="B1815" t="s">
        <v>2214</v>
      </c>
      <c r="C1815" t="s">
        <v>142</v>
      </c>
    </row>
    <row r="1816" spans="1:3" ht="13.5">
      <c r="A1816">
        <v>1875</v>
      </c>
      <c r="B1816" t="s">
        <v>2215</v>
      </c>
      <c r="C1816" t="s">
        <v>142</v>
      </c>
    </row>
    <row r="1817" spans="1:3" ht="13.5">
      <c r="A1817">
        <v>1876</v>
      </c>
      <c r="B1817" t="s">
        <v>2216</v>
      </c>
      <c r="C1817" t="s">
        <v>142</v>
      </c>
    </row>
    <row r="1818" spans="1:3" ht="13.5">
      <c r="A1818">
        <v>1877</v>
      </c>
      <c r="B1818" t="s">
        <v>2217</v>
      </c>
      <c r="C1818" t="s">
        <v>131</v>
      </c>
    </row>
    <row r="1819" spans="1:3" ht="13.5">
      <c r="A1819">
        <v>1878</v>
      </c>
      <c r="B1819" t="s">
        <v>2218</v>
      </c>
      <c r="C1819" t="s">
        <v>131</v>
      </c>
    </row>
    <row r="1820" spans="1:3" ht="13.5">
      <c r="A1820">
        <v>1879</v>
      </c>
      <c r="B1820" t="s">
        <v>2219</v>
      </c>
      <c r="C1820" t="s">
        <v>131</v>
      </c>
    </row>
    <row r="1821" spans="1:3" ht="13.5">
      <c r="A1821">
        <v>1880</v>
      </c>
      <c r="B1821" t="s">
        <v>2220</v>
      </c>
      <c r="C1821" t="s">
        <v>139</v>
      </c>
    </row>
    <row r="1822" spans="1:3" ht="13.5">
      <c r="A1822">
        <v>1881</v>
      </c>
      <c r="B1822" t="s">
        <v>2221</v>
      </c>
      <c r="C1822" t="s">
        <v>139</v>
      </c>
    </row>
    <row r="1823" spans="1:3" ht="13.5">
      <c r="A1823">
        <v>1882</v>
      </c>
      <c r="B1823" t="s">
        <v>2222</v>
      </c>
      <c r="C1823" t="s">
        <v>139</v>
      </c>
    </row>
    <row r="1824" spans="1:3" ht="13.5">
      <c r="A1824">
        <v>1883</v>
      </c>
      <c r="B1824" t="s">
        <v>2223</v>
      </c>
      <c r="C1824" t="s">
        <v>139</v>
      </c>
    </row>
    <row r="1825" spans="1:3" ht="13.5">
      <c r="A1825">
        <v>1884</v>
      </c>
      <c r="B1825" t="s">
        <v>2224</v>
      </c>
      <c r="C1825" t="s">
        <v>112</v>
      </c>
    </row>
    <row r="1826" spans="1:3" ht="13.5">
      <c r="A1826">
        <v>1885</v>
      </c>
      <c r="B1826" t="s">
        <v>2225</v>
      </c>
      <c r="C1826" t="s">
        <v>112</v>
      </c>
    </row>
    <row r="1827" spans="1:3" ht="13.5">
      <c r="A1827">
        <v>1886</v>
      </c>
      <c r="B1827" t="s">
        <v>2226</v>
      </c>
      <c r="C1827" t="s">
        <v>131</v>
      </c>
    </row>
    <row r="1828" spans="1:3" ht="13.5">
      <c r="A1828">
        <v>1887</v>
      </c>
      <c r="B1828" t="s">
        <v>2227</v>
      </c>
      <c r="C1828" t="s">
        <v>131</v>
      </c>
    </row>
    <row r="1829" spans="1:3" ht="13.5">
      <c r="A1829">
        <v>1888</v>
      </c>
      <c r="B1829" t="s">
        <v>2228</v>
      </c>
      <c r="C1829" t="s">
        <v>131</v>
      </c>
    </row>
    <row r="1830" spans="1:3" ht="13.5">
      <c r="A1830">
        <v>1889</v>
      </c>
      <c r="B1830" t="s">
        <v>2229</v>
      </c>
      <c r="C1830" t="s">
        <v>131</v>
      </c>
    </row>
    <row r="1831" spans="1:3" ht="13.5">
      <c r="A1831">
        <v>1890</v>
      </c>
      <c r="B1831" t="s">
        <v>2230</v>
      </c>
      <c r="C1831" t="s">
        <v>131</v>
      </c>
    </row>
    <row r="1832" spans="1:3" ht="13.5">
      <c r="A1832">
        <v>1891</v>
      </c>
      <c r="B1832" t="s">
        <v>2231</v>
      </c>
      <c r="C1832" t="s">
        <v>131</v>
      </c>
    </row>
    <row r="1833" spans="1:3" ht="13.5">
      <c r="A1833">
        <v>1892</v>
      </c>
      <c r="B1833" t="s">
        <v>2232</v>
      </c>
      <c r="C1833" t="s">
        <v>139</v>
      </c>
    </row>
    <row r="1834" spans="1:3" ht="13.5">
      <c r="A1834">
        <v>1893</v>
      </c>
      <c r="B1834" t="s">
        <v>2233</v>
      </c>
      <c r="C1834" t="s">
        <v>112</v>
      </c>
    </row>
    <row r="1835" spans="1:3" ht="13.5">
      <c r="A1835">
        <v>1894</v>
      </c>
      <c r="B1835" t="s">
        <v>2234</v>
      </c>
      <c r="C1835" t="s">
        <v>112</v>
      </c>
    </row>
    <row r="1836" spans="1:3" ht="13.5">
      <c r="A1836">
        <v>1895</v>
      </c>
      <c r="B1836" t="s">
        <v>2235</v>
      </c>
      <c r="C1836" t="s">
        <v>112</v>
      </c>
    </row>
    <row r="1837" spans="1:3" ht="13.5">
      <c r="A1837">
        <v>1896</v>
      </c>
      <c r="B1837" t="s">
        <v>2236</v>
      </c>
      <c r="C1837" t="s">
        <v>112</v>
      </c>
    </row>
    <row r="1838" spans="1:3" ht="13.5">
      <c r="A1838">
        <v>1897</v>
      </c>
      <c r="B1838" t="s">
        <v>2237</v>
      </c>
      <c r="C1838" t="s">
        <v>112</v>
      </c>
    </row>
    <row r="1839" spans="1:3" ht="13.5">
      <c r="A1839">
        <v>1898</v>
      </c>
      <c r="B1839" t="s">
        <v>2238</v>
      </c>
      <c r="C1839" t="s">
        <v>112</v>
      </c>
    </row>
    <row r="1840" spans="1:3" ht="13.5">
      <c r="A1840">
        <v>1899</v>
      </c>
      <c r="B1840" t="s">
        <v>2239</v>
      </c>
      <c r="C1840" t="s">
        <v>112</v>
      </c>
    </row>
    <row r="1841" spans="1:3" ht="13.5">
      <c r="A1841">
        <v>1900</v>
      </c>
      <c r="B1841" t="s">
        <v>2240</v>
      </c>
      <c r="C1841" t="s">
        <v>112</v>
      </c>
    </row>
    <row r="1842" spans="1:3" ht="13.5">
      <c r="A1842">
        <v>1901</v>
      </c>
      <c r="B1842" t="s">
        <v>2241</v>
      </c>
      <c r="C1842" t="s">
        <v>112</v>
      </c>
    </row>
    <row r="1843" spans="1:3" ht="13.5">
      <c r="A1843">
        <v>1902</v>
      </c>
      <c r="B1843" t="s">
        <v>2242</v>
      </c>
      <c r="C1843" t="s">
        <v>131</v>
      </c>
    </row>
    <row r="1844" spans="1:3" ht="13.5">
      <c r="A1844">
        <v>1903</v>
      </c>
      <c r="B1844" t="s">
        <v>2243</v>
      </c>
      <c r="C1844" t="s">
        <v>131</v>
      </c>
    </row>
    <row r="1845" spans="1:3" ht="13.5">
      <c r="A1845">
        <v>1904</v>
      </c>
      <c r="B1845" t="s">
        <v>2244</v>
      </c>
      <c r="C1845" t="s">
        <v>131</v>
      </c>
    </row>
    <row r="1846" spans="1:3" ht="13.5">
      <c r="A1846">
        <v>1905</v>
      </c>
      <c r="B1846" t="s">
        <v>2245</v>
      </c>
      <c r="C1846" t="s">
        <v>131</v>
      </c>
    </row>
    <row r="1847" spans="1:3" ht="13.5">
      <c r="A1847">
        <v>1906</v>
      </c>
      <c r="B1847" t="s">
        <v>2246</v>
      </c>
      <c r="C1847" t="s">
        <v>131</v>
      </c>
    </row>
    <row r="1848" spans="1:3" ht="13.5">
      <c r="A1848">
        <v>1907</v>
      </c>
      <c r="B1848" t="s">
        <v>2247</v>
      </c>
      <c r="C1848" t="s">
        <v>131</v>
      </c>
    </row>
    <row r="1849" spans="1:3" ht="13.5">
      <c r="A1849">
        <v>1908</v>
      </c>
      <c r="B1849" t="s">
        <v>2248</v>
      </c>
      <c r="C1849" t="s">
        <v>131</v>
      </c>
    </row>
    <row r="1850" spans="1:3" ht="13.5">
      <c r="A1850">
        <v>1909</v>
      </c>
      <c r="B1850" t="s">
        <v>2249</v>
      </c>
      <c r="C1850" t="s">
        <v>131</v>
      </c>
    </row>
    <row r="1851" spans="1:3" ht="13.5">
      <c r="A1851">
        <v>1910</v>
      </c>
      <c r="B1851" t="s">
        <v>2250</v>
      </c>
      <c r="C1851" t="s">
        <v>131</v>
      </c>
    </row>
    <row r="1852" spans="1:3" ht="13.5">
      <c r="A1852">
        <v>1911</v>
      </c>
      <c r="B1852" t="s">
        <v>2251</v>
      </c>
      <c r="C1852" t="s">
        <v>131</v>
      </c>
    </row>
    <row r="1853" spans="1:3" ht="13.5">
      <c r="A1853">
        <v>1912</v>
      </c>
      <c r="B1853" t="s">
        <v>2252</v>
      </c>
      <c r="C1853" t="s">
        <v>139</v>
      </c>
    </row>
    <row r="1854" spans="1:3" ht="13.5">
      <c r="A1854">
        <v>1913</v>
      </c>
      <c r="B1854" t="s">
        <v>2253</v>
      </c>
      <c r="C1854" t="s">
        <v>139</v>
      </c>
    </row>
    <row r="1855" spans="1:3" ht="13.5">
      <c r="A1855">
        <v>1914</v>
      </c>
      <c r="B1855" t="s">
        <v>2254</v>
      </c>
      <c r="C1855" t="s">
        <v>139</v>
      </c>
    </row>
    <row r="1856" spans="1:3" ht="13.5">
      <c r="A1856">
        <v>1915</v>
      </c>
      <c r="B1856" t="s">
        <v>2255</v>
      </c>
      <c r="C1856" t="s">
        <v>139</v>
      </c>
    </row>
    <row r="1857" spans="1:3" ht="13.5">
      <c r="A1857">
        <v>1916</v>
      </c>
      <c r="B1857" t="s">
        <v>2256</v>
      </c>
      <c r="C1857" t="s">
        <v>139</v>
      </c>
    </row>
    <row r="1858" spans="1:3" ht="13.5">
      <c r="A1858">
        <v>1917</v>
      </c>
      <c r="B1858" t="s">
        <v>2257</v>
      </c>
      <c r="C1858" t="s">
        <v>139</v>
      </c>
    </row>
    <row r="1859" spans="1:3" ht="13.5">
      <c r="A1859">
        <v>1918</v>
      </c>
      <c r="B1859" t="s">
        <v>2258</v>
      </c>
      <c r="C1859" t="s">
        <v>139</v>
      </c>
    </row>
    <row r="1860" spans="1:3" ht="13.5">
      <c r="A1860">
        <v>1919</v>
      </c>
      <c r="B1860" t="s">
        <v>2259</v>
      </c>
      <c r="C1860" t="s">
        <v>139</v>
      </c>
    </row>
    <row r="1861" spans="1:3" ht="13.5">
      <c r="A1861">
        <v>1920</v>
      </c>
      <c r="B1861" t="s">
        <v>2260</v>
      </c>
      <c r="C1861" t="s">
        <v>139</v>
      </c>
    </row>
    <row r="1862" spans="1:3" ht="13.5">
      <c r="A1862">
        <v>1921</v>
      </c>
      <c r="B1862" t="s">
        <v>2261</v>
      </c>
      <c r="C1862" t="s">
        <v>139</v>
      </c>
    </row>
    <row r="1863" spans="1:3" ht="13.5">
      <c r="A1863">
        <v>1922</v>
      </c>
      <c r="B1863" t="s">
        <v>2262</v>
      </c>
      <c r="C1863" t="s">
        <v>139</v>
      </c>
    </row>
    <row r="1864" spans="1:3" ht="13.5">
      <c r="A1864">
        <v>1923</v>
      </c>
      <c r="B1864" t="s">
        <v>2263</v>
      </c>
      <c r="C1864" t="s">
        <v>139</v>
      </c>
    </row>
    <row r="1865" spans="1:3" ht="13.5">
      <c r="A1865">
        <v>1924</v>
      </c>
      <c r="B1865" t="s">
        <v>2264</v>
      </c>
      <c r="C1865" t="s">
        <v>139</v>
      </c>
    </row>
    <row r="1866" spans="1:3" ht="13.5">
      <c r="A1866">
        <v>1925</v>
      </c>
      <c r="B1866" t="s">
        <v>2265</v>
      </c>
      <c r="C1866" t="s">
        <v>139</v>
      </c>
    </row>
    <row r="1867" spans="1:3" ht="13.5">
      <c r="A1867">
        <v>1926</v>
      </c>
      <c r="B1867" t="s">
        <v>2266</v>
      </c>
      <c r="C1867" t="s">
        <v>157</v>
      </c>
    </row>
    <row r="1868" spans="1:3" ht="13.5">
      <c r="A1868">
        <v>1927</v>
      </c>
      <c r="B1868" t="s">
        <v>2267</v>
      </c>
      <c r="C1868" t="s">
        <v>146</v>
      </c>
    </row>
    <row r="1869" spans="1:3" ht="13.5">
      <c r="A1869">
        <v>1928</v>
      </c>
      <c r="B1869" t="s">
        <v>2268</v>
      </c>
      <c r="C1869" t="s">
        <v>146</v>
      </c>
    </row>
    <row r="1870" spans="1:3" ht="13.5">
      <c r="A1870">
        <v>1929</v>
      </c>
      <c r="B1870" t="s">
        <v>2269</v>
      </c>
      <c r="C1870" t="s">
        <v>147</v>
      </c>
    </row>
    <row r="1871" spans="1:3" ht="13.5">
      <c r="A1871">
        <v>1930</v>
      </c>
      <c r="B1871" t="s">
        <v>2270</v>
      </c>
      <c r="C1871" t="s">
        <v>146</v>
      </c>
    </row>
    <row r="1872" spans="1:3" ht="13.5">
      <c r="A1872">
        <v>1931</v>
      </c>
      <c r="B1872" t="s">
        <v>2271</v>
      </c>
      <c r="C1872" t="s">
        <v>112</v>
      </c>
    </row>
    <row r="1873" spans="1:3" ht="13.5">
      <c r="A1873">
        <v>1932</v>
      </c>
      <c r="B1873" t="s">
        <v>2272</v>
      </c>
      <c r="C1873" t="s">
        <v>112</v>
      </c>
    </row>
    <row r="1874" spans="1:3" ht="13.5">
      <c r="A1874">
        <v>1933</v>
      </c>
      <c r="B1874" t="s">
        <v>2273</v>
      </c>
      <c r="C1874" t="s">
        <v>112</v>
      </c>
    </row>
    <row r="1875" spans="1:3" ht="13.5">
      <c r="A1875">
        <v>1934</v>
      </c>
      <c r="B1875" t="s">
        <v>2274</v>
      </c>
      <c r="C1875" t="s">
        <v>131</v>
      </c>
    </row>
    <row r="1876" spans="1:3" ht="13.5">
      <c r="A1876">
        <v>1935</v>
      </c>
      <c r="B1876" t="s">
        <v>2275</v>
      </c>
      <c r="C1876" t="s">
        <v>131</v>
      </c>
    </row>
    <row r="1877" spans="1:3" ht="13.5">
      <c r="A1877">
        <v>1936</v>
      </c>
      <c r="B1877" t="s">
        <v>2276</v>
      </c>
      <c r="C1877" t="s">
        <v>131</v>
      </c>
    </row>
    <row r="1878" spans="1:3" ht="13.5">
      <c r="A1878">
        <v>1937</v>
      </c>
      <c r="B1878" t="s">
        <v>2277</v>
      </c>
      <c r="C1878" t="s">
        <v>131</v>
      </c>
    </row>
    <row r="1879" spans="1:3" ht="13.5">
      <c r="A1879">
        <v>1938</v>
      </c>
      <c r="B1879" t="s">
        <v>2278</v>
      </c>
      <c r="C1879" t="s">
        <v>131</v>
      </c>
    </row>
    <row r="1880" spans="1:3" ht="13.5">
      <c r="A1880">
        <v>1939</v>
      </c>
      <c r="B1880" t="s">
        <v>2279</v>
      </c>
      <c r="C1880" t="s">
        <v>139</v>
      </c>
    </row>
    <row r="1881" spans="1:3" ht="13.5">
      <c r="A1881">
        <v>1940</v>
      </c>
      <c r="B1881" t="s">
        <v>2280</v>
      </c>
      <c r="C1881" t="s">
        <v>139</v>
      </c>
    </row>
    <row r="1882" spans="1:3" ht="13.5">
      <c r="A1882">
        <v>1941</v>
      </c>
      <c r="B1882" t="s">
        <v>2281</v>
      </c>
      <c r="C1882" t="s">
        <v>139</v>
      </c>
    </row>
    <row r="1883" spans="1:3" ht="13.5">
      <c r="A1883">
        <v>1942</v>
      </c>
      <c r="B1883" t="s">
        <v>2282</v>
      </c>
      <c r="C1883" t="s">
        <v>112</v>
      </c>
    </row>
    <row r="1884" spans="1:3" ht="13.5">
      <c r="A1884">
        <v>1943</v>
      </c>
      <c r="B1884" t="s">
        <v>2283</v>
      </c>
      <c r="C1884" t="s">
        <v>139</v>
      </c>
    </row>
    <row r="1885" spans="1:3" ht="13.5">
      <c r="A1885">
        <v>1944</v>
      </c>
      <c r="B1885" t="s">
        <v>2284</v>
      </c>
      <c r="C1885" t="s">
        <v>112</v>
      </c>
    </row>
    <row r="1886" spans="1:3" ht="13.5">
      <c r="A1886">
        <v>1945</v>
      </c>
      <c r="B1886" t="s">
        <v>2285</v>
      </c>
      <c r="C1886" t="s">
        <v>112</v>
      </c>
    </row>
    <row r="1887" spans="1:3" ht="13.5">
      <c r="A1887">
        <v>1946</v>
      </c>
      <c r="B1887" t="s">
        <v>2286</v>
      </c>
      <c r="C1887" t="s">
        <v>131</v>
      </c>
    </row>
    <row r="1888" spans="1:3" ht="13.5">
      <c r="A1888">
        <v>1947</v>
      </c>
      <c r="B1888" t="s">
        <v>2287</v>
      </c>
      <c r="C1888" t="s">
        <v>131</v>
      </c>
    </row>
    <row r="1889" spans="1:3" ht="13.5">
      <c r="A1889">
        <v>1948</v>
      </c>
      <c r="B1889" t="s">
        <v>2288</v>
      </c>
      <c r="C1889" t="s">
        <v>131</v>
      </c>
    </row>
    <row r="1890" spans="1:3" ht="13.5">
      <c r="A1890">
        <v>1949</v>
      </c>
      <c r="B1890" t="s">
        <v>2289</v>
      </c>
      <c r="C1890" t="s">
        <v>131</v>
      </c>
    </row>
    <row r="1891" spans="1:3" ht="13.5">
      <c r="A1891">
        <v>1950</v>
      </c>
      <c r="B1891" t="s">
        <v>2290</v>
      </c>
      <c r="C1891" t="s">
        <v>131</v>
      </c>
    </row>
    <row r="1892" spans="1:3" ht="13.5">
      <c r="A1892">
        <v>1951</v>
      </c>
      <c r="B1892" t="s">
        <v>2291</v>
      </c>
      <c r="C1892" t="s">
        <v>139</v>
      </c>
    </row>
    <row r="1893" spans="1:3" ht="13.5">
      <c r="A1893">
        <v>1952</v>
      </c>
      <c r="B1893" t="s">
        <v>2292</v>
      </c>
      <c r="C1893" t="s">
        <v>139</v>
      </c>
    </row>
    <row r="1894" spans="1:3" ht="13.5">
      <c r="A1894">
        <v>1953</v>
      </c>
      <c r="B1894" t="s">
        <v>2293</v>
      </c>
      <c r="C1894" t="s">
        <v>112</v>
      </c>
    </row>
    <row r="1895" spans="1:3" ht="13.5">
      <c r="A1895">
        <v>1954</v>
      </c>
      <c r="B1895" t="s">
        <v>2294</v>
      </c>
      <c r="C1895" t="s">
        <v>112</v>
      </c>
    </row>
    <row r="1896" spans="1:3" ht="13.5">
      <c r="A1896">
        <v>1955</v>
      </c>
      <c r="B1896" t="s">
        <v>2295</v>
      </c>
      <c r="C1896" t="s">
        <v>112</v>
      </c>
    </row>
    <row r="1897" spans="1:3" ht="13.5">
      <c r="A1897">
        <v>1956</v>
      </c>
      <c r="B1897" t="s">
        <v>2296</v>
      </c>
      <c r="C1897" t="s">
        <v>112</v>
      </c>
    </row>
    <row r="1898" spans="1:3" ht="13.5">
      <c r="A1898">
        <v>1957</v>
      </c>
      <c r="B1898" t="s">
        <v>2297</v>
      </c>
      <c r="C1898" t="s">
        <v>131</v>
      </c>
    </row>
    <row r="1899" spans="1:3" ht="13.5">
      <c r="A1899">
        <v>1958</v>
      </c>
      <c r="B1899" t="s">
        <v>2298</v>
      </c>
      <c r="C1899" t="s">
        <v>131</v>
      </c>
    </row>
    <row r="1900" spans="1:3" ht="13.5">
      <c r="A1900">
        <v>1959</v>
      </c>
      <c r="B1900" t="s">
        <v>2299</v>
      </c>
      <c r="C1900" t="s">
        <v>131</v>
      </c>
    </row>
    <row r="1901" spans="1:3" ht="13.5">
      <c r="A1901">
        <v>1960</v>
      </c>
      <c r="B1901" t="s">
        <v>2300</v>
      </c>
      <c r="C1901" t="s">
        <v>131</v>
      </c>
    </row>
    <row r="1902" spans="1:3" ht="13.5">
      <c r="A1902">
        <v>1961</v>
      </c>
      <c r="B1902" t="s">
        <v>2301</v>
      </c>
      <c r="C1902" t="s">
        <v>131</v>
      </c>
    </row>
    <row r="1903" spans="1:3" ht="13.5">
      <c r="A1903">
        <v>1962</v>
      </c>
      <c r="B1903" t="s">
        <v>2302</v>
      </c>
      <c r="C1903" t="s">
        <v>131</v>
      </c>
    </row>
    <row r="1904" spans="1:3" ht="13.5">
      <c r="A1904">
        <v>1963</v>
      </c>
      <c r="B1904" t="s">
        <v>2303</v>
      </c>
      <c r="C1904" t="s">
        <v>131</v>
      </c>
    </row>
    <row r="1905" spans="1:3" ht="13.5">
      <c r="A1905">
        <v>1964</v>
      </c>
      <c r="B1905" t="s">
        <v>2304</v>
      </c>
      <c r="C1905" t="s">
        <v>131</v>
      </c>
    </row>
    <row r="1906" spans="1:3" ht="13.5">
      <c r="A1906">
        <v>1965</v>
      </c>
      <c r="B1906" t="s">
        <v>2305</v>
      </c>
      <c r="C1906" t="s">
        <v>131</v>
      </c>
    </row>
    <row r="1907" spans="1:3" ht="13.5">
      <c r="A1907">
        <v>1966</v>
      </c>
      <c r="B1907" t="s">
        <v>2306</v>
      </c>
      <c r="C1907" t="s">
        <v>131</v>
      </c>
    </row>
    <row r="1908" spans="1:3" ht="13.5">
      <c r="A1908">
        <v>1967</v>
      </c>
      <c r="B1908" t="s">
        <v>2307</v>
      </c>
      <c r="C1908" t="s">
        <v>131</v>
      </c>
    </row>
    <row r="1909" spans="1:3" ht="13.5">
      <c r="A1909">
        <v>1968</v>
      </c>
      <c r="B1909" t="s">
        <v>2308</v>
      </c>
      <c r="C1909" t="s">
        <v>131</v>
      </c>
    </row>
    <row r="1910" spans="1:3" ht="13.5">
      <c r="A1910">
        <v>1969</v>
      </c>
      <c r="B1910" t="s">
        <v>2309</v>
      </c>
      <c r="C1910" t="s">
        <v>131</v>
      </c>
    </row>
    <row r="1911" spans="1:3" ht="13.5">
      <c r="A1911">
        <v>1970</v>
      </c>
      <c r="B1911" t="s">
        <v>2310</v>
      </c>
      <c r="C1911" t="s">
        <v>131</v>
      </c>
    </row>
    <row r="1912" spans="1:3" ht="13.5">
      <c r="A1912">
        <v>1971</v>
      </c>
      <c r="B1912" t="s">
        <v>2311</v>
      </c>
      <c r="C1912" t="s">
        <v>139</v>
      </c>
    </row>
    <row r="1913" spans="1:3" ht="13.5">
      <c r="A1913">
        <v>1972</v>
      </c>
      <c r="B1913" t="s">
        <v>2312</v>
      </c>
      <c r="C1913" t="s">
        <v>139</v>
      </c>
    </row>
    <row r="1914" spans="1:3" ht="13.5">
      <c r="A1914">
        <v>1973</v>
      </c>
      <c r="B1914" t="s">
        <v>2313</v>
      </c>
      <c r="C1914" t="s">
        <v>139</v>
      </c>
    </row>
    <row r="1915" spans="1:3" ht="13.5">
      <c r="A1915">
        <v>1974</v>
      </c>
      <c r="B1915" t="s">
        <v>2314</v>
      </c>
      <c r="C1915" t="s">
        <v>139</v>
      </c>
    </row>
    <row r="1916" spans="1:3" ht="13.5">
      <c r="A1916">
        <v>1975</v>
      </c>
      <c r="B1916" t="s">
        <v>2315</v>
      </c>
      <c r="C1916" t="s">
        <v>139</v>
      </c>
    </row>
    <row r="1917" spans="1:3" ht="13.5">
      <c r="A1917">
        <v>1976</v>
      </c>
      <c r="B1917" t="s">
        <v>2316</v>
      </c>
      <c r="C1917" t="s">
        <v>139</v>
      </c>
    </row>
    <row r="1918" spans="1:3" ht="13.5">
      <c r="A1918">
        <v>1977</v>
      </c>
      <c r="B1918" t="s">
        <v>2317</v>
      </c>
      <c r="C1918" t="s">
        <v>139</v>
      </c>
    </row>
    <row r="1919" spans="1:3" ht="13.5">
      <c r="A1919">
        <v>1978</v>
      </c>
      <c r="B1919" t="s">
        <v>2318</v>
      </c>
      <c r="C1919" t="s">
        <v>139</v>
      </c>
    </row>
    <row r="1920" spans="1:3" ht="13.5">
      <c r="A1920">
        <v>1979</v>
      </c>
      <c r="B1920" t="s">
        <v>2319</v>
      </c>
      <c r="C1920" t="s">
        <v>139</v>
      </c>
    </row>
    <row r="1921" spans="1:3" ht="13.5">
      <c r="A1921">
        <v>1980</v>
      </c>
      <c r="B1921" t="s">
        <v>2320</v>
      </c>
      <c r="C1921" t="s">
        <v>139</v>
      </c>
    </row>
    <row r="1922" spans="1:3" ht="13.5">
      <c r="A1922">
        <v>1981</v>
      </c>
      <c r="B1922" t="s">
        <v>2321</v>
      </c>
      <c r="C1922" t="s">
        <v>139</v>
      </c>
    </row>
    <row r="1923" spans="1:3" ht="13.5">
      <c r="A1923">
        <v>1982</v>
      </c>
      <c r="B1923" t="s">
        <v>2322</v>
      </c>
      <c r="C1923" t="s">
        <v>139</v>
      </c>
    </row>
    <row r="1924" spans="1:3" ht="13.5">
      <c r="A1924">
        <v>1983</v>
      </c>
      <c r="B1924" t="s">
        <v>2323</v>
      </c>
      <c r="C1924" t="s">
        <v>112</v>
      </c>
    </row>
    <row r="1925" spans="1:3" ht="13.5">
      <c r="A1925">
        <v>1984</v>
      </c>
      <c r="B1925" t="s">
        <v>2324</v>
      </c>
      <c r="C1925" t="s">
        <v>112</v>
      </c>
    </row>
    <row r="1926" spans="1:3" ht="13.5">
      <c r="A1926">
        <v>1985</v>
      </c>
      <c r="B1926" t="s">
        <v>2325</v>
      </c>
      <c r="C1926" t="s">
        <v>112</v>
      </c>
    </row>
    <row r="1927" spans="1:3" ht="13.5">
      <c r="A1927">
        <v>1986</v>
      </c>
      <c r="B1927" t="s">
        <v>2326</v>
      </c>
      <c r="C1927" t="s">
        <v>131</v>
      </c>
    </row>
    <row r="1928" spans="1:3" ht="13.5">
      <c r="A1928">
        <v>1987</v>
      </c>
      <c r="B1928" t="s">
        <v>2327</v>
      </c>
      <c r="C1928" t="s">
        <v>131</v>
      </c>
    </row>
    <row r="1929" spans="1:3" ht="13.5">
      <c r="A1929">
        <v>1988</v>
      </c>
      <c r="B1929" t="s">
        <v>2328</v>
      </c>
      <c r="C1929" t="s">
        <v>131</v>
      </c>
    </row>
    <row r="1930" spans="1:3" ht="13.5">
      <c r="A1930">
        <v>1989</v>
      </c>
      <c r="B1930" t="s">
        <v>2329</v>
      </c>
      <c r="C1930" t="s">
        <v>131</v>
      </c>
    </row>
    <row r="1931" spans="1:3" ht="13.5">
      <c r="A1931">
        <v>1990</v>
      </c>
      <c r="B1931" t="s">
        <v>2330</v>
      </c>
      <c r="C1931" t="s">
        <v>131</v>
      </c>
    </row>
    <row r="1932" spans="1:3" ht="13.5">
      <c r="A1932">
        <v>1991</v>
      </c>
      <c r="B1932" t="s">
        <v>2331</v>
      </c>
      <c r="C1932" t="s">
        <v>131</v>
      </c>
    </row>
    <row r="1933" spans="1:3" ht="13.5">
      <c r="A1933">
        <v>1992</v>
      </c>
      <c r="B1933" t="s">
        <v>2332</v>
      </c>
      <c r="C1933" t="s">
        <v>139</v>
      </c>
    </row>
    <row r="1934" spans="1:3" ht="13.5">
      <c r="A1934">
        <v>1993</v>
      </c>
      <c r="B1934" t="s">
        <v>2333</v>
      </c>
      <c r="C1934" t="s">
        <v>139</v>
      </c>
    </row>
    <row r="1935" spans="1:3" ht="13.5">
      <c r="A1935">
        <v>1995</v>
      </c>
      <c r="B1935" t="s">
        <v>2334</v>
      </c>
      <c r="C1935" t="s">
        <v>139</v>
      </c>
    </row>
    <row r="1936" spans="1:3" ht="13.5">
      <c r="A1936">
        <v>1996</v>
      </c>
      <c r="B1936" t="s">
        <v>2335</v>
      </c>
      <c r="C1936" t="s">
        <v>139</v>
      </c>
    </row>
    <row r="1937" spans="1:3" ht="13.5">
      <c r="A1937">
        <v>1997</v>
      </c>
      <c r="B1937" t="s">
        <v>2336</v>
      </c>
      <c r="C1937" t="s">
        <v>139</v>
      </c>
    </row>
    <row r="1938" spans="1:3" ht="13.5">
      <c r="A1938">
        <v>1998</v>
      </c>
      <c r="B1938" t="s">
        <v>2337</v>
      </c>
      <c r="C1938" t="s">
        <v>139</v>
      </c>
    </row>
    <row r="1939" spans="1:3" ht="13.5">
      <c r="A1939">
        <v>1999</v>
      </c>
      <c r="B1939" t="s">
        <v>2338</v>
      </c>
      <c r="C1939" t="s">
        <v>139</v>
      </c>
    </row>
    <row r="1940" spans="1:3" ht="13.5">
      <c r="A1940">
        <v>2000</v>
      </c>
      <c r="B1940" t="s">
        <v>2339</v>
      </c>
      <c r="C1940" t="s">
        <v>112</v>
      </c>
    </row>
    <row r="1941" spans="1:3" ht="13.5">
      <c r="A1941">
        <v>2001</v>
      </c>
      <c r="B1941" t="s">
        <v>2340</v>
      </c>
      <c r="C1941" t="s">
        <v>112</v>
      </c>
    </row>
    <row r="1942" spans="1:3" ht="13.5">
      <c r="A1942">
        <v>2002</v>
      </c>
      <c r="B1942" t="s">
        <v>2341</v>
      </c>
      <c r="C1942" t="s">
        <v>112</v>
      </c>
    </row>
    <row r="1943" spans="1:3" ht="13.5">
      <c r="A1943">
        <v>2003</v>
      </c>
      <c r="B1943" t="s">
        <v>2342</v>
      </c>
      <c r="C1943" t="s">
        <v>112</v>
      </c>
    </row>
    <row r="1944" spans="1:3" ht="13.5">
      <c r="A1944">
        <v>2004</v>
      </c>
      <c r="B1944" t="s">
        <v>2343</v>
      </c>
      <c r="C1944" t="s">
        <v>112</v>
      </c>
    </row>
    <row r="1945" spans="1:3" ht="13.5">
      <c r="A1945">
        <v>2005</v>
      </c>
      <c r="B1945" t="s">
        <v>2344</v>
      </c>
      <c r="C1945" t="s">
        <v>112</v>
      </c>
    </row>
    <row r="1946" spans="1:3" ht="13.5">
      <c r="A1946">
        <v>2006</v>
      </c>
      <c r="B1946" t="s">
        <v>2345</v>
      </c>
      <c r="C1946" t="s">
        <v>112</v>
      </c>
    </row>
    <row r="1947" spans="1:3" ht="13.5">
      <c r="A1947">
        <v>2007</v>
      </c>
      <c r="B1947" t="s">
        <v>2346</v>
      </c>
      <c r="C1947" t="s">
        <v>112</v>
      </c>
    </row>
    <row r="1948" spans="1:3" ht="13.5">
      <c r="A1948">
        <v>2008</v>
      </c>
      <c r="B1948" t="s">
        <v>2347</v>
      </c>
      <c r="C1948" t="s">
        <v>131</v>
      </c>
    </row>
    <row r="1949" spans="1:3" ht="13.5">
      <c r="A1949">
        <v>2009</v>
      </c>
      <c r="B1949" t="s">
        <v>2348</v>
      </c>
      <c r="C1949" t="s">
        <v>131</v>
      </c>
    </row>
    <row r="1950" spans="1:3" ht="13.5">
      <c r="A1950">
        <v>2010</v>
      </c>
      <c r="B1950" t="s">
        <v>2349</v>
      </c>
      <c r="C1950" t="s">
        <v>131</v>
      </c>
    </row>
    <row r="1951" spans="1:3" ht="13.5">
      <c r="A1951">
        <v>2011</v>
      </c>
      <c r="B1951" t="s">
        <v>2350</v>
      </c>
      <c r="C1951" t="s">
        <v>131</v>
      </c>
    </row>
    <row r="1952" spans="1:3" ht="13.5">
      <c r="A1952">
        <v>2012</v>
      </c>
      <c r="B1952" t="s">
        <v>2351</v>
      </c>
      <c r="C1952" t="s">
        <v>131</v>
      </c>
    </row>
    <row r="1953" spans="1:3" ht="13.5">
      <c r="A1953">
        <v>2013</v>
      </c>
      <c r="B1953" t="s">
        <v>2352</v>
      </c>
      <c r="C1953" t="s">
        <v>131</v>
      </c>
    </row>
    <row r="1954" spans="1:3" ht="13.5">
      <c r="A1954">
        <v>2014</v>
      </c>
      <c r="B1954" t="s">
        <v>2353</v>
      </c>
      <c r="C1954" t="s">
        <v>112</v>
      </c>
    </row>
    <row r="1955" spans="1:3" ht="13.5">
      <c r="A1955">
        <v>2015</v>
      </c>
      <c r="B1955" t="s">
        <v>2354</v>
      </c>
      <c r="C1955" t="s">
        <v>112</v>
      </c>
    </row>
    <row r="1956" spans="1:3" ht="13.5">
      <c r="A1956">
        <v>2016</v>
      </c>
      <c r="B1956" t="s">
        <v>2355</v>
      </c>
      <c r="C1956" t="s">
        <v>112</v>
      </c>
    </row>
    <row r="1957" spans="1:3" ht="13.5">
      <c r="A1957">
        <v>2017</v>
      </c>
      <c r="B1957" t="s">
        <v>2356</v>
      </c>
      <c r="C1957" t="s">
        <v>112</v>
      </c>
    </row>
    <row r="1958" spans="1:3" ht="13.5">
      <c r="A1958">
        <v>2018</v>
      </c>
      <c r="B1958" t="s">
        <v>2357</v>
      </c>
      <c r="C1958" t="s">
        <v>112</v>
      </c>
    </row>
    <row r="1959" spans="1:3" ht="13.5">
      <c r="A1959">
        <v>2019</v>
      </c>
      <c r="B1959" t="s">
        <v>2358</v>
      </c>
      <c r="C1959" t="s">
        <v>112</v>
      </c>
    </row>
    <row r="1960" spans="1:3" ht="13.5">
      <c r="A1960">
        <v>2020</v>
      </c>
      <c r="B1960" t="s">
        <v>2359</v>
      </c>
      <c r="C1960" t="s">
        <v>112</v>
      </c>
    </row>
    <row r="1961" spans="1:3" ht="13.5">
      <c r="A1961">
        <v>2021</v>
      </c>
      <c r="B1961" t="s">
        <v>2360</v>
      </c>
      <c r="C1961" t="s">
        <v>112</v>
      </c>
    </row>
    <row r="1962" spans="1:3" ht="13.5">
      <c r="A1962">
        <v>2022</v>
      </c>
      <c r="B1962" t="s">
        <v>2361</v>
      </c>
      <c r="C1962" t="s">
        <v>131</v>
      </c>
    </row>
    <row r="1963" spans="1:3" ht="13.5">
      <c r="A1963">
        <v>2023</v>
      </c>
      <c r="B1963" t="s">
        <v>2362</v>
      </c>
      <c r="C1963" t="s">
        <v>131</v>
      </c>
    </row>
    <row r="1964" spans="1:3" ht="13.5">
      <c r="A1964">
        <v>2024</v>
      </c>
      <c r="B1964" t="s">
        <v>2363</v>
      </c>
      <c r="C1964" t="s">
        <v>131</v>
      </c>
    </row>
    <row r="1965" spans="1:3" ht="13.5">
      <c r="A1965">
        <v>2025</v>
      </c>
      <c r="B1965" t="s">
        <v>2364</v>
      </c>
      <c r="C1965" t="s">
        <v>131</v>
      </c>
    </row>
    <row r="1966" spans="1:3" ht="13.5">
      <c r="A1966">
        <v>2026</v>
      </c>
      <c r="B1966" t="s">
        <v>2365</v>
      </c>
      <c r="C1966" t="s">
        <v>131</v>
      </c>
    </row>
    <row r="1967" spans="1:3" ht="13.5">
      <c r="A1967">
        <v>2027</v>
      </c>
      <c r="B1967" t="s">
        <v>2366</v>
      </c>
      <c r="C1967" t="s">
        <v>131</v>
      </c>
    </row>
    <row r="1968" spans="1:3" ht="13.5">
      <c r="A1968">
        <v>2028</v>
      </c>
      <c r="B1968" t="s">
        <v>2367</v>
      </c>
      <c r="C1968" t="s">
        <v>131</v>
      </c>
    </row>
    <row r="1969" spans="1:3" ht="13.5">
      <c r="A1969">
        <v>2029</v>
      </c>
      <c r="B1969" t="s">
        <v>2368</v>
      </c>
      <c r="C1969" t="s">
        <v>131</v>
      </c>
    </row>
    <row r="1970" spans="1:3" ht="13.5">
      <c r="A1970">
        <v>2030</v>
      </c>
      <c r="B1970" t="s">
        <v>2369</v>
      </c>
      <c r="C1970" t="s">
        <v>131</v>
      </c>
    </row>
    <row r="1971" spans="1:3" ht="13.5">
      <c r="A1971">
        <v>2031</v>
      </c>
      <c r="B1971" t="s">
        <v>2370</v>
      </c>
      <c r="C1971" t="s">
        <v>139</v>
      </c>
    </row>
    <row r="1972" spans="1:3" ht="13.5">
      <c r="A1972">
        <v>2032</v>
      </c>
      <c r="B1972" t="s">
        <v>2371</v>
      </c>
      <c r="C1972" t="s">
        <v>139</v>
      </c>
    </row>
    <row r="1973" spans="1:3" ht="13.5">
      <c r="A1973">
        <v>2033</v>
      </c>
      <c r="B1973" t="s">
        <v>2372</v>
      </c>
      <c r="C1973" t="s">
        <v>139</v>
      </c>
    </row>
    <row r="1974" spans="1:3" ht="13.5">
      <c r="A1974">
        <v>2034</v>
      </c>
      <c r="B1974" t="s">
        <v>2373</v>
      </c>
      <c r="C1974" t="s">
        <v>139</v>
      </c>
    </row>
    <row r="1975" spans="1:3" ht="13.5">
      <c r="A1975">
        <v>2035</v>
      </c>
      <c r="B1975" t="s">
        <v>2374</v>
      </c>
      <c r="C1975" t="s">
        <v>139</v>
      </c>
    </row>
    <row r="1976" spans="1:3" ht="13.5">
      <c r="A1976">
        <v>2036</v>
      </c>
      <c r="B1976" t="s">
        <v>2375</v>
      </c>
      <c r="C1976" t="s">
        <v>139</v>
      </c>
    </row>
    <row r="1977" spans="1:3" ht="13.5">
      <c r="A1977">
        <v>2037</v>
      </c>
      <c r="B1977" t="s">
        <v>2376</v>
      </c>
      <c r="C1977" t="s">
        <v>139</v>
      </c>
    </row>
    <row r="1978" spans="1:3" ht="13.5">
      <c r="A1978">
        <v>2038</v>
      </c>
      <c r="B1978" t="s">
        <v>2377</v>
      </c>
      <c r="C1978" t="s">
        <v>139</v>
      </c>
    </row>
    <row r="1979" spans="1:3" ht="13.5">
      <c r="A1979">
        <v>2039</v>
      </c>
      <c r="B1979" t="s">
        <v>2378</v>
      </c>
      <c r="C1979" t="s">
        <v>139</v>
      </c>
    </row>
    <row r="1980" spans="1:3" ht="13.5">
      <c r="A1980">
        <v>2040</v>
      </c>
      <c r="B1980" t="s">
        <v>2379</v>
      </c>
      <c r="C1980" t="s">
        <v>139</v>
      </c>
    </row>
    <row r="1981" spans="1:3" ht="13.5">
      <c r="A1981">
        <v>2041</v>
      </c>
      <c r="B1981" t="s">
        <v>2380</v>
      </c>
      <c r="C1981" t="s">
        <v>139</v>
      </c>
    </row>
    <row r="1982" spans="1:3" ht="13.5">
      <c r="A1982">
        <v>2042</v>
      </c>
      <c r="B1982" t="s">
        <v>2381</v>
      </c>
      <c r="C1982" t="s">
        <v>139</v>
      </c>
    </row>
    <row r="1983" spans="1:3" ht="13.5">
      <c r="A1983">
        <v>2043</v>
      </c>
      <c r="B1983" t="s">
        <v>2382</v>
      </c>
      <c r="C1983" t="s">
        <v>139</v>
      </c>
    </row>
    <row r="1984" spans="1:3" ht="13.5">
      <c r="A1984">
        <v>2044</v>
      </c>
      <c r="B1984" t="s">
        <v>2383</v>
      </c>
      <c r="C1984" t="s">
        <v>139</v>
      </c>
    </row>
    <row r="1985" spans="1:3" ht="13.5">
      <c r="A1985">
        <v>2045</v>
      </c>
      <c r="B1985" t="s">
        <v>2384</v>
      </c>
      <c r="C1985" t="s">
        <v>139</v>
      </c>
    </row>
    <row r="1986" spans="1:3" ht="13.5">
      <c r="A1986">
        <v>2046</v>
      </c>
      <c r="B1986" t="s">
        <v>2385</v>
      </c>
      <c r="C1986" t="s">
        <v>139</v>
      </c>
    </row>
    <row r="1987" spans="1:3" ht="13.5">
      <c r="A1987">
        <v>2047</v>
      </c>
      <c r="B1987" t="s">
        <v>2386</v>
      </c>
      <c r="C1987" t="s">
        <v>139</v>
      </c>
    </row>
    <row r="1988" spans="1:3" ht="13.5">
      <c r="A1988">
        <v>2048</v>
      </c>
      <c r="B1988" t="s">
        <v>2387</v>
      </c>
      <c r="C1988" t="s">
        <v>139</v>
      </c>
    </row>
    <row r="1989" spans="1:3" ht="13.5">
      <c r="A1989">
        <v>2049</v>
      </c>
      <c r="B1989" t="s">
        <v>2388</v>
      </c>
      <c r="C1989" t="s">
        <v>139</v>
      </c>
    </row>
    <row r="1990" spans="1:3" ht="13.5">
      <c r="A1990">
        <v>2050</v>
      </c>
      <c r="B1990" t="s">
        <v>2389</v>
      </c>
      <c r="C1990" t="s">
        <v>139</v>
      </c>
    </row>
    <row r="1991" spans="1:3" ht="13.5">
      <c r="A1991">
        <v>2051</v>
      </c>
      <c r="B1991" t="s">
        <v>2390</v>
      </c>
      <c r="C1991" t="s">
        <v>112</v>
      </c>
    </row>
    <row r="1992" spans="1:3" ht="13.5">
      <c r="A1992">
        <v>2052</v>
      </c>
      <c r="B1992" t="s">
        <v>2391</v>
      </c>
      <c r="C1992" t="s">
        <v>112</v>
      </c>
    </row>
    <row r="1993" spans="1:3" ht="13.5">
      <c r="A1993">
        <v>2053</v>
      </c>
      <c r="B1993" t="s">
        <v>2392</v>
      </c>
      <c r="C1993" t="s">
        <v>112</v>
      </c>
    </row>
    <row r="1994" spans="1:3" ht="13.5">
      <c r="A1994">
        <v>2054</v>
      </c>
      <c r="B1994" t="s">
        <v>2393</v>
      </c>
      <c r="C1994" t="s">
        <v>112</v>
      </c>
    </row>
    <row r="1995" spans="1:3" ht="13.5">
      <c r="A1995">
        <v>2055</v>
      </c>
      <c r="B1995" t="s">
        <v>2394</v>
      </c>
      <c r="C1995" t="s">
        <v>112</v>
      </c>
    </row>
    <row r="1996" spans="1:3" ht="13.5">
      <c r="A1996">
        <v>2056</v>
      </c>
      <c r="B1996" t="s">
        <v>2395</v>
      </c>
      <c r="C1996" t="s">
        <v>112</v>
      </c>
    </row>
    <row r="1997" spans="1:3" ht="13.5">
      <c r="A1997">
        <v>2057</v>
      </c>
      <c r="B1997" t="s">
        <v>2396</v>
      </c>
      <c r="C1997" t="s">
        <v>112</v>
      </c>
    </row>
    <row r="1998" spans="1:3" ht="13.5">
      <c r="A1998">
        <v>2058</v>
      </c>
      <c r="B1998" t="s">
        <v>2397</v>
      </c>
      <c r="C1998" t="s">
        <v>112</v>
      </c>
    </row>
    <row r="1999" spans="1:3" ht="13.5">
      <c r="A1999">
        <v>2059</v>
      </c>
      <c r="B1999" t="s">
        <v>2398</v>
      </c>
      <c r="C1999" t="s">
        <v>112</v>
      </c>
    </row>
    <row r="2000" spans="1:3" ht="13.5">
      <c r="A2000">
        <v>2060</v>
      </c>
      <c r="B2000" t="s">
        <v>2399</v>
      </c>
      <c r="C2000" t="s">
        <v>112</v>
      </c>
    </row>
    <row r="2001" spans="1:3" ht="13.5">
      <c r="A2001">
        <v>2061</v>
      </c>
      <c r="B2001" t="s">
        <v>2400</v>
      </c>
      <c r="C2001" t="s">
        <v>131</v>
      </c>
    </row>
    <row r="2002" spans="1:3" ht="13.5">
      <c r="A2002">
        <v>2062</v>
      </c>
      <c r="B2002" t="s">
        <v>2401</v>
      </c>
      <c r="C2002" t="s">
        <v>131</v>
      </c>
    </row>
    <row r="2003" spans="1:3" ht="13.5">
      <c r="A2003">
        <v>2063</v>
      </c>
      <c r="B2003" t="s">
        <v>2402</v>
      </c>
      <c r="C2003" t="s">
        <v>131</v>
      </c>
    </row>
    <row r="2004" spans="1:3" ht="13.5">
      <c r="A2004">
        <v>2064</v>
      </c>
      <c r="B2004" t="s">
        <v>2403</v>
      </c>
      <c r="C2004" t="s">
        <v>131</v>
      </c>
    </row>
    <row r="2005" spans="1:3" ht="13.5">
      <c r="A2005">
        <v>2065</v>
      </c>
      <c r="B2005" t="s">
        <v>2404</v>
      </c>
      <c r="C2005" t="s">
        <v>131</v>
      </c>
    </row>
    <row r="2006" spans="1:3" ht="13.5">
      <c r="A2006">
        <v>2066</v>
      </c>
      <c r="B2006" t="s">
        <v>2405</v>
      </c>
      <c r="C2006" t="s">
        <v>131</v>
      </c>
    </row>
    <row r="2007" spans="1:3" ht="13.5">
      <c r="A2007">
        <v>2067</v>
      </c>
      <c r="B2007" t="s">
        <v>2406</v>
      </c>
      <c r="C2007" t="s">
        <v>131</v>
      </c>
    </row>
    <row r="2008" spans="1:3" ht="13.5">
      <c r="A2008">
        <v>2068</v>
      </c>
      <c r="B2008" t="s">
        <v>2407</v>
      </c>
      <c r="C2008" t="s">
        <v>131</v>
      </c>
    </row>
    <row r="2009" spans="1:3" ht="13.5">
      <c r="A2009">
        <v>2069</v>
      </c>
      <c r="B2009" t="s">
        <v>2408</v>
      </c>
      <c r="C2009" t="s">
        <v>131</v>
      </c>
    </row>
    <row r="2010" spans="1:3" ht="13.5">
      <c r="A2010">
        <v>2070</v>
      </c>
      <c r="B2010" t="s">
        <v>2409</v>
      </c>
      <c r="C2010" t="s">
        <v>131</v>
      </c>
    </row>
    <row r="2011" spans="1:3" ht="13.5">
      <c r="A2011">
        <v>2071</v>
      </c>
      <c r="B2011" t="s">
        <v>2410</v>
      </c>
      <c r="C2011" t="s">
        <v>139</v>
      </c>
    </row>
    <row r="2012" spans="1:3" ht="13.5">
      <c r="A2012">
        <v>2072</v>
      </c>
      <c r="B2012" t="s">
        <v>2411</v>
      </c>
      <c r="C2012" t="s">
        <v>139</v>
      </c>
    </row>
    <row r="2013" spans="1:3" ht="13.5">
      <c r="A2013">
        <v>2073</v>
      </c>
      <c r="B2013" t="s">
        <v>2412</v>
      </c>
      <c r="C2013" t="s">
        <v>139</v>
      </c>
    </row>
    <row r="2014" spans="1:3" ht="13.5">
      <c r="A2014">
        <v>2074</v>
      </c>
      <c r="B2014" t="s">
        <v>2413</v>
      </c>
      <c r="C2014" t="s">
        <v>139</v>
      </c>
    </row>
    <row r="2015" spans="1:3" ht="13.5">
      <c r="A2015">
        <v>2075</v>
      </c>
      <c r="B2015" t="s">
        <v>2414</v>
      </c>
      <c r="C2015" t="s">
        <v>139</v>
      </c>
    </row>
    <row r="2016" spans="1:3" ht="13.5">
      <c r="A2016">
        <v>2076</v>
      </c>
      <c r="B2016" t="s">
        <v>2415</v>
      </c>
      <c r="C2016" t="s">
        <v>139</v>
      </c>
    </row>
    <row r="2017" spans="1:3" ht="13.5">
      <c r="A2017">
        <v>2077</v>
      </c>
      <c r="B2017" t="s">
        <v>2416</v>
      </c>
      <c r="C2017" t="s">
        <v>139</v>
      </c>
    </row>
    <row r="2018" spans="1:3" ht="13.5">
      <c r="A2018">
        <v>2078</v>
      </c>
      <c r="B2018" t="s">
        <v>2417</v>
      </c>
      <c r="C2018" t="s">
        <v>139</v>
      </c>
    </row>
    <row r="2019" spans="1:3" ht="13.5">
      <c r="A2019">
        <v>2079</v>
      </c>
      <c r="B2019" t="s">
        <v>2418</v>
      </c>
      <c r="C2019" t="s">
        <v>139</v>
      </c>
    </row>
    <row r="2020" spans="1:3" ht="13.5">
      <c r="A2020">
        <v>2080</v>
      </c>
      <c r="B2020" t="s">
        <v>2419</v>
      </c>
      <c r="C2020" t="s">
        <v>139</v>
      </c>
    </row>
    <row r="2021" spans="1:3" ht="13.5">
      <c r="A2021">
        <v>2081</v>
      </c>
      <c r="B2021" t="s">
        <v>2420</v>
      </c>
      <c r="C2021" t="s">
        <v>112</v>
      </c>
    </row>
    <row r="2022" spans="1:3" ht="13.5">
      <c r="A2022">
        <v>2082</v>
      </c>
      <c r="B2022" t="s">
        <v>2421</v>
      </c>
      <c r="C2022" t="s">
        <v>112</v>
      </c>
    </row>
    <row r="2023" spans="1:3" ht="13.5">
      <c r="A2023">
        <v>2083</v>
      </c>
      <c r="B2023" t="s">
        <v>2422</v>
      </c>
      <c r="C2023" t="s">
        <v>112</v>
      </c>
    </row>
    <row r="2024" spans="1:3" ht="13.5">
      <c r="A2024">
        <v>2084</v>
      </c>
      <c r="B2024" t="s">
        <v>2423</v>
      </c>
      <c r="C2024" t="s">
        <v>131</v>
      </c>
    </row>
    <row r="2025" spans="1:3" ht="13.5">
      <c r="A2025">
        <v>2085</v>
      </c>
      <c r="B2025" t="s">
        <v>2424</v>
      </c>
      <c r="C2025" t="s">
        <v>131</v>
      </c>
    </row>
    <row r="2026" spans="1:3" ht="13.5">
      <c r="A2026">
        <v>2086</v>
      </c>
      <c r="B2026" t="s">
        <v>2425</v>
      </c>
      <c r="C2026" t="s">
        <v>131</v>
      </c>
    </row>
    <row r="2027" spans="1:3" ht="13.5">
      <c r="A2027">
        <v>2087</v>
      </c>
      <c r="B2027" t="s">
        <v>2426</v>
      </c>
      <c r="C2027" t="s">
        <v>131</v>
      </c>
    </row>
    <row r="2028" spans="1:3" ht="13.5">
      <c r="A2028">
        <v>2088</v>
      </c>
      <c r="B2028" t="s">
        <v>1151</v>
      </c>
      <c r="C2028" t="s">
        <v>139</v>
      </c>
    </row>
    <row r="2029" spans="1:3" ht="13.5">
      <c r="A2029">
        <v>2089</v>
      </c>
      <c r="B2029" t="s">
        <v>2427</v>
      </c>
      <c r="C2029" t="s">
        <v>139</v>
      </c>
    </row>
    <row r="2030" spans="1:3" ht="13.5">
      <c r="A2030">
        <v>2090</v>
      </c>
      <c r="B2030" t="s">
        <v>2428</v>
      </c>
      <c r="C2030" t="s">
        <v>139</v>
      </c>
    </row>
    <row r="2031" spans="1:3" ht="13.5">
      <c r="A2031">
        <v>2091</v>
      </c>
      <c r="B2031" t="s">
        <v>2429</v>
      </c>
      <c r="C2031" t="s">
        <v>139</v>
      </c>
    </row>
    <row r="2032" spans="1:3" ht="13.5">
      <c r="A2032">
        <v>2092</v>
      </c>
      <c r="B2032" t="s">
        <v>2430</v>
      </c>
      <c r="C2032" t="s">
        <v>139</v>
      </c>
    </row>
    <row r="2033" spans="1:3" ht="13.5">
      <c r="A2033">
        <v>2093</v>
      </c>
      <c r="B2033" t="s">
        <v>2431</v>
      </c>
      <c r="C2033" t="s">
        <v>139</v>
      </c>
    </row>
    <row r="2034" spans="1:3" ht="13.5">
      <c r="A2034">
        <v>2094</v>
      </c>
      <c r="B2034" t="s">
        <v>2432</v>
      </c>
      <c r="C2034" t="s">
        <v>139</v>
      </c>
    </row>
    <row r="2035" spans="1:3" ht="13.5">
      <c r="A2035">
        <v>2095</v>
      </c>
      <c r="B2035" t="s">
        <v>2433</v>
      </c>
      <c r="C2035" t="s">
        <v>139</v>
      </c>
    </row>
    <row r="2036" spans="1:3" ht="13.5">
      <c r="A2036">
        <v>2096</v>
      </c>
      <c r="B2036" t="s">
        <v>2434</v>
      </c>
      <c r="C2036" t="s">
        <v>191</v>
      </c>
    </row>
    <row r="2037" spans="1:3" ht="13.5">
      <c r="A2037">
        <v>2097</v>
      </c>
      <c r="B2037" t="s">
        <v>2435</v>
      </c>
      <c r="C2037" t="s">
        <v>147</v>
      </c>
    </row>
    <row r="2038" spans="1:3" ht="13.5">
      <c r="A2038">
        <v>2098</v>
      </c>
      <c r="B2038" t="s">
        <v>2436</v>
      </c>
      <c r="C2038" t="s">
        <v>112</v>
      </c>
    </row>
    <row r="2039" spans="1:3" ht="13.5">
      <c r="A2039">
        <v>2099</v>
      </c>
      <c r="B2039" t="s">
        <v>2437</v>
      </c>
      <c r="C2039" t="s">
        <v>131</v>
      </c>
    </row>
    <row r="2040" spans="1:3" ht="13.5">
      <c r="A2040">
        <v>2100</v>
      </c>
      <c r="B2040" t="s">
        <v>2438</v>
      </c>
      <c r="C2040" t="s">
        <v>139</v>
      </c>
    </row>
    <row r="2041" spans="1:3" ht="13.5">
      <c r="A2041">
        <v>2101</v>
      </c>
      <c r="B2041" t="s">
        <v>2439</v>
      </c>
      <c r="C2041" t="s">
        <v>131</v>
      </c>
    </row>
    <row r="2042" spans="1:3" ht="13.5">
      <c r="A2042">
        <v>2102</v>
      </c>
      <c r="B2042" t="s">
        <v>2440</v>
      </c>
      <c r="C2042" t="s">
        <v>112</v>
      </c>
    </row>
    <row r="2043" spans="1:3" ht="13.5">
      <c r="A2043">
        <v>2103</v>
      </c>
      <c r="B2043" t="s">
        <v>2441</v>
      </c>
      <c r="C2043" t="s">
        <v>112</v>
      </c>
    </row>
    <row r="2044" spans="1:3" ht="13.5">
      <c r="A2044">
        <v>2104</v>
      </c>
      <c r="B2044" t="s">
        <v>2442</v>
      </c>
      <c r="C2044" t="s">
        <v>112</v>
      </c>
    </row>
    <row r="2045" spans="1:3" ht="13.5">
      <c r="A2045">
        <v>2105</v>
      </c>
      <c r="B2045" t="s">
        <v>2443</v>
      </c>
      <c r="C2045" t="s">
        <v>112</v>
      </c>
    </row>
    <row r="2046" spans="1:3" ht="13.5">
      <c r="A2046">
        <v>2106</v>
      </c>
      <c r="B2046" t="s">
        <v>2444</v>
      </c>
      <c r="C2046" t="s">
        <v>131</v>
      </c>
    </row>
    <row r="2047" spans="1:3" ht="13.5">
      <c r="A2047">
        <v>2107</v>
      </c>
      <c r="B2047" t="s">
        <v>2445</v>
      </c>
      <c r="C2047" t="s">
        <v>139</v>
      </c>
    </row>
    <row r="2048" spans="1:3" ht="13.5">
      <c r="A2048">
        <v>2108</v>
      </c>
      <c r="B2048" t="s">
        <v>2446</v>
      </c>
      <c r="C2048" t="s">
        <v>139</v>
      </c>
    </row>
    <row r="2049" spans="1:3" ht="13.5">
      <c r="A2049">
        <v>2109</v>
      </c>
      <c r="B2049" t="s">
        <v>2447</v>
      </c>
      <c r="C2049" t="s">
        <v>139</v>
      </c>
    </row>
    <row r="2050" spans="1:3" ht="13.5">
      <c r="A2050">
        <v>2110</v>
      </c>
      <c r="B2050" t="s">
        <v>2448</v>
      </c>
      <c r="C2050" t="s">
        <v>139</v>
      </c>
    </row>
    <row r="2051" spans="1:3" ht="13.5">
      <c r="A2051">
        <v>2111</v>
      </c>
      <c r="B2051" t="s">
        <v>2449</v>
      </c>
      <c r="C2051" t="s">
        <v>142</v>
      </c>
    </row>
    <row r="2052" spans="1:3" ht="13.5">
      <c r="A2052">
        <v>2112</v>
      </c>
      <c r="B2052" t="s">
        <v>2450</v>
      </c>
      <c r="C2052" t="s">
        <v>142</v>
      </c>
    </row>
    <row r="2053" spans="1:3" ht="13.5">
      <c r="A2053">
        <v>2113</v>
      </c>
      <c r="B2053" t="s">
        <v>2451</v>
      </c>
      <c r="C2053" t="s">
        <v>142</v>
      </c>
    </row>
    <row r="2054" spans="1:3" ht="13.5">
      <c r="A2054">
        <v>2114</v>
      </c>
      <c r="B2054" t="s">
        <v>2452</v>
      </c>
      <c r="C2054" t="s">
        <v>131</v>
      </c>
    </row>
    <row r="2055" spans="1:3" ht="13.5">
      <c r="A2055">
        <v>2115</v>
      </c>
      <c r="B2055" t="s">
        <v>2453</v>
      </c>
      <c r="C2055" t="s">
        <v>131</v>
      </c>
    </row>
    <row r="2056" spans="1:3" ht="13.5">
      <c r="A2056">
        <v>2116</v>
      </c>
      <c r="B2056" t="s">
        <v>2454</v>
      </c>
      <c r="C2056" t="s">
        <v>131</v>
      </c>
    </row>
    <row r="2057" spans="1:3" ht="13.5">
      <c r="A2057">
        <v>2117</v>
      </c>
      <c r="B2057" t="s">
        <v>2455</v>
      </c>
      <c r="C2057" t="s">
        <v>131</v>
      </c>
    </row>
    <row r="2058" spans="1:3" ht="13.5">
      <c r="A2058">
        <v>2118</v>
      </c>
      <c r="B2058" t="s">
        <v>2456</v>
      </c>
      <c r="C2058" t="s">
        <v>139</v>
      </c>
    </row>
    <row r="2059" spans="1:3" ht="13.5">
      <c r="A2059">
        <v>2119</v>
      </c>
      <c r="B2059" t="s">
        <v>2457</v>
      </c>
      <c r="C2059" t="s">
        <v>139</v>
      </c>
    </row>
    <row r="2060" spans="1:3" ht="13.5">
      <c r="A2060">
        <v>2120</v>
      </c>
      <c r="B2060" t="s">
        <v>2458</v>
      </c>
      <c r="C2060" t="s">
        <v>139</v>
      </c>
    </row>
    <row r="2061" spans="1:3" ht="13.5">
      <c r="A2061">
        <v>2121</v>
      </c>
      <c r="B2061" t="s">
        <v>2459</v>
      </c>
      <c r="C2061" t="s">
        <v>139</v>
      </c>
    </row>
    <row r="2062" spans="1:3" ht="13.5">
      <c r="A2062">
        <v>2122</v>
      </c>
      <c r="B2062" t="s">
        <v>2460</v>
      </c>
      <c r="C2062" t="s">
        <v>139</v>
      </c>
    </row>
    <row r="2063" spans="1:3" ht="13.5">
      <c r="A2063">
        <v>2123</v>
      </c>
      <c r="B2063" t="s">
        <v>2461</v>
      </c>
      <c r="C2063" t="s">
        <v>139</v>
      </c>
    </row>
    <row r="2064" spans="1:3" ht="13.5">
      <c r="A2064">
        <v>2124</v>
      </c>
      <c r="B2064" t="s">
        <v>2219</v>
      </c>
      <c r="C2064" t="s">
        <v>139</v>
      </c>
    </row>
    <row r="2065" spans="1:3" ht="13.5">
      <c r="A2065">
        <v>2125</v>
      </c>
      <c r="B2065" t="s">
        <v>2462</v>
      </c>
      <c r="C2065" t="s">
        <v>139</v>
      </c>
    </row>
    <row r="2066" spans="1:3" ht="13.5">
      <c r="A2066">
        <v>2126</v>
      </c>
      <c r="B2066" t="s">
        <v>2463</v>
      </c>
      <c r="C2066" t="s">
        <v>139</v>
      </c>
    </row>
    <row r="2067" spans="1:3" ht="13.5">
      <c r="A2067">
        <v>2127</v>
      </c>
      <c r="B2067" t="s">
        <v>2464</v>
      </c>
      <c r="C2067" t="s">
        <v>139</v>
      </c>
    </row>
    <row r="2068" spans="1:3" ht="13.5">
      <c r="A2068">
        <v>2128</v>
      </c>
      <c r="B2068" t="s">
        <v>2465</v>
      </c>
      <c r="C2068" t="s">
        <v>142</v>
      </c>
    </row>
    <row r="2069" spans="1:3" ht="13.5">
      <c r="A2069">
        <v>2129</v>
      </c>
      <c r="B2069" t="s">
        <v>2466</v>
      </c>
      <c r="C2069" t="s">
        <v>142</v>
      </c>
    </row>
    <row r="2070" spans="1:3" ht="13.5">
      <c r="A2070">
        <v>2130</v>
      </c>
      <c r="B2070" t="s">
        <v>2467</v>
      </c>
      <c r="C2070" t="s">
        <v>142</v>
      </c>
    </row>
    <row r="2071" spans="1:3" ht="13.5">
      <c r="A2071">
        <v>2131</v>
      </c>
      <c r="B2071" t="s">
        <v>2468</v>
      </c>
      <c r="C2071" t="s">
        <v>142</v>
      </c>
    </row>
    <row r="2072" spans="1:3" ht="13.5">
      <c r="A2072">
        <v>2132</v>
      </c>
      <c r="B2072" t="s">
        <v>2469</v>
      </c>
      <c r="C2072" t="s">
        <v>142</v>
      </c>
    </row>
    <row r="2073" spans="1:3" ht="13.5">
      <c r="A2073">
        <v>2133</v>
      </c>
      <c r="B2073" t="s">
        <v>2470</v>
      </c>
      <c r="C2073" t="s">
        <v>142</v>
      </c>
    </row>
    <row r="2074" spans="1:3" ht="13.5">
      <c r="A2074">
        <v>2134</v>
      </c>
      <c r="B2074" t="s">
        <v>2471</v>
      </c>
      <c r="C2074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4" sqref="A4"/>
    </sheetView>
  </sheetViews>
  <sheetFormatPr defaultColWidth="9.00390625" defaultRowHeight="13.5"/>
  <sheetData>
    <row r="1" spans="1:3" ht="13.5">
      <c r="A1" t="s">
        <v>413</v>
      </c>
      <c r="C1" t="s">
        <v>413</v>
      </c>
    </row>
    <row r="2" spans="1:3" ht="13.5">
      <c r="A2" t="s">
        <v>414</v>
      </c>
      <c r="C2" t="s">
        <v>390</v>
      </c>
    </row>
    <row r="3" spans="1:3" ht="13.5">
      <c r="A3" t="s">
        <v>390</v>
      </c>
      <c r="C3" t="s">
        <v>415</v>
      </c>
    </row>
    <row r="4" ht="13.5">
      <c r="A4" t="s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8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46" customWidth="1"/>
    <col min="5" max="16384" width="9.00390625" style="78" customWidth="1"/>
  </cols>
  <sheetData>
    <row r="1" spans="2:3" ht="13.5" hidden="1">
      <c r="B1" s="78">
        <v>912</v>
      </c>
      <c r="C1" s="46" t="s">
        <v>108</v>
      </c>
    </row>
    <row r="2" spans="1:3" ht="13.5" hidden="1">
      <c r="A2" s="46" t="s">
        <v>221</v>
      </c>
      <c r="B2" s="78">
        <v>935</v>
      </c>
      <c r="C2" s="46" t="s">
        <v>109</v>
      </c>
    </row>
    <row r="3" spans="1:4" ht="13.5" hidden="1">
      <c r="A3" s="46">
        <v>1</v>
      </c>
      <c r="B3" s="46" t="s">
        <v>123</v>
      </c>
      <c r="C3" s="80" t="s">
        <v>111</v>
      </c>
      <c r="D3" s="46" t="s">
        <v>112</v>
      </c>
    </row>
    <row r="4" spans="1:4" ht="13.5" hidden="1">
      <c r="A4" s="46">
        <v>2</v>
      </c>
      <c r="B4" s="46" t="s">
        <v>119</v>
      </c>
      <c r="C4" s="80" t="s">
        <v>111</v>
      </c>
      <c r="D4" s="46" t="s">
        <v>112</v>
      </c>
    </row>
    <row r="5" spans="1:4" ht="13.5" hidden="1">
      <c r="A5" s="46">
        <v>3</v>
      </c>
      <c r="B5" s="46" t="s">
        <v>130</v>
      </c>
      <c r="C5" s="80" t="s">
        <v>111</v>
      </c>
      <c r="D5" s="46" t="s">
        <v>112</v>
      </c>
    </row>
    <row r="6" spans="1:4" ht="13.5" hidden="1">
      <c r="A6" s="46">
        <v>4</v>
      </c>
      <c r="B6" s="46" t="s">
        <v>114</v>
      </c>
      <c r="C6" s="80" t="s">
        <v>111</v>
      </c>
      <c r="D6" s="46" t="s">
        <v>112</v>
      </c>
    </row>
    <row r="7" spans="1:4" ht="13.5" hidden="1">
      <c r="A7" s="46">
        <v>5</v>
      </c>
      <c r="B7" s="46" t="s">
        <v>121</v>
      </c>
      <c r="C7" s="80" t="s">
        <v>111</v>
      </c>
      <c r="D7" s="46" t="s">
        <v>112</v>
      </c>
    </row>
    <row r="8" spans="1:4" ht="13.5" hidden="1">
      <c r="A8" s="46">
        <v>6</v>
      </c>
      <c r="B8" s="46" t="s">
        <v>122</v>
      </c>
      <c r="C8" s="80" t="s">
        <v>111</v>
      </c>
      <c r="D8" s="46" t="s">
        <v>112</v>
      </c>
    </row>
    <row r="9" spans="1:4" ht="13.5" hidden="1">
      <c r="A9" s="46">
        <v>7</v>
      </c>
      <c r="B9" s="46" t="s">
        <v>114</v>
      </c>
      <c r="C9" s="80" t="s">
        <v>111</v>
      </c>
      <c r="D9" s="46" t="s">
        <v>112</v>
      </c>
    </row>
    <row r="10" spans="1:4" ht="13.5" hidden="1">
      <c r="A10" s="46">
        <v>8</v>
      </c>
      <c r="B10" s="46" t="s">
        <v>132</v>
      </c>
      <c r="C10" s="80" t="s">
        <v>111</v>
      </c>
      <c r="D10" s="46" t="s">
        <v>131</v>
      </c>
    </row>
    <row r="11" spans="1:4" ht="13.5" hidden="1">
      <c r="A11" s="46">
        <v>9</v>
      </c>
      <c r="B11" s="46" t="s">
        <v>127</v>
      </c>
      <c r="C11" s="80" t="s">
        <v>111</v>
      </c>
      <c r="D11" s="46" t="s">
        <v>131</v>
      </c>
    </row>
    <row r="12" spans="1:4" ht="13.5" hidden="1">
      <c r="A12" s="46">
        <v>10</v>
      </c>
      <c r="B12" s="46" t="s">
        <v>124</v>
      </c>
      <c r="C12" s="80" t="s">
        <v>111</v>
      </c>
      <c r="D12" s="46" t="s">
        <v>131</v>
      </c>
    </row>
    <row r="13" spans="1:4" ht="13.5" hidden="1">
      <c r="A13" s="46">
        <v>11</v>
      </c>
      <c r="B13" s="46" t="s">
        <v>138</v>
      </c>
      <c r="C13" s="80" t="s">
        <v>111</v>
      </c>
      <c r="D13" s="46" t="s">
        <v>131</v>
      </c>
    </row>
    <row r="14" spans="1:4" ht="13.5" hidden="1">
      <c r="A14" s="46">
        <v>12</v>
      </c>
      <c r="B14" s="46" t="s">
        <v>119</v>
      </c>
      <c r="C14" s="80" t="s">
        <v>111</v>
      </c>
      <c r="D14" s="46" t="s">
        <v>139</v>
      </c>
    </row>
    <row r="15" spans="1:4" ht="13.5" hidden="1">
      <c r="A15" s="46">
        <v>13</v>
      </c>
      <c r="B15" s="46" t="s">
        <v>121</v>
      </c>
      <c r="C15" s="80" t="s">
        <v>111</v>
      </c>
      <c r="D15" s="46" t="s">
        <v>131</v>
      </c>
    </row>
    <row r="16" spans="1:4" ht="13.5" hidden="1">
      <c r="A16" s="46">
        <v>14</v>
      </c>
      <c r="B16" s="46" t="s">
        <v>141</v>
      </c>
      <c r="C16" s="80" t="s">
        <v>111</v>
      </c>
      <c r="D16" s="46" t="s">
        <v>131</v>
      </c>
    </row>
    <row r="17" spans="1:4" ht="13.5" hidden="1">
      <c r="A17" s="46">
        <v>15</v>
      </c>
      <c r="B17" s="46" t="s">
        <v>121</v>
      </c>
      <c r="C17" s="80" t="s">
        <v>111</v>
      </c>
      <c r="D17" s="46" t="s">
        <v>139</v>
      </c>
    </row>
    <row r="18" spans="1:4" ht="13.5" hidden="1">
      <c r="A18" s="46">
        <v>16</v>
      </c>
      <c r="B18" s="46" t="s">
        <v>117</v>
      </c>
      <c r="C18" s="80" t="s">
        <v>111</v>
      </c>
      <c r="D18" s="46" t="s">
        <v>139</v>
      </c>
    </row>
    <row r="19" spans="1:4" ht="13.5" hidden="1">
      <c r="A19" s="46">
        <v>17</v>
      </c>
      <c r="B19" s="46" t="s">
        <v>113</v>
      </c>
      <c r="C19" s="80" t="s">
        <v>111</v>
      </c>
      <c r="D19" s="46" t="s">
        <v>142</v>
      </c>
    </row>
    <row r="20" spans="1:4" ht="13.5" hidden="1">
      <c r="A20" s="46">
        <v>18</v>
      </c>
      <c r="B20" s="46" t="s">
        <v>149</v>
      </c>
      <c r="C20" s="80" t="s">
        <v>111</v>
      </c>
      <c r="D20" s="46" t="s">
        <v>142</v>
      </c>
    </row>
    <row r="21" spans="1:4" ht="13.5" hidden="1">
      <c r="A21" s="46">
        <v>19</v>
      </c>
      <c r="B21" s="46" t="s">
        <v>127</v>
      </c>
      <c r="C21" s="80" t="s">
        <v>143</v>
      </c>
      <c r="D21" s="46" t="s">
        <v>157</v>
      </c>
    </row>
    <row r="22" spans="1:4" ht="13.5" hidden="1">
      <c r="A22" s="46">
        <v>20</v>
      </c>
      <c r="B22" s="46" t="s">
        <v>137</v>
      </c>
      <c r="C22" s="80" t="s">
        <v>143</v>
      </c>
      <c r="D22" s="46" t="s">
        <v>112</v>
      </c>
    </row>
    <row r="23" spans="1:4" ht="13.5" hidden="1">
      <c r="A23" s="46">
        <v>21</v>
      </c>
      <c r="B23" s="46" t="s">
        <v>126</v>
      </c>
      <c r="C23" s="80" t="s">
        <v>143</v>
      </c>
      <c r="D23" s="46" t="s">
        <v>112</v>
      </c>
    </row>
    <row r="24" spans="1:4" ht="13.5" hidden="1">
      <c r="A24" s="46">
        <v>22</v>
      </c>
      <c r="B24" s="46" t="s">
        <v>120</v>
      </c>
      <c r="C24" s="80" t="s">
        <v>143</v>
      </c>
      <c r="D24" s="46" t="s">
        <v>112</v>
      </c>
    </row>
    <row r="25" spans="1:4" ht="13.5" hidden="1">
      <c r="A25" s="46">
        <v>23</v>
      </c>
      <c r="B25" s="46" t="s">
        <v>122</v>
      </c>
      <c r="C25" s="80" t="s">
        <v>143</v>
      </c>
      <c r="D25" s="46" t="s">
        <v>112</v>
      </c>
    </row>
    <row r="26" spans="1:4" ht="13.5" hidden="1">
      <c r="A26" s="46">
        <v>24</v>
      </c>
      <c r="B26" s="46" t="s">
        <v>123</v>
      </c>
      <c r="C26" s="80" t="s">
        <v>143</v>
      </c>
      <c r="D26" s="46" t="s">
        <v>112</v>
      </c>
    </row>
    <row r="27" spans="1:4" ht="13.5" hidden="1">
      <c r="A27" s="46">
        <v>25</v>
      </c>
      <c r="B27" s="46" t="s">
        <v>132</v>
      </c>
      <c r="C27" s="80" t="s">
        <v>143</v>
      </c>
      <c r="D27" s="46" t="s">
        <v>112</v>
      </c>
    </row>
    <row r="28" spans="1:4" ht="13.5" hidden="1">
      <c r="A28" s="46">
        <v>26</v>
      </c>
      <c r="B28" s="46" t="s">
        <v>118</v>
      </c>
      <c r="C28" s="80" t="s">
        <v>143</v>
      </c>
      <c r="D28" s="46" t="s">
        <v>112</v>
      </c>
    </row>
    <row r="29" spans="1:4" ht="13.5" hidden="1">
      <c r="A29" s="46">
        <v>27</v>
      </c>
      <c r="B29" s="46" t="s">
        <v>127</v>
      </c>
      <c r="C29" s="80" t="s">
        <v>143</v>
      </c>
      <c r="D29" s="46" t="s">
        <v>112</v>
      </c>
    </row>
    <row r="30" spans="1:4" ht="13.5" hidden="1">
      <c r="A30" s="46">
        <v>28</v>
      </c>
      <c r="B30" s="46" t="s">
        <v>124</v>
      </c>
      <c r="C30" s="80" t="s">
        <v>143</v>
      </c>
      <c r="D30" s="46" t="s">
        <v>112</v>
      </c>
    </row>
    <row r="31" spans="1:4" ht="13.5" hidden="1">
      <c r="A31" s="46">
        <v>29</v>
      </c>
      <c r="B31" s="46" t="s">
        <v>124</v>
      </c>
      <c r="C31" s="80" t="s">
        <v>143</v>
      </c>
      <c r="D31" s="46" t="s">
        <v>112</v>
      </c>
    </row>
    <row r="32" spans="1:4" ht="13.5" hidden="1">
      <c r="A32" s="46">
        <v>30</v>
      </c>
      <c r="B32" s="46" t="s">
        <v>130</v>
      </c>
      <c r="C32" s="80" t="s">
        <v>143</v>
      </c>
      <c r="D32" s="46" t="s">
        <v>112</v>
      </c>
    </row>
    <row r="33" spans="1:4" ht="13.5" hidden="1">
      <c r="A33" s="46">
        <v>31</v>
      </c>
      <c r="B33" s="46" t="s">
        <v>118</v>
      </c>
      <c r="C33" s="80" t="s">
        <v>143</v>
      </c>
      <c r="D33" s="46" t="s">
        <v>112</v>
      </c>
    </row>
    <row r="34" spans="1:4" ht="13.5" hidden="1">
      <c r="A34" s="46">
        <v>32</v>
      </c>
      <c r="B34" s="46" t="s">
        <v>117</v>
      </c>
      <c r="C34" s="80" t="s">
        <v>143</v>
      </c>
      <c r="D34" s="46" t="s">
        <v>112</v>
      </c>
    </row>
    <row r="35" spans="1:4" ht="13.5" hidden="1">
      <c r="A35" s="46">
        <v>33</v>
      </c>
      <c r="B35" s="46" t="s">
        <v>138</v>
      </c>
      <c r="C35" s="80" t="s">
        <v>143</v>
      </c>
      <c r="D35" s="46" t="s">
        <v>112</v>
      </c>
    </row>
    <row r="36" spans="1:4" ht="13.5" hidden="1">
      <c r="A36" s="46">
        <v>34</v>
      </c>
      <c r="B36" s="46" t="s">
        <v>117</v>
      </c>
      <c r="C36" s="80" t="s">
        <v>143</v>
      </c>
      <c r="D36" s="46" t="s">
        <v>112</v>
      </c>
    </row>
    <row r="37" spans="1:4" ht="13.5" hidden="1">
      <c r="A37" s="46">
        <v>35</v>
      </c>
      <c r="B37" s="46" t="s">
        <v>110</v>
      </c>
      <c r="C37" s="80" t="s">
        <v>143</v>
      </c>
      <c r="D37" s="46" t="s">
        <v>112</v>
      </c>
    </row>
    <row r="38" spans="1:4" ht="13.5" hidden="1">
      <c r="A38" s="46">
        <v>36</v>
      </c>
      <c r="B38" s="46" t="s">
        <v>127</v>
      </c>
      <c r="C38" s="80" t="s">
        <v>143</v>
      </c>
      <c r="D38" s="46" t="s">
        <v>112</v>
      </c>
    </row>
    <row r="39" spans="1:4" ht="13.5" hidden="1">
      <c r="A39" s="46">
        <v>37</v>
      </c>
      <c r="B39" s="46" t="s">
        <v>127</v>
      </c>
      <c r="C39" s="80" t="s">
        <v>143</v>
      </c>
      <c r="D39" s="46" t="s">
        <v>131</v>
      </c>
    </row>
    <row r="40" spans="1:4" ht="13.5" hidden="1">
      <c r="A40" s="46">
        <v>38</v>
      </c>
      <c r="B40" s="46" t="s">
        <v>124</v>
      </c>
      <c r="C40" s="80" t="s">
        <v>143</v>
      </c>
      <c r="D40" s="46" t="s">
        <v>131</v>
      </c>
    </row>
    <row r="41" spans="1:4" ht="13.5" hidden="1">
      <c r="A41" s="46">
        <v>39</v>
      </c>
      <c r="B41" s="46" t="s">
        <v>124</v>
      </c>
      <c r="C41" s="80" t="s">
        <v>143</v>
      </c>
      <c r="D41" s="46" t="s">
        <v>131</v>
      </c>
    </row>
    <row r="42" spans="1:4" ht="13.5" hidden="1">
      <c r="A42" s="46">
        <v>40</v>
      </c>
      <c r="B42" s="46" t="s">
        <v>124</v>
      </c>
      <c r="C42" s="80" t="s">
        <v>143</v>
      </c>
      <c r="D42" s="46" t="s">
        <v>131</v>
      </c>
    </row>
    <row r="43" spans="1:4" ht="13.5" hidden="1">
      <c r="A43" s="46">
        <v>41</v>
      </c>
      <c r="B43" s="46" t="s">
        <v>124</v>
      </c>
      <c r="C43" s="80" t="s">
        <v>143</v>
      </c>
      <c r="D43" s="46" t="s">
        <v>131</v>
      </c>
    </row>
    <row r="44" spans="1:4" ht="13.5" hidden="1">
      <c r="A44" s="46">
        <v>42</v>
      </c>
      <c r="B44" s="46" t="s">
        <v>121</v>
      </c>
      <c r="C44" s="80" t="s">
        <v>143</v>
      </c>
      <c r="D44" s="46" t="s">
        <v>131</v>
      </c>
    </row>
    <row r="45" spans="1:4" ht="13.5" hidden="1">
      <c r="A45" s="46">
        <v>43</v>
      </c>
      <c r="B45" s="46" t="s">
        <v>121</v>
      </c>
      <c r="C45" s="80" t="s">
        <v>143</v>
      </c>
      <c r="D45" s="46" t="s">
        <v>131</v>
      </c>
    </row>
    <row r="46" spans="1:4" ht="13.5" hidden="1">
      <c r="A46" s="46">
        <v>44</v>
      </c>
      <c r="B46" s="46" t="s">
        <v>122</v>
      </c>
      <c r="C46" s="80" t="s">
        <v>143</v>
      </c>
      <c r="D46" s="46" t="s">
        <v>131</v>
      </c>
    </row>
    <row r="47" spans="1:4" ht="13.5" hidden="1">
      <c r="A47" s="46">
        <v>45</v>
      </c>
      <c r="B47" s="46" t="s">
        <v>122</v>
      </c>
      <c r="C47" s="80" t="s">
        <v>143</v>
      </c>
      <c r="D47" s="46" t="s">
        <v>131</v>
      </c>
    </row>
    <row r="48" spans="1:4" ht="13.5" hidden="1">
      <c r="A48" s="46">
        <v>46</v>
      </c>
      <c r="B48" s="46" t="s">
        <v>110</v>
      </c>
      <c r="C48" s="80" t="s">
        <v>143</v>
      </c>
      <c r="D48" s="46" t="s">
        <v>131</v>
      </c>
    </row>
    <row r="49" spans="1:4" ht="13.5" hidden="1">
      <c r="A49" s="46">
        <v>47</v>
      </c>
      <c r="B49" s="46" t="s">
        <v>110</v>
      </c>
      <c r="C49" s="80" t="s">
        <v>143</v>
      </c>
      <c r="D49" s="46" t="s">
        <v>131</v>
      </c>
    </row>
    <row r="50" spans="1:4" ht="13.5" hidden="1">
      <c r="A50" s="46">
        <v>48</v>
      </c>
      <c r="B50" s="46" t="s">
        <v>124</v>
      </c>
      <c r="C50" s="80" t="s">
        <v>143</v>
      </c>
      <c r="D50" s="46" t="s">
        <v>131</v>
      </c>
    </row>
    <row r="51" spans="1:4" ht="13.5" hidden="1">
      <c r="A51" s="46">
        <v>49</v>
      </c>
      <c r="B51" s="46" t="s">
        <v>124</v>
      </c>
      <c r="C51" s="80" t="s">
        <v>143</v>
      </c>
      <c r="D51" s="46" t="s">
        <v>131</v>
      </c>
    </row>
    <row r="52" spans="1:4" ht="13.5" hidden="1">
      <c r="A52" s="46">
        <v>50</v>
      </c>
      <c r="B52" s="46" t="s">
        <v>161</v>
      </c>
      <c r="C52" s="80" t="s">
        <v>143</v>
      </c>
      <c r="D52" s="46" t="s">
        <v>131</v>
      </c>
    </row>
    <row r="53" spans="1:4" ht="13.5" hidden="1">
      <c r="A53" s="46">
        <v>51</v>
      </c>
      <c r="B53" s="46" t="s">
        <v>119</v>
      </c>
      <c r="C53" s="80" t="s">
        <v>143</v>
      </c>
      <c r="D53" s="46" t="s">
        <v>131</v>
      </c>
    </row>
    <row r="54" spans="1:4" ht="13.5" hidden="1">
      <c r="A54" s="46">
        <v>52</v>
      </c>
      <c r="B54" s="46" t="s">
        <v>130</v>
      </c>
      <c r="C54" s="80" t="s">
        <v>143</v>
      </c>
      <c r="D54" s="46" t="s">
        <v>131</v>
      </c>
    </row>
    <row r="55" spans="1:4" ht="13.5" hidden="1">
      <c r="A55" s="46">
        <v>53</v>
      </c>
      <c r="B55" s="46" t="s">
        <v>119</v>
      </c>
      <c r="C55" s="80" t="s">
        <v>143</v>
      </c>
      <c r="D55" s="46" t="s">
        <v>139</v>
      </c>
    </row>
    <row r="56" spans="1:4" ht="13.5" hidden="1">
      <c r="A56" s="46">
        <v>54</v>
      </c>
      <c r="B56" s="46" t="s">
        <v>114</v>
      </c>
      <c r="C56" s="80" t="s">
        <v>143</v>
      </c>
      <c r="D56" s="46" t="s">
        <v>139</v>
      </c>
    </row>
    <row r="57" spans="1:4" ht="13.5" hidden="1">
      <c r="A57" s="46">
        <v>55</v>
      </c>
      <c r="B57" s="46" t="s">
        <v>110</v>
      </c>
      <c r="C57" s="80" t="s">
        <v>143</v>
      </c>
      <c r="D57" s="46" t="s">
        <v>139</v>
      </c>
    </row>
    <row r="58" spans="1:4" ht="13.5" hidden="1">
      <c r="A58" s="46">
        <v>56</v>
      </c>
      <c r="B58" s="46" t="s">
        <v>126</v>
      </c>
      <c r="C58" s="80" t="s">
        <v>143</v>
      </c>
      <c r="D58" s="46" t="s">
        <v>139</v>
      </c>
    </row>
    <row r="59" spans="1:4" ht="13.5" hidden="1">
      <c r="A59" s="46">
        <v>57</v>
      </c>
      <c r="B59" s="46" t="s">
        <v>132</v>
      </c>
      <c r="C59" s="80" t="s">
        <v>143</v>
      </c>
      <c r="D59" s="46" t="s">
        <v>139</v>
      </c>
    </row>
    <row r="60" spans="1:4" ht="13.5" hidden="1">
      <c r="A60" s="46">
        <v>58</v>
      </c>
      <c r="B60" s="46" t="s">
        <v>114</v>
      </c>
      <c r="C60" s="80" t="s">
        <v>143</v>
      </c>
      <c r="D60" s="46" t="s">
        <v>139</v>
      </c>
    </row>
    <row r="61" spans="1:4" ht="13.5" hidden="1">
      <c r="A61" s="46">
        <v>59</v>
      </c>
      <c r="B61" s="46" t="s">
        <v>133</v>
      </c>
      <c r="C61" s="80" t="s">
        <v>143</v>
      </c>
      <c r="D61" s="46" t="s">
        <v>139</v>
      </c>
    </row>
    <row r="62" spans="1:4" ht="13.5" hidden="1">
      <c r="A62" s="46">
        <v>60</v>
      </c>
      <c r="B62" s="46" t="s">
        <v>114</v>
      </c>
      <c r="C62" s="80" t="s">
        <v>143</v>
      </c>
      <c r="D62" s="46" t="s">
        <v>139</v>
      </c>
    </row>
    <row r="63" spans="1:4" ht="13.5" hidden="1">
      <c r="A63" s="46">
        <v>61</v>
      </c>
      <c r="B63" s="46" t="s">
        <v>117</v>
      </c>
      <c r="C63" s="80" t="s">
        <v>143</v>
      </c>
      <c r="D63" s="46" t="s">
        <v>139</v>
      </c>
    </row>
    <row r="64" spans="1:4" ht="13.5" hidden="1">
      <c r="A64" s="46">
        <v>62</v>
      </c>
      <c r="B64" s="46" t="s">
        <v>130</v>
      </c>
      <c r="C64" s="80" t="s">
        <v>143</v>
      </c>
      <c r="D64" s="46" t="s">
        <v>139</v>
      </c>
    </row>
    <row r="65" spans="1:4" ht="13.5" hidden="1">
      <c r="A65" s="46">
        <v>63</v>
      </c>
      <c r="B65" s="46" t="s">
        <v>115</v>
      </c>
      <c r="C65" s="80" t="s">
        <v>143</v>
      </c>
      <c r="D65" s="46" t="s">
        <v>139</v>
      </c>
    </row>
    <row r="66" spans="1:4" ht="13.5" hidden="1">
      <c r="A66" s="46">
        <v>64</v>
      </c>
      <c r="B66" s="46" t="s">
        <v>138</v>
      </c>
      <c r="C66" s="80" t="s">
        <v>143</v>
      </c>
      <c r="D66" s="46" t="s">
        <v>139</v>
      </c>
    </row>
    <row r="67" spans="1:4" ht="13.5" hidden="1">
      <c r="A67" s="46">
        <v>65</v>
      </c>
      <c r="B67" s="46" t="s">
        <v>125</v>
      </c>
      <c r="C67" s="80" t="s">
        <v>143</v>
      </c>
      <c r="D67" s="46" t="s">
        <v>139</v>
      </c>
    </row>
    <row r="68" spans="1:4" ht="13.5" hidden="1">
      <c r="A68" s="46">
        <v>66</v>
      </c>
      <c r="B68" s="46" t="s">
        <v>119</v>
      </c>
      <c r="C68" s="80" t="s">
        <v>143</v>
      </c>
      <c r="D68" s="46" t="s">
        <v>131</v>
      </c>
    </row>
    <row r="69" spans="1:4" ht="13.5" hidden="1">
      <c r="A69" s="46">
        <v>67</v>
      </c>
      <c r="B69" s="46" t="s">
        <v>119</v>
      </c>
      <c r="C69" s="80" t="s">
        <v>143</v>
      </c>
      <c r="D69" s="46" t="s">
        <v>139</v>
      </c>
    </row>
    <row r="70" spans="1:4" ht="13.5" hidden="1">
      <c r="A70" s="46">
        <v>68</v>
      </c>
      <c r="B70" s="46" t="s">
        <v>127</v>
      </c>
      <c r="C70" s="80" t="s">
        <v>143</v>
      </c>
      <c r="D70" s="46" t="s">
        <v>142</v>
      </c>
    </row>
    <row r="71" spans="1:4" ht="13.5" hidden="1">
      <c r="A71" s="46">
        <v>69</v>
      </c>
      <c r="B71" s="46" t="s">
        <v>118</v>
      </c>
      <c r="C71" s="80" t="s">
        <v>143</v>
      </c>
      <c r="D71" s="46" t="s">
        <v>142</v>
      </c>
    </row>
    <row r="72" spans="1:4" ht="13.5" hidden="1">
      <c r="A72" s="46">
        <v>70</v>
      </c>
      <c r="B72" s="46" t="s">
        <v>117</v>
      </c>
      <c r="C72" s="80" t="s">
        <v>143</v>
      </c>
      <c r="D72" s="46" t="s">
        <v>142</v>
      </c>
    </row>
    <row r="73" spans="1:4" ht="13.5" hidden="1">
      <c r="A73" s="46">
        <v>71</v>
      </c>
      <c r="B73" s="46" t="s">
        <v>114</v>
      </c>
      <c r="C73" s="80" t="s">
        <v>143</v>
      </c>
      <c r="D73" s="46" t="s">
        <v>142</v>
      </c>
    </row>
    <row r="74" spans="1:4" ht="13.5" hidden="1">
      <c r="A74" s="46">
        <v>72</v>
      </c>
      <c r="B74" s="46" t="s">
        <v>118</v>
      </c>
      <c r="C74" s="80" t="s">
        <v>143</v>
      </c>
      <c r="D74" s="46" t="s">
        <v>142</v>
      </c>
    </row>
    <row r="75" spans="1:4" ht="13.5" hidden="1">
      <c r="A75" s="46">
        <v>73</v>
      </c>
      <c r="B75" s="46" t="s">
        <v>121</v>
      </c>
      <c r="C75" s="80" t="s">
        <v>143</v>
      </c>
      <c r="D75" s="46" t="s">
        <v>142</v>
      </c>
    </row>
    <row r="76" spans="1:4" ht="13.5" hidden="1">
      <c r="A76" s="46">
        <v>74</v>
      </c>
      <c r="B76" s="46" t="s">
        <v>125</v>
      </c>
      <c r="C76" s="80" t="s">
        <v>143</v>
      </c>
      <c r="D76" s="46" t="s">
        <v>142</v>
      </c>
    </row>
    <row r="77" spans="1:4" ht="13.5" hidden="1">
      <c r="A77" s="46">
        <v>75</v>
      </c>
      <c r="B77" s="46" t="s">
        <v>129</v>
      </c>
      <c r="C77" s="80" t="s">
        <v>143</v>
      </c>
      <c r="D77" s="46" t="s">
        <v>142</v>
      </c>
    </row>
    <row r="78" spans="1:4" ht="13.5" hidden="1">
      <c r="A78" s="46">
        <v>76</v>
      </c>
      <c r="B78" s="46" t="s">
        <v>127</v>
      </c>
      <c r="C78" s="80" t="s">
        <v>143</v>
      </c>
      <c r="D78" s="46" t="s">
        <v>142</v>
      </c>
    </row>
    <row r="79" spans="1:4" ht="13.5" hidden="1">
      <c r="A79" s="46">
        <v>77</v>
      </c>
      <c r="B79" s="46" t="s">
        <v>130</v>
      </c>
      <c r="C79" s="80" t="s">
        <v>143</v>
      </c>
      <c r="D79" s="46" t="s">
        <v>142</v>
      </c>
    </row>
    <row r="80" spans="1:4" ht="13.5" hidden="1">
      <c r="A80" s="46">
        <v>78</v>
      </c>
      <c r="B80" s="46" t="s">
        <v>113</v>
      </c>
      <c r="C80" s="80" t="s">
        <v>143</v>
      </c>
      <c r="D80" s="46" t="s">
        <v>142</v>
      </c>
    </row>
    <row r="81" spans="1:4" ht="13.5" hidden="1">
      <c r="A81" s="46">
        <v>79</v>
      </c>
      <c r="B81" s="46" t="s">
        <v>132</v>
      </c>
      <c r="C81" s="80" t="s">
        <v>143</v>
      </c>
      <c r="D81" s="46" t="s">
        <v>142</v>
      </c>
    </row>
    <row r="82" spans="1:4" ht="13.5" hidden="1">
      <c r="A82" s="46">
        <v>80</v>
      </c>
      <c r="B82" s="46" t="s">
        <v>123</v>
      </c>
      <c r="C82" s="80" t="s">
        <v>150</v>
      </c>
      <c r="D82" s="46" t="s">
        <v>112</v>
      </c>
    </row>
    <row r="83" spans="1:4" ht="13.5" hidden="1">
      <c r="A83" s="46">
        <v>81</v>
      </c>
      <c r="B83" s="46" t="s">
        <v>133</v>
      </c>
      <c r="C83" s="80" t="s">
        <v>150</v>
      </c>
      <c r="D83" s="46" t="s">
        <v>112</v>
      </c>
    </row>
    <row r="84" spans="1:4" ht="13.5" hidden="1">
      <c r="A84" s="46">
        <v>82</v>
      </c>
      <c r="B84" s="46" t="s">
        <v>130</v>
      </c>
      <c r="C84" s="80" t="s">
        <v>150</v>
      </c>
      <c r="D84" s="46" t="s">
        <v>112</v>
      </c>
    </row>
    <row r="85" spans="1:4" ht="13.5" hidden="1">
      <c r="A85" s="46">
        <v>83</v>
      </c>
      <c r="B85" s="46" t="s">
        <v>132</v>
      </c>
      <c r="C85" s="80" t="s">
        <v>150</v>
      </c>
      <c r="D85" s="46" t="s">
        <v>112</v>
      </c>
    </row>
    <row r="86" spans="1:4" ht="13.5" hidden="1">
      <c r="A86" s="46">
        <v>84</v>
      </c>
      <c r="B86" s="46" t="s">
        <v>117</v>
      </c>
      <c r="C86" s="80" t="s">
        <v>150</v>
      </c>
      <c r="D86" s="46" t="s">
        <v>112</v>
      </c>
    </row>
    <row r="87" spans="1:4" ht="13.5" hidden="1">
      <c r="A87" s="46">
        <v>85</v>
      </c>
      <c r="B87" s="46" t="s">
        <v>129</v>
      </c>
      <c r="C87" s="80" t="s">
        <v>150</v>
      </c>
      <c r="D87" s="46" t="s">
        <v>112</v>
      </c>
    </row>
    <row r="88" spans="1:4" ht="13.5" hidden="1">
      <c r="A88" s="46">
        <v>86</v>
      </c>
      <c r="B88" s="46" t="s">
        <v>110</v>
      </c>
      <c r="C88" s="80" t="s">
        <v>150</v>
      </c>
      <c r="D88" s="46" t="s">
        <v>112</v>
      </c>
    </row>
    <row r="89" spans="1:4" ht="13.5" hidden="1">
      <c r="A89" s="46">
        <v>87</v>
      </c>
      <c r="B89" s="46" t="s">
        <v>137</v>
      </c>
      <c r="C89" s="80" t="s">
        <v>150</v>
      </c>
      <c r="D89" s="46" t="s">
        <v>112</v>
      </c>
    </row>
    <row r="90" spans="1:4" ht="13.5" hidden="1">
      <c r="A90" s="46">
        <v>88</v>
      </c>
      <c r="B90" s="46" t="s">
        <v>127</v>
      </c>
      <c r="C90" s="80" t="s">
        <v>150</v>
      </c>
      <c r="D90" s="46" t="s">
        <v>112</v>
      </c>
    </row>
    <row r="91" spans="1:4" ht="13.5" hidden="1">
      <c r="A91" s="46">
        <v>89</v>
      </c>
      <c r="B91" s="46" t="s">
        <v>124</v>
      </c>
      <c r="C91" s="80" t="s">
        <v>150</v>
      </c>
      <c r="D91" s="46" t="s">
        <v>112</v>
      </c>
    </row>
    <row r="92" spans="1:4" ht="13.5" hidden="1">
      <c r="A92" s="46">
        <v>90</v>
      </c>
      <c r="B92" s="46" t="s">
        <v>123</v>
      </c>
      <c r="C92" s="80" t="s">
        <v>150</v>
      </c>
      <c r="D92" s="46" t="s">
        <v>131</v>
      </c>
    </row>
    <row r="93" spans="1:4" ht="13.5" hidden="1">
      <c r="A93" s="46">
        <v>91</v>
      </c>
      <c r="B93" s="46" t="s">
        <v>126</v>
      </c>
      <c r="C93" s="80" t="s">
        <v>150</v>
      </c>
      <c r="D93" s="46" t="s">
        <v>131</v>
      </c>
    </row>
    <row r="94" spans="1:4" ht="13.5" hidden="1">
      <c r="A94" s="46">
        <v>92</v>
      </c>
      <c r="B94" s="46" t="s">
        <v>122</v>
      </c>
      <c r="C94" s="80" t="s">
        <v>150</v>
      </c>
      <c r="D94" s="46" t="s">
        <v>131</v>
      </c>
    </row>
    <row r="95" spans="1:4" ht="13.5" hidden="1">
      <c r="A95" s="46">
        <v>93</v>
      </c>
      <c r="B95" s="46" t="s">
        <v>141</v>
      </c>
      <c r="C95" s="80" t="s">
        <v>150</v>
      </c>
      <c r="D95" s="46" t="s">
        <v>131</v>
      </c>
    </row>
    <row r="96" spans="1:4" ht="13.5" hidden="1">
      <c r="A96" s="46">
        <v>94</v>
      </c>
      <c r="B96" s="46" t="s">
        <v>125</v>
      </c>
      <c r="C96" s="80" t="s">
        <v>150</v>
      </c>
      <c r="D96" s="46" t="s">
        <v>131</v>
      </c>
    </row>
    <row r="97" spans="1:4" ht="13.5" hidden="1">
      <c r="A97" s="46">
        <v>95</v>
      </c>
      <c r="B97" s="46" t="s">
        <v>122</v>
      </c>
      <c r="C97" s="80" t="s">
        <v>150</v>
      </c>
      <c r="D97" s="46" t="s">
        <v>131</v>
      </c>
    </row>
    <row r="98" spans="1:4" ht="13.5" hidden="1">
      <c r="A98" s="46">
        <v>96</v>
      </c>
      <c r="B98" s="46" t="s">
        <v>128</v>
      </c>
      <c r="C98" s="80" t="s">
        <v>150</v>
      </c>
      <c r="D98" s="46" t="s">
        <v>139</v>
      </c>
    </row>
    <row r="99" spans="1:4" ht="13.5" hidden="1">
      <c r="A99" s="46">
        <v>97</v>
      </c>
      <c r="B99" s="46" t="s">
        <v>110</v>
      </c>
      <c r="C99" s="80" t="s">
        <v>150</v>
      </c>
      <c r="D99" s="46" t="s">
        <v>139</v>
      </c>
    </row>
    <row r="100" spans="1:4" ht="13.5" hidden="1">
      <c r="A100" s="46">
        <v>98</v>
      </c>
      <c r="B100" s="46" t="s">
        <v>123</v>
      </c>
      <c r="C100" s="80" t="s">
        <v>150</v>
      </c>
      <c r="D100" s="46" t="s">
        <v>139</v>
      </c>
    </row>
    <row r="101" spans="1:4" ht="13.5" hidden="1">
      <c r="A101" s="46">
        <v>99</v>
      </c>
      <c r="B101" s="46" t="s">
        <v>222</v>
      </c>
      <c r="C101" s="80" t="s">
        <v>150</v>
      </c>
      <c r="D101" s="46" t="s">
        <v>139</v>
      </c>
    </row>
    <row r="102" spans="1:4" ht="13.5" hidden="1">
      <c r="A102" s="46">
        <v>100</v>
      </c>
      <c r="B102" s="46" t="s">
        <v>116</v>
      </c>
      <c r="C102" s="80" t="s">
        <v>150</v>
      </c>
      <c r="D102" s="46" t="s">
        <v>139</v>
      </c>
    </row>
    <row r="103" spans="1:4" ht="13.5" hidden="1">
      <c r="A103" s="46">
        <v>101</v>
      </c>
      <c r="B103" s="46" t="s">
        <v>114</v>
      </c>
      <c r="C103" s="80" t="s">
        <v>150</v>
      </c>
      <c r="D103" s="46" t="s">
        <v>142</v>
      </c>
    </row>
    <row r="104" spans="1:4" ht="13.5" hidden="1">
      <c r="A104" s="46">
        <v>102</v>
      </c>
      <c r="B104" s="46" t="s">
        <v>135</v>
      </c>
      <c r="C104" s="80" t="s">
        <v>150</v>
      </c>
      <c r="D104" s="46" t="s">
        <v>139</v>
      </c>
    </row>
    <row r="105" spans="1:4" ht="13.5" hidden="1">
      <c r="A105" s="46">
        <v>103</v>
      </c>
      <c r="B105" s="46" t="s">
        <v>114</v>
      </c>
      <c r="C105" s="80" t="s">
        <v>155</v>
      </c>
      <c r="D105" s="46" t="s">
        <v>112</v>
      </c>
    </row>
    <row r="106" spans="1:4" ht="13.5" hidden="1">
      <c r="A106" s="46">
        <v>104</v>
      </c>
      <c r="B106" s="46" t="s">
        <v>110</v>
      </c>
      <c r="C106" s="80" t="s">
        <v>155</v>
      </c>
      <c r="D106" s="46" t="s">
        <v>112</v>
      </c>
    </row>
    <row r="107" spans="1:4" ht="13.5" hidden="1">
      <c r="A107" s="46">
        <v>105</v>
      </c>
      <c r="B107" s="46" t="s">
        <v>126</v>
      </c>
      <c r="C107" s="80" t="s">
        <v>155</v>
      </c>
      <c r="D107" s="46" t="s">
        <v>112</v>
      </c>
    </row>
    <row r="108" spans="1:4" ht="13.5" hidden="1">
      <c r="A108" s="46">
        <v>106</v>
      </c>
      <c r="B108" s="46" t="s">
        <v>161</v>
      </c>
      <c r="C108" s="80" t="s">
        <v>155</v>
      </c>
      <c r="D108" s="46" t="s">
        <v>112</v>
      </c>
    </row>
    <row r="109" spans="1:4" ht="13.5" hidden="1">
      <c r="A109" s="46">
        <v>107</v>
      </c>
      <c r="B109" s="46" t="s">
        <v>119</v>
      </c>
      <c r="C109" s="80" t="s">
        <v>155</v>
      </c>
      <c r="D109" s="46" t="s">
        <v>112</v>
      </c>
    </row>
    <row r="110" spans="1:4" ht="13.5" hidden="1">
      <c r="A110" s="46">
        <v>108</v>
      </c>
      <c r="B110" s="46" t="s">
        <v>125</v>
      </c>
      <c r="C110" s="80" t="s">
        <v>155</v>
      </c>
      <c r="D110" s="46" t="s">
        <v>131</v>
      </c>
    </row>
    <row r="111" spans="1:4" ht="13.5" hidden="1">
      <c r="A111" s="46">
        <v>109</v>
      </c>
      <c r="B111" s="46" t="s">
        <v>140</v>
      </c>
      <c r="C111" s="80" t="s">
        <v>155</v>
      </c>
      <c r="D111" s="46" t="s">
        <v>131</v>
      </c>
    </row>
    <row r="112" spans="1:4" ht="13.5" hidden="1">
      <c r="A112" s="46">
        <v>110</v>
      </c>
      <c r="B112" s="46" t="s">
        <v>119</v>
      </c>
      <c r="C112" s="80" t="s">
        <v>155</v>
      </c>
      <c r="D112" s="46" t="s">
        <v>139</v>
      </c>
    </row>
    <row r="113" spans="1:4" ht="13.5" hidden="1">
      <c r="A113" s="46">
        <v>111</v>
      </c>
      <c r="B113" s="46" t="s">
        <v>127</v>
      </c>
      <c r="C113" s="80" t="s">
        <v>155</v>
      </c>
      <c r="D113" s="46" t="s">
        <v>139</v>
      </c>
    </row>
    <row r="114" spans="1:4" ht="13.5" hidden="1">
      <c r="A114" s="46">
        <v>112</v>
      </c>
      <c r="B114" s="46" t="s">
        <v>121</v>
      </c>
      <c r="C114" s="80" t="s">
        <v>155</v>
      </c>
      <c r="D114" s="46" t="s">
        <v>139</v>
      </c>
    </row>
    <row r="115" spans="1:4" ht="13.5" hidden="1">
      <c r="A115" s="46">
        <v>113</v>
      </c>
      <c r="B115" s="46" t="s">
        <v>140</v>
      </c>
      <c r="C115" s="80" t="s">
        <v>155</v>
      </c>
      <c r="D115" s="46" t="s">
        <v>139</v>
      </c>
    </row>
    <row r="116" spans="1:4" ht="13.5" hidden="1">
      <c r="A116" s="46">
        <v>114</v>
      </c>
      <c r="B116" s="46" t="s">
        <v>124</v>
      </c>
      <c r="C116" s="80" t="s">
        <v>155</v>
      </c>
      <c r="D116" s="46" t="s">
        <v>139</v>
      </c>
    </row>
    <row r="117" spans="1:4" ht="13.5" hidden="1">
      <c r="A117" s="46">
        <v>115</v>
      </c>
      <c r="B117" s="46" t="s">
        <v>138</v>
      </c>
      <c r="C117" s="80" t="s">
        <v>155</v>
      </c>
      <c r="D117" s="46" t="s">
        <v>139</v>
      </c>
    </row>
    <row r="118" spans="1:4" ht="13.5" hidden="1">
      <c r="A118" s="46">
        <v>116</v>
      </c>
      <c r="B118" s="46" t="s">
        <v>134</v>
      </c>
      <c r="C118" s="80" t="s">
        <v>155</v>
      </c>
      <c r="D118" s="46" t="s">
        <v>139</v>
      </c>
    </row>
    <row r="119" spans="1:4" ht="13.5" hidden="1">
      <c r="A119" s="46">
        <v>117</v>
      </c>
      <c r="B119" s="46" t="s">
        <v>120</v>
      </c>
      <c r="C119" s="80" t="s">
        <v>155</v>
      </c>
      <c r="D119" s="46" t="s">
        <v>139</v>
      </c>
    </row>
    <row r="120" spans="1:4" ht="13.5" hidden="1">
      <c r="A120" s="46">
        <v>118</v>
      </c>
      <c r="B120" s="46" t="s">
        <v>110</v>
      </c>
      <c r="C120" s="80" t="s">
        <v>155</v>
      </c>
      <c r="D120" s="46" t="s">
        <v>142</v>
      </c>
    </row>
    <row r="121" spans="1:4" ht="13.5" hidden="1">
      <c r="A121" s="46">
        <v>119</v>
      </c>
      <c r="B121" s="46" t="s">
        <v>117</v>
      </c>
      <c r="C121" s="80" t="s">
        <v>155</v>
      </c>
      <c r="D121" s="46" t="s">
        <v>142</v>
      </c>
    </row>
    <row r="122" spans="1:4" ht="13.5" hidden="1">
      <c r="A122" s="46">
        <v>120</v>
      </c>
      <c r="B122" s="46" t="s">
        <v>123</v>
      </c>
      <c r="C122" s="80" t="s">
        <v>155</v>
      </c>
      <c r="D122" s="46" t="s">
        <v>142</v>
      </c>
    </row>
    <row r="123" spans="1:4" ht="13.5" hidden="1">
      <c r="A123" s="46">
        <v>121</v>
      </c>
      <c r="B123" s="46" t="s">
        <v>116</v>
      </c>
      <c r="C123" s="80" t="s">
        <v>155</v>
      </c>
      <c r="D123" s="46" t="s">
        <v>142</v>
      </c>
    </row>
    <row r="124" spans="1:4" ht="13.5" hidden="1">
      <c r="A124" s="46">
        <v>122</v>
      </c>
      <c r="B124" s="46" t="s">
        <v>127</v>
      </c>
      <c r="C124" s="80" t="s">
        <v>156</v>
      </c>
      <c r="D124" s="46" t="s">
        <v>112</v>
      </c>
    </row>
    <row r="125" spans="1:4" ht="13.5" hidden="1">
      <c r="A125" s="46">
        <v>123</v>
      </c>
      <c r="B125" s="46" t="s">
        <v>118</v>
      </c>
      <c r="C125" s="80" t="s">
        <v>156</v>
      </c>
      <c r="D125" s="46" t="s">
        <v>112</v>
      </c>
    </row>
    <row r="126" spans="1:4" ht="13.5" hidden="1">
      <c r="A126" s="46">
        <v>124</v>
      </c>
      <c r="B126" s="46" t="s">
        <v>122</v>
      </c>
      <c r="C126" s="80" t="s">
        <v>156</v>
      </c>
      <c r="D126" s="46" t="s">
        <v>112</v>
      </c>
    </row>
    <row r="127" spans="1:4" ht="13.5" hidden="1">
      <c r="A127" s="46">
        <v>125</v>
      </c>
      <c r="B127" s="46" t="s">
        <v>134</v>
      </c>
      <c r="C127" s="80" t="s">
        <v>156</v>
      </c>
      <c r="D127" s="46" t="s">
        <v>112</v>
      </c>
    </row>
    <row r="128" spans="1:4" ht="13.5" hidden="1">
      <c r="A128" s="46">
        <v>126</v>
      </c>
      <c r="B128" s="46" t="s">
        <v>132</v>
      </c>
      <c r="C128" s="80" t="s">
        <v>156</v>
      </c>
      <c r="D128" s="46" t="s">
        <v>112</v>
      </c>
    </row>
    <row r="129" spans="1:4" ht="13.5" hidden="1">
      <c r="A129" s="46">
        <v>127</v>
      </c>
      <c r="B129" s="46" t="s">
        <v>127</v>
      </c>
      <c r="C129" s="80" t="s">
        <v>156</v>
      </c>
      <c r="D129" s="46" t="s">
        <v>112</v>
      </c>
    </row>
    <row r="130" spans="1:4" ht="13.5" hidden="1">
      <c r="A130" s="46">
        <v>128</v>
      </c>
      <c r="B130" s="46" t="s">
        <v>124</v>
      </c>
      <c r="C130" s="80" t="s">
        <v>156</v>
      </c>
      <c r="D130" s="46" t="s">
        <v>112</v>
      </c>
    </row>
    <row r="131" spans="1:4" ht="13.5" hidden="1">
      <c r="A131" s="46">
        <v>129</v>
      </c>
      <c r="B131" s="46" t="s">
        <v>133</v>
      </c>
      <c r="C131" s="80" t="s">
        <v>156</v>
      </c>
      <c r="D131" s="46" t="s">
        <v>112</v>
      </c>
    </row>
    <row r="132" spans="1:4" ht="13.5" hidden="1">
      <c r="A132" s="46">
        <v>130</v>
      </c>
      <c r="B132" s="46" t="s">
        <v>125</v>
      </c>
      <c r="C132" s="80" t="s">
        <v>156</v>
      </c>
      <c r="D132" s="46" t="s">
        <v>112</v>
      </c>
    </row>
    <row r="133" spans="1:4" ht="13.5" hidden="1">
      <c r="A133" s="46">
        <v>131</v>
      </c>
      <c r="B133" s="46" t="s">
        <v>135</v>
      </c>
      <c r="C133" s="80" t="s">
        <v>156</v>
      </c>
      <c r="D133" s="46" t="s">
        <v>112</v>
      </c>
    </row>
    <row r="134" spans="1:4" ht="13.5" hidden="1">
      <c r="A134" s="46">
        <v>132</v>
      </c>
      <c r="B134" s="46" t="s">
        <v>129</v>
      </c>
      <c r="C134" s="80" t="s">
        <v>156</v>
      </c>
      <c r="D134" s="46" t="s">
        <v>112</v>
      </c>
    </row>
    <row r="135" spans="1:4" ht="13.5" hidden="1">
      <c r="A135" s="46">
        <v>133</v>
      </c>
      <c r="B135" s="46" t="s">
        <v>127</v>
      </c>
      <c r="C135" s="80" t="s">
        <v>156</v>
      </c>
      <c r="D135" s="46" t="s">
        <v>112</v>
      </c>
    </row>
    <row r="136" spans="1:4" ht="13.5" hidden="1">
      <c r="A136" s="46">
        <v>134</v>
      </c>
      <c r="B136" s="46" t="s">
        <v>121</v>
      </c>
      <c r="C136" s="80" t="s">
        <v>156</v>
      </c>
      <c r="D136" s="46" t="s">
        <v>112</v>
      </c>
    </row>
    <row r="137" spans="1:4" ht="13.5" hidden="1">
      <c r="A137" s="46">
        <v>135</v>
      </c>
      <c r="B137" s="46" t="s">
        <v>125</v>
      </c>
      <c r="C137" s="80" t="s">
        <v>156</v>
      </c>
      <c r="D137" s="46" t="s">
        <v>112</v>
      </c>
    </row>
    <row r="138" spans="1:4" ht="13.5" hidden="1">
      <c r="A138" s="46">
        <v>136</v>
      </c>
      <c r="B138" s="46" t="s">
        <v>122</v>
      </c>
      <c r="C138" s="80" t="s">
        <v>156</v>
      </c>
      <c r="D138" s="46" t="s">
        <v>112</v>
      </c>
    </row>
    <row r="139" spans="1:4" ht="13.5" hidden="1">
      <c r="A139" s="46">
        <v>137</v>
      </c>
      <c r="B139" s="46" t="s">
        <v>124</v>
      </c>
      <c r="C139" s="80" t="s">
        <v>156</v>
      </c>
      <c r="D139" s="46" t="s">
        <v>131</v>
      </c>
    </row>
    <row r="140" spans="1:4" ht="13.5" hidden="1">
      <c r="A140" s="46">
        <v>138</v>
      </c>
      <c r="B140" s="46" t="s">
        <v>122</v>
      </c>
      <c r="C140" s="80" t="s">
        <v>156</v>
      </c>
      <c r="D140" s="46" t="s">
        <v>131</v>
      </c>
    </row>
    <row r="141" spans="1:4" ht="13.5" hidden="1">
      <c r="A141" s="46">
        <v>139</v>
      </c>
      <c r="B141" s="46" t="s">
        <v>123</v>
      </c>
      <c r="C141" s="80" t="s">
        <v>156</v>
      </c>
      <c r="D141" s="46" t="s">
        <v>131</v>
      </c>
    </row>
    <row r="142" spans="1:4" ht="13.5" hidden="1">
      <c r="A142" s="46">
        <v>140</v>
      </c>
      <c r="B142" s="46" t="s">
        <v>114</v>
      </c>
      <c r="C142" s="80" t="s">
        <v>156</v>
      </c>
      <c r="D142" s="46" t="s">
        <v>131</v>
      </c>
    </row>
    <row r="143" spans="1:4" ht="13.5" hidden="1">
      <c r="A143" s="46">
        <v>141</v>
      </c>
      <c r="B143" s="46" t="s">
        <v>110</v>
      </c>
      <c r="C143" s="80" t="s">
        <v>156</v>
      </c>
      <c r="D143" s="46" t="s">
        <v>131</v>
      </c>
    </row>
    <row r="144" spans="1:4" ht="13.5" hidden="1">
      <c r="A144" s="46">
        <v>142</v>
      </c>
      <c r="B144" s="46" t="s">
        <v>123</v>
      </c>
      <c r="C144" s="80" t="s">
        <v>156</v>
      </c>
      <c r="D144" s="46" t="s">
        <v>131</v>
      </c>
    </row>
    <row r="145" spans="1:4" ht="13.5" hidden="1">
      <c r="A145" s="46">
        <v>143</v>
      </c>
      <c r="B145" s="46" t="s">
        <v>113</v>
      </c>
      <c r="C145" s="80" t="s">
        <v>156</v>
      </c>
      <c r="D145" s="46" t="s">
        <v>131</v>
      </c>
    </row>
    <row r="146" spans="1:4" ht="13.5" hidden="1">
      <c r="A146" s="46">
        <v>144</v>
      </c>
      <c r="B146" s="46" t="s">
        <v>114</v>
      </c>
      <c r="C146" s="80" t="s">
        <v>156</v>
      </c>
      <c r="D146" s="46" t="s">
        <v>131</v>
      </c>
    </row>
    <row r="147" spans="1:4" ht="13.5" hidden="1">
      <c r="A147" s="46">
        <v>145</v>
      </c>
      <c r="B147" s="46" t="s">
        <v>135</v>
      </c>
      <c r="C147" s="80" t="s">
        <v>156</v>
      </c>
      <c r="D147" s="46" t="s">
        <v>131</v>
      </c>
    </row>
    <row r="148" spans="1:4" ht="13.5" hidden="1">
      <c r="A148" s="46">
        <v>146</v>
      </c>
      <c r="B148" s="46" t="s">
        <v>118</v>
      </c>
      <c r="C148" s="80" t="s">
        <v>156</v>
      </c>
      <c r="D148" s="46" t="s">
        <v>131</v>
      </c>
    </row>
    <row r="149" spans="1:4" ht="13.5" hidden="1">
      <c r="A149" s="46">
        <v>147</v>
      </c>
      <c r="B149" s="46" t="s">
        <v>127</v>
      </c>
      <c r="C149" s="80" t="s">
        <v>156</v>
      </c>
      <c r="D149" s="46" t="s">
        <v>131</v>
      </c>
    </row>
    <row r="150" spans="1:4" ht="13.5" hidden="1">
      <c r="A150" s="46">
        <v>148</v>
      </c>
      <c r="B150" s="46" t="s">
        <v>126</v>
      </c>
      <c r="C150" s="80" t="s">
        <v>156</v>
      </c>
      <c r="D150" s="46" t="s">
        <v>131</v>
      </c>
    </row>
    <row r="151" spans="1:4" ht="13.5" hidden="1">
      <c r="A151" s="46">
        <v>149</v>
      </c>
      <c r="B151" s="46" t="s">
        <v>130</v>
      </c>
      <c r="C151" s="80" t="s">
        <v>156</v>
      </c>
      <c r="D151" s="46" t="s">
        <v>131</v>
      </c>
    </row>
    <row r="152" spans="1:4" ht="13.5" hidden="1">
      <c r="A152" s="46">
        <v>150</v>
      </c>
      <c r="B152" s="46" t="s">
        <v>138</v>
      </c>
      <c r="C152" s="80" t="s">
        <v>156</v>
      </c>
      <c r="D152" s="46" t="s">
        <v>131</v>
      </c>
    </row>
    <row r="153" spans="1:4" ht="13.5" hidden="1">
      <c r="A153" s="46">
        <v>151</v>
      </c>
      <c r="B153" s="46" t="s">
        <v>120</v>
      </c>
      <c r="C153" s="80" t="s">
        <v>156</v>
      </c>
      <c r="D153" s="46" t="s">
        <v>131</v>
      </c>
    </row>
    <row r="154" spans="1:4" ht="13.5" hidden="1">
      <c r="A154" s="46">
        <v>152</v>
      </c>
      <c r="B154" s="46" t="s">
        <v>114</v>
      </c>
      <c r="C154" s="80" t="s">
        <v>156</v>
      </c>
      <c r="D154" s="46" t="s">
        <v>139</v>
      </c>
    </row>
    <row r="155" spans="1:4" ht="13.5" hidden="1">
      <c r="A155" s="46">
        <v>153</v>
      </c>
      <c r="B155" s="46" t="s">
        <v>124</v>
      </c>
      <c r="C155" s="80" t="s">
        <v>156</v>
      </c>
      <c r="D155" s="46" t="s">
        <v>139</v>
      </c>
    </row>
    <row r="156" spans="1:4" ht="13.5" hidden="1">
      <c r="A156" s="46">
        <v>154</v>
      </c>
      <c r="B156" s="46" t="s">
        <v>125</v>
      </c>
      <c r="C156" s="80" t="s">
        <v>156</v>
      </c>
      <c r="D156" s="46" t="s">
        <v>139</v>
      </c>
    </row>
    <row r="157" spans="1:4" ht="13.5" hidden="1">
      <c r="A157" s="46">
        <v>155</v>
      </c>
      <c r="B157" s="46" t="s">
        <v>137</v>
      </c>
      <c r="C157" s="80" t="s">
        <v>156</v>
      </c>
      <c r="D157" s="46" t="s">
        <v>139</v>
      </c>
    </row>
    <row r="158" spans="1:4" ht="13.5" hidden="1">
      <c r="A158" s="46">
        <v>156</v>
      </c>
      <c r="B158" s="46" t="s">
        <v>132</v>
      </c>
      <c r="C158" s="80" t="s">
        <v>156</v>
      </c>
      <c r="D158" s="46" t="s">
        <v>139</v>
      </c>
    </row>
    <row r="159" spans="1:4" ht="13.5" hidden="1">
      <c r="A159" s="46">
        <v>157</v>
      </c>
      <c r="B159" s="46" t="s">
        <v>127</v>
      </c>
      <c r="C159" s="80" t="s">
        <v>156</v>
      </c>
      <c r="D159" s="46" t="s">
        <v>139</v>
      </c>
    </row>
    <row r="160" spans="1:4" ht="13.5" hidden="1">
      <c r="A160" s="46">
        <v>158</v>
      </c>
      <c r="B160" s="46" t="s">
        <v>136</v>
      </c>
      <c r="C160" s="80" t="s">
        <v>156</v>
      </c>
      <c r="D160" s="46" t="s">
        <v>139</v>
      </c>
    </row>
    <row r="161" spans="1:4" ht="13.5" hidden="1">
      <c r="A161" s="46">
        <v>159</v>
      </c>
      <c r="B161" s="46" t="s">
        <v>140</v>
      </c>
      <c r="C161" s="80" t="s">
        <v>156</v>
      </c>
      <c r="D161" s="46" t="s">
        <v>139</v>
      </c>
    </row>
    <row r="162" spans="1:4" ht="13.5" hidden="1">
      <c r="A162" s="46">
        <v>160</v>
      </c>
      <c r="B162" s="46" t="s">
        <v>125</v>
      </c>
      <c r="C162" s="80" t="s">
        <v>156</v>
      </c>
      <c r="D162" s="46" t="s">
        <v>139</v>
      </c>
    </row>
    <row r="163" spans="1:4" ht="13.5" hidden="1">
      <c r="A163" s="46">
        <v>161</v>
      </c>
      <c r="B163" s="46" t="s">
        <v>113</v>
      </c>
      <c r="C163" s="80" t="s">
        <v>156</v>
      </c>
      <c r="D163" s="46" t="s">
        <v>139</v>
      </c>
    </row>
    <row r="164" spans="1:4" ht="13.5" hidden="1">
      <c r="A164" s="46">
        <v>162</v>
      </c>
      <c r="B164" s="46" t="s">
        <v>125</v>
      </c>
      <c r="C164" s="80" t="s">
        <v>156</v>
      </c>
      <c r="D164" s="46" t="s">
        <v>139</v>
      </c>
    </row>
    <row r="165" spans="1:4" ht="13.5" hidden="1">
      <c r="A165" s="46">
        <v>163</v>
      </c>
      <c r="B165" s="46" t="s">
        <v>110</v>
      </c>
      <c r="C165" s="80" t="s">
        <v>156</v>
      </c>
      <c r="D165" s="46" t="s">
        <v>139</v>
      </c>
    </row>
    <row r="166" spans="1:4" ht="13.5" hidden="1">
      <c r="A166" s="46">
        <v>164</v>
      </c>
      <c r="B166" s="46" t="s">
        <v>124</v>
      </c>
      <c r="C166" s="80" t="s">
        <v>156</v>
      </c>
      <c r="D166" s="46" t="s">
        <v>139</v>
      </c>
    </row>
    <row r="167" spans="1:4" ht="13.5" hidden="1">
      <c r="A167" s="46">
        <v>165</v>
      </c>
      <c r="B167" s="46" t="s">
        <v>125</v>
      </c>
      <c r="C167" s="80" t="s">
        <v>156</v>
      </c>
      <c r="D167" s="46" t="s">
        <v>139</v>
      </c>
    </row>
    <row r="168" spans="1:4" ht="13.5" hidden="1">
      <c r="A168" s="46">
        <v>166</v>
      </c>
      <c r="B168" s="46" t="s">
        <v>138</v>
      </c>
      <c r="C168" s="80" t="s">
        <v>156</v>
      </c>
      <c r="D168" s="46" t="s">
        <v>139</v>
      </c>
    </row>
    <row r="169" spans="1:4" ht="13.5" hidden="1">
      <c r="A169" s="46">
        <v>167</v>
      </c>
      <c r="B169" s="46" t="s">
        <v>114</v>
      </c>
      <c r="C169" s="80" t="s">
        <v>160</v>
      </c>
      <c r="D169" s="46" t="s">
        <v>112</v>
      </c>
    </row>
    <row r="170" spans="1:4" ht="13.5" hidden="1">
      <c r="A170" s="46">
        <v>168</v>
      </c>
      <c r="B170" s="46" t="s">
        <v>140</v>
      </c>
      <c r="C170" s="80" t="s">
        <v>160</v>
      </c>
      <c r="D170" s="46" t="s">
        <v>112</v>
      </c>
    </row>
    <row r="171" spans="1:4" ht="13.5" hidden="1">
      <c r="A171" s="46">
        <v>169</v>
      </c>
      <c r="B171" s="46" t="s">
        <v>133</v>
      </c>
      <c r="C171" s="80" t="s">
        <v>160</v>
      </c>
      <c r="D171" s="46" t="s">
        <v>112</v>
      </c>
    </row>
    <row r="172" spans="1:4" ht="13.5" hidden="1">
      <c r="A172" s="46">
        <v>170</v>
      </c>
      <c r="B172" s="46" t="s">
        <v>141</v>
      </c>
      <c r="C172" s="80" t="s">
        <v>160</v>
      </c>
      <c r="D172" s="46" t="s">
        <v>112</v>
      </c>
    </row>
    <row r="173" spans="1:4" ht="13.5" hidden="1">
      <c r="A173" s="46">
        <v>171</v>
      </c>
      <c r="B173" s="46" t="s">
        <v>122</v>
      </c>
      <c r="C173" s="80" t="s">
        <v>160</v>
      </c>
      <c r="D173" s="46" t="s">
        <v>112</v>
      </c>
    </row>
    <row r="174" spans="1:4" ht="13.5" hidden="1">
      <c r="A174" s="46">
        <v>172</v>
      </c>
      <c r="B174" s="46" t="s">
        <v>127</v>
      </c>
      <c r="C174" s="80" t="s">
        <v>160</v>
      </c>
      <c r="D174" s="46" t="s">
        <v>112</v>
      </c>
    </row>
    <row r="175" spans="1:4" ht="13.5" hidden="1">
      <c r="A175" s="46">
        <v>173</v>
      </c>
      <c r="B175" s="46" t="s">
        <v>116</v>
      </c>
      <c r="C175" s="80" t="s">
        <v>160</v>
      </c>
      <c r="D175" s="46" t="s">
        <v>112</v>
      </c>
    </row>
    <row r="176" spans="1:4" ht="13.5" hidden="1">
      <c r="A176" s="46">
        <v>174</v>
      </c>
      <c r="B176" s="46" t="s">
        <v>130</v>
      </c>
      <c r="C176" s="80" t="s">
        <v>160</v>
      </c>
      <c r="D176" s="46" t="s">
        <v>131</v>
      </c>
    </row>
    <row r="177" spans="1:4" ht="13.5" hidden="1">
      <c r="A177" s="46">
        <v>175</v>
      </c>
      <c r="B177" s="46" t="s">
        <v>118</v>
      </c>
      <c r="C177" s="80" t="s">
        <v>160</v>
      </c>
      <c r="D177" s="46" t="s">
        <v>131</v>
      </c>
    </row>
    <row r="178" spans="1:4" ht="13.5" hidden="1">
      <c r="A178" s="46">
        <v>176</v>
      </c>
      <c r="B178" s="46" t="s">
        <v>130</v>
      </c>
      <c r="C178" s="80" t="s">
        <v>160</v>
      </c>
      <c r="D178" s="46" t="s">
        <v>131</v>
      </c>
    </row>
    <row r="179" spans="1:4" ht="13.5" hidden="1">
      <c r="A179" s="46">
        <v>177</v>
      </c>
      <c r="B179" s="46" t="s">
        <v>149</v>
      </c>
      <c r="C179" s="80" t="s">
        <v>160</v>
      </c>
      <c r="D179" s="46" t="s">
        <v>131</v>
      </c>
    </row>
    <row r="180" spans="1:4" ht="13.5" hidden="1">
      <c r="A180" s="46">
        <v>178</v>
      </c>
      <c r="B180" s="46" t="s">
        <v>133</v>
      </c>
      <c r="C180" s="80" t="s">
        <v>160</v>
      </c>
      <c r="D180" s="46" t="s">
        <v>131</v>
      </c>
    </row>
    <row r="181" spans="1:4" ht="13.5" hidden="1">
      <c r="A181" s="46">
        <v>179</v>
      </c>
      <c r="B181" s="46" t="s">
        <v>125</v>
      </c>
      <c r="C181" s="80" t="s">
        <v>160</v>
      </c>
      <c r="D181" s="46" t="s">
        <v>139</v>
      </c>
    </row>
    <row r="182" spans="1:4" ht="13.5" hidden="1">
      <c r="A182" s="46">
        <v>180</v>
      </c>
      <c r="B182" s="46" t="s">
        <v>117</v>
      </c>
      <c r="C182" s="80" t="s">
        <v>160</v>
      </c>
      <c r="D182" s="46" t="s">
        <v>139</v>
      </c>
    </row>
    <row r="183" spans="1:4" ht="13.5" hidden="1">
      <c r="A183" s="46">
        <v>181</v>
      </c>
      <c r="B183" s="46" t="s">
        <v>137</v>
      </c>
      <c r="C183" s="80" t="s">
        <v>160</v>
      </c>
      <c r="D183" s="46" t="s">
        <v>139</v>
      </c>
    </row>
    <row r="184" spans="1:4" ht="13.5" hidden="1">
      <c r="A184" s="46">
        <v>182</v>
      </c>
      <c r="B184" s="46" t="s">
        <v>140</v>
      </c>
      <c r="C184" s="80" t="s">
        <v>160</v>
      </c>
      <c r="D184" s="46" t="s">
        <v>131</v>
      </c>
    </row>
    <row r="185" spans="1:4" ht="13.5" hidden="1">
      <c r="A185" s="46">
        <v>183</v>
      </c>
      <c r="B185" s="46" t="s">
        <v>118</v>
      </c>
      <c r="C185" s="80" t="s">
        <v>160</v>
      </c>
      <c r="D185" s="46" t="s">
        <v>139</v>
      </c>
    </row>
    <row r="186" spans="1:4" ht="13.5" hidden="1">
      <c r="A186" s="46">
        <v>187</v>
      </c>
      <c r="B186" s="46" t="s">
        <v>115</v>
      </c>
      <c r="C186" s="80" t="s">
        <v>162</v>
      </c>
      <c r="D186" s="46" t="s">
        <v>112</v>
      </c>
    </row>
    <row r="187" spans="1:4" ht="13.5" hidden="1">
      <c r="A187" s="46">
        <v>188</v>
      </c>
      <c r="B187" s="46" t="s">
        <v>130</v>
      </c>
      <c r="C187" s="80" t="s">
        <v>162</v>
      </c>
      <c r="D187" s="46" t="s">
        <v>131</v>
      </c>
    </row>
    <row r="188" spans="1:4" ht="13.5" hidden="1">
      <c r="A188" s="46">
        <v>189</v>
      </c>
      <c r="B188" s="46" t="s">
        <v>116</v>
      </c>
      <c r="C188" s="80" t="s">
        <v>162</v>
      </c>
      <c r="D188" s="46" t="s">
        <v>131</v>
      </c>
    </row>
    <row r="189" spans="1:4" ht="13.5" hidden="1">
      <c r="A189" s="46">
        <v>190</v>
      </c>
      <c r="B189" s="46" t="s">
        <v>119</v>
      </c>
      <c r="C189" s="80" t="s">
        <v>162</v>
      </c>
      <c r="D189" s="46" t="s">
        <v>139</v>
      </c>
    </row>
    <row r="190" spans="1:4" ht="13.5" hidden="1">
      <c r="A190" s="46">
        <v>191</v>
      </c>
      <c r="B190" s="46" t="s">
        <v>130</v>
      </c>
      <c r="C190" s="80" t="s">
        <v>162</v>
      </c>
      <c r="D190" s="46" t="s">
        <v>139</v>
      </c>
    </row>
    <row r="191" spans="1:4" ht="13.5" hidden="1">
      <c r="A191" s="46">
        <v>192</v>
      </c>
      <c r="B191" s="46" t="s">
        <v>124</v>
      </c>
      <c r="C191" s="80" t="s">
        <v>162</v>
      </c>
      <c r="D191" s="46" t="s">
        <v>139</v>
      </c>
    </row>
    <row r="192" spans="1:4" ht="13.5" hidden="1">
      <c r="A192" s="46">
        <v>193</v>
      </c>
      <c r="B192" s="46" t="s">
        <v>115</v>
      </c>
      <c r="C192" s="80" t="s">
        <v>164</v>
      </c>
      <c r="D192" s="46" t="s">
        <v>157</v>
      </c>
    </row>
    <row r="193" spans="1:4" ht="13.5" hidden="1">
      <c r="A193" s="46">
        <v>194</v>
      </c>
      <c r="B193" s="46" t="s">
        <v>127</v>
      </c>
      <c r="C193" s="80" t="s">
        <v>164</v>
      </c>
      <c r="D193" s="46" t="s">
        <v>112</v>
      </c>
    </row>
    <row r="194" spans="1:4" ht="13.5" hidden="1">
      <c r="A194" s="46">
        <v>195</v>
      </c>
      <c r="B194" s="46" t="s">
        <v>124</v>
      </c>
      <c r="C194" s="80" t="s">
        <v>164</v>
      </c>
      <c r="D194" s="46" t="s">
        <v>112</v>
      </c>
    </row>
    <row r="195" spans="1:4" ht="13.5" hidden="1">
      <c r="A195" s="46">
        <v>196</v>
      </c>
      <c r="B195" s="46" t="s">
        <v>121</v>
      </c>
      <c r="C195" s="80" t="s">
        <v>164</v>
      </c>
      <c r="D195" s="46" t="s">
        <v>112</v>
      </c>
    </row>
    <row r="196" spans="1:4" ht="13.5" hidden="1">
      <c r="A196" s="46">
        <v>197</v>
      </c>
      <c r="B196" s="46" t="s">
        <v>110</v>
      </c>
      <c r="C196" s="80" t="s">
        <v>164</v>
      </c>
      <c r="D196" s="46" t="s">
        <v>112</v>
      </c>
    </row>
    <row r="197" spans="1:4" ht="13.5" hidden="1">
      <c r="A197" s="46">
        <v>198</v>
      </c>
      <c r="B197" s="46" t="s">
        <v>127</v>
      </c>
      <c r="C197" s="80" t="s">
        <v>164</v>
      </c>
      <c r="D197" s="46" t="s">
        <v>131</v>
      </c>
    </row>
    <row r="198" spans="1:4" ht="13.5" hidden="1">
      <c r="A198" s="46">
        <v>199</v>
      </c>
      <c r="B198" s="46" t="s">
        <v>132</v>
      </c>
      <c r="C198" s="80" t="s">
        <v>164</v>
      </c>
      <c r="D198" s="46" t="s">
        <v>131</v>
      </c>
    </row>
    <row r="199" spans="1:4" ht="13.5" hidden="1">
      <c r="A199" s="46">
        <v>200</v>
      </c>
      <c r="B199" s="46" t="s">
        <v>117</v>
      </c>
      <c r="C199" s="80" t="s">
        <v>164</v>
      </c>
      <c r="D199" s="46" t="s">
        <v>131</v>
      </c>
    </row>
    <row r="200" spans="1:4" ht="13.5" hidden="1">
      <c r="A200" s="46">
        <v>201</v>
      </c>
      <c r="B200" s="46" t="s">
        <v>119</v>
      </c>
      <c r="C200" s="80" t="s">
        <v>164</v>
      </c>
      <c r="D200" s="46" t="s">
        <v>131</v>
      </c>
    </row>
    <row r="201" spans="1:4" ht="13.5" hidden="1">
      <c r="A201" s="46">
        <v>202</v>
      </c>
      <c r="B201" s="46" t="s">
        <v>125</v>
      </c>
      <c r="C201" s="80" t="s">
        <v>164</v>
      </c>
      <c r="D201" s="46" t="s">
        <v>131</v>
      </c>
    </row>
    <row r="202" spans="1:4" ht="13.5" hidden="1">
      <c r="A202" s="46">
        <v>203</v>
      </c>
      <c r="B202" s="46" t="s">
        <v>133</v>
      </c>
      <c r="C202" s="80" t="s">
        <v>164</v>
      </c>
      <c r="D202" s="46" t="s">
        <v>139</v>
      </c>
    </row>
    <row r="203" spans="1:4" ht="13.5" hidden="1">
      <c r="A203" s="46">
        <v>204</v>
      </c>
      <c r="B203" s="46" t="s">
        <v>122</v>
      </c>
      <c r="C203" s="80" t="s">
        <v>164</v>
      </c>
      <c r="D203" s="46" t="s">
        <v>139</v>
      </c>
    </row>
    <row r="204" spans="1:4" ht="13.5" hidden="1">
      <c r="A204" s="46">
        <v>205</v>
      </c>
      <c r="B204" s="46" t="s">
        <v>118</v>
      </c>
      <c r="C204" s="80" t="s">
        <v>167</v>
      </c>
      <c r="D204" s="46" t="s">
        <v>112</v>
      </c>
    </row>
    <row r="205" spans="1:4" ht="13.5" hidden="1">
      <c r="A205" s="46">
        <v>206</v>
      </c>
      <c r="B205" s="46" t="s">
        <v>114</v>
      </c>
      <c r="C205" s="80" t="s">
        <v>167</v>
      </c>
      <c r="D205" s="46" t="s">
        <v>112</v>
      </c>
    </row>
    <row r="206" spans="1:4" ht="13.5" hidden="1">
      <c r="A206" s="46">
        <v>207</v>
      </c>
      <c r="B206" s="46" t="s">
        <v>118</v>
      </c>
      <c r="C206" s="80" t="s">
        <v>167</v>
      </c>
      <c r="D206" s="46" t="s">
        <v>112</v>
      </c>
    </row>
    <row r="207" spans="1:4" ht="13.5" hidden="1">
      <c r="A207" s="46">
        <v>208</v>
      </c>
      <c r="B207" s="46" t="s">
        <v>123</v>
      </c>
      <c r="C207" s="80" t="s">
        <v>167</v>
      </c>
      <c r="D207" s="46" t="s">
        <v>112</v>
      </c>
    </row>
    <row r="208" spans="1:4" ht="13.5" hidden="1">
      <c r="A208" s="46">
        <v>209</v>
      </c>
      <c r="B208" s="46" t="s">
        <v>123</v>
      </c>
      <c r="C208" s="80" t="s">
        <v>167</v>
      </c>
      <c r="D208" s="46" t="s">
        <v>112</v>
      </c>
    </row>
    <row r="209" spans="1:4" ht="13.5" hidden="1">
      <c r="A209" s="46">
        <v>210</v>
      </c>
      <c r="B209" s="46" t="s">
        <v>132</v>
      </c>
      <c r="C209" s="80" t="s">
        <v>167</v>
      </c>
      <c r="D209" s="46" t="s">
        <v>112</v>
      </c>
    </row>
    <row r="210" spans="1:4" ht="13.5" hidden="1">
      <c r="A210" s="46">
        <v>211</v>
      </c>
      <c r="B210" s="46" t="s">
        <v>115</v>
      </c>
      <c r="C210" s="80" t="s">
        <v>167</v>
      </c>
      <c r="D210" s="46" t="s">
        <v>112</v>
      </c>
    </row>
    <row r="211" spans="1:4" ht="13.5" hidden="1">
      <c r="A211" s="46">
        <v>212</v>
      </c>
      <c r="B211" s="46" t="s">
        <v>151</v>
      </c>
      <c r="C211" s="80" t="s">
        <v>167</v>
      </c>
      <c r="D211" s="46" t="s">
        <v>112</v>
      </c>
    </row>
    <row r="212" spans="1:4" ht="13.5" hidden="1">
      <c r="A212" s="46">
        <v>213</v>
      </c>
      <c r="B212" s="46" t="s">
        <v>113</v>
      </c>
      <c r="C212" s="80" t="s">
        <v>167</v>
      </c>
      <c r="D212" s="46" t="s">
        <v>112</v>
      </c>
    </row>
    <row r="213" spans="1:4" ht="13.5" hidden="1">
      <c r="A213" s="46">
        <v>214</v>
      </c>
      <c r="B213" s="46" t="s">
        <v>113</v>
      </c>
      <c r="C213" s="80" t="s">
        <v>167</v>
      </c>
      <c r="D213" s="46" t="s">
        <v>112</v>
      </c>
    </row>
    <row r="214" spans="1:4" ht="13.5" hidden="1">
      <c r="A214" s="46">
        <v>215</v>
      </c>
      <c r="B214" s="46" t="s">
        <v>140</v>
      </c>
      <c r="C214" s="80" t="s">
        <v>167</v>
      </c>
      <c r="D214" s="46" t="s">
        <v>131</v>
      </c>
    </row>
    <row r="215" spans="1:4" ht="13.5" hidden="1">
      <c r="A215" s="46">
        <v>216</v>
      </c>
      <c r="B215" s="46" t="s">
        <v>161</v>
      </c>
      <c r="C215" s="80" t="s">
        <v>167</v>
      </c>
      <c r="D215" s="46" t="s">
        <v>131</v>
      </c>
    </row>
    <row r="216" spans="1:4" ht="13.5" hidden="1">
      <c r="A216" s="46">
        <v>217</v>
      </c>
      <c r="B216" s="46" t="s">
        <v>125</v>
      </c>
      <c r="C216" s="80" t="s">
        <v>167</v>
      </c>
      <c r="D216" s="46" t="s">
        <v>131</v>
      </c>
    </row>
    <row r="217" spans="1:4" ht="13.5" hidden="1">
      <c r="A217" s="46">
        <v>218</v>
      </c>
      <c r="B217" s="46" t="s">
        <v>121</v>
      </c>
      <c r="C217" s="80" t="s">
        <v>167</v>
      </c>
      <c r="D217" s="46" t="s">
        <v>131</v>
      </c>
    </row>
    <row r="218" spans="1:4" ht="13.5" hidden="1">
      <c r="A218" s="46">
        <v>219</v>
      </c>
      <c r="B218" s="46" t="s">
        <v>120</v>
      </c>
      <c r="C218" s="80" t="s">
        <v>167</v>
      </c>
      <c r="D218" s="46" t="s">
        <v>131</v>
      </c>
    </row>
    <row r="219" spans="1:4" ht="13.5" hidden="1">
      <c r="A219" s="46">
        <v>220</v>
      </c>
      <c r="B219" s="46" t="s">
        <v>130</v>
      </c>
      <c r="C219" s="80" t="s">
        <v>167</v>
      </c>
      <c r="D219" s="46" t="s">
        <v>131</v>
      </c>
    </row>
    <row r="220" spans="1:4" ht="13.5" hidden="1">
      <c r="A220" s="46">
        <v>221</v>
      </c>
      <c r="B220" s="46" t="s">
        <v>116</v>
      </c>
      <c r="C220" s="80" t="s">
        <v>167</v>
      </c>
      <c r="D220" s="46" t="s">
        <v>131</v>
      </c>
    </row>
    <row r="221" spans="1:4" ht="13.5" hidden="1">
      <c r="A221" s="46">
        <v>222</v>
      </c>
      <c r="B221" s="46" t="s">
        <v>125</v>
      </c>
      <c r="C221" s="80" t="s">
        <v>167</v>
      </c>
      <c r="D221" s="46" t="s">
        <v>131</v>
      </c>
    </row>
    <row r="222" spans="1:4" ht="13.5" hidden="1">
      <c r="A222" s="46">
        <v>223</v>
      </c>
      <c r="B222" s="46" t="s">
        <v>114</v>
      </c>
      <c r="C222" s="80" t="s">
        <v>167</v>
      </c>
      <c r="D222" s="46" t="s">
        <v>131</v>
      </c>
    </row>
    <row r="223" spans="1:4" ht="13.5" hidden="1">
      <c r="A223" s="46">
        <v>224</v>
      </c>
      <c r="B223" s="46" t="s">
        <v>124</v>
      </c>
      <c r="C223" s="80" t="s">
        <v>167</v>
      </c>
      <c r="D223" s="46" t="s">
        <v>131</v>
      </c>
    </row>
    <row r="224" spans="1:4" ht="13.5" hidden="1">
      <c r="A224" s="46">
        <v>225</v>
      </c>
      <c r="B224" s="46" t="s">
        <v>115</v>
      </c>
      <c r="C224" s="80" t="s">
        <v>167</v>
      </c>
      <c r="D224" s="46" t="s">
        <v>131</v>
      </c>
    </row>
    <row r="225" spans="1:4" ht="13.5" hidden="1">
      <c r="A225" s="46">
        <v>226</v>
      </c>
      <c r="B225" s="46" t="s">
        <v>141</v>
      </c>
      <c r="C225" s="80" t="s">
        <v>167</v>
      </c>
      <c r="D225" s="46" t="s">
        <v>139</v>
      </c>
    </row>
    <row r="226" spans="1:4" ht="13.5" hidden="1">
      <c r="A226" s="46">
        <v>227</v>
      </c>
      <c r="B226" s="46" t="s">
        <v>118</v>
      </c>
      <c r="C226" s="80" t="s">
        <v>167</v>
      </c>
      <c r="D226" s="46" t="s">
        <v>139</v>
      </c>
    </row>
    <row r="227" spans="1:4" ht="13.5" hidden="1">
      <c r="A227" s="46">
        <v>228</v>
      </c>
      <c r="B227" s="46" t="s">
        <v>127</v>
      </c>
      <c r="C227" s="80" t="s">
        <v>167</v>
      </c>
      <c r="D227" s="46" t="s">
        <v>139</v>
      </c>
    </row>
    <row r="228" spans="1:4" ht="13.5" hidden="1">
      <c r="A228" s="46">
        <v>229</v>
      </c>
      <c r="B228" s="46" t="s">
        <v>118</v>
      </c>
      <c r="C228" s="80" t="s">
        <v>167</v>
      </c>
      <c r="D228" s="46" t="s">
        <v>139</v>
      </c>
    </row>
    <row r="229" spans="1:4" ht="13.5" hidden="1">
      <c r="A229" s="46">
        <v>230</v>
      </c>
      <c r="B229" s="46" t="s">
        <v>120</v>
      </c>
      <c r="C229" s="80" t="s">
        <v>167</v>
      </c>
      <c r="D229" s="46" t="s">
        <v>139</v>
      </c>
    </row>
    <row r="230" spans="1:4" ht="13.5" hidden="1">
      <c r="A230" s="46">
        <v>231</v>
      </c>
      <c r="B230" s="46" t="s">
        <v>123</v>
      </c>
      <c r="C230" s="80" t="s">
        <v>167</v>
      </c>
      <c r="D230" s="46" t="s">
        <v>139</v>
      </c>
    </row>
    <row r="231" spans="1:4" ht="13.5" hidden="1">
      <c r="A231" s="46">
        <v>232</v>
      </c>
      <c r="B231" s="46" t="s">
        <v>113</v>
      </c>
      <c r="C231" s="80" t="s">
        <v>167</v>
      </c>
      <c r="D231" s="46" t="s">
        <v>139</v>
      </c>
    </row>
    <row r="232" spans="1:4" ht="13.5" hidden="1">
      <c r="A232" s="46">
        <v>233</v>
      </c>
      <c r="B232" s="46" t="s">
        <v>130</v>
      </c>
      <c r="C232" s="80" t="s">
        <v>167</v>
      </c>
      <c r="D232" s="46" t="s">
        <v>139</v>
      </c>
    </row>
    <row r="233" spans="1:4" ht="13.5" hidden="1">
      <c r="A233" s="46">
        <v>234</v>
      </c>
      <c r="B233" s="46" t="s">
        <v>114</v>
      </c>
      <c r="C233" s="80" t="s">
        <v>167</v>
      </c>
      <c r="D233" s="46" t="s">
        <v>139</v>
      </c>
    </row>
    <row r="234" spans="1:4" ht="13.5" hidden="1">
      <c r="A234" s="46">
        <v>235</v>
      </c>
      <c r="B234" s="46" t="s">
        <v>130</v>
      </c>
      <c r="C234" s="80" t="s">
        <v>167</v>
      </c>
      <c r="D234" s="46" t="s">
        <v>139</v>
      </c>
    </row>
    <row r="235" spans="1:4" ht="13.5" hidden="1">
      <c r="A235" s="46">
        <v>236</v>
      </c>
      <c r="B235" s="46" t="s">
        <v>202</v>
      </c>
      <c r="C235" s="80" t="s">
        <v>167</v>
      </c>
      <c r="D235" s="46" t="s">
        <v>112</v>
      </c>
    </row>
    <row r="236" spans="1:4" ht="13.5" hidden="1">
      <c r="A236" s="46">
        <v>237</v>
      </c>
      <c r="B236" s="46" t="s">
        <v>125</v>
      </c>
      <c r="C236" s="80" t="s">
        <v>167</v>
      </c>
      <c r="D236" s="46" t="s">
        <v>142</v>
      </c>
    </row>
    <row r="237" spans="1:4" ht="13.5" hidden="1">
      <c r="A237" s="46">
        <v>238</v>
      </c>
      <c r="B237" s="46" t="s">
        <v>130</v>
      </c>
      <c r="C237" s="80" t="s">
        <v>167</v>
      </c>
      <c r="D237" s="46" t="s">
        <v>142</v>
      </c>
    </row>
    <row r="238" spans="1:4" ht="13.5" hidden="1">
      <c r="A238" s="46">
        <v>239</v>
      </c>
      <c r="B238" s="46" t="s">
        <v>127</v>
      </c>
      <c r="C238" s="80" t="s">
        <v>167</v>
      </c>
      <c r="D238" s="46" t="s">
        <v>142</v>
      </c>
    </row>
    <row r="239" spans="1:4" ht="13.5" hidden="1">
      <c r="A239" s="46">
        <v>240</v>
      </c>
      <c r="B239" s="46" t="s">
        <v>125</v>
      </c>
      <c r="C239" s="80" t="s">
        <v>167</v>
      </c>
      <c r="D239" s="46" t="s">
        <v>142</v>
      </c>
    </row>
    <row r="240" spans="1:4" ht="13.5" hidden="1">
      <c r="A240" s="46">
        <v>241</v>
      </c>
      <c r="B240" s="46" t="s">
        <v>121</v>
      </c>
      <c r="C240" s="80" t="s">
        <v>167</v>
      </c>
      <c r="D240" s="46" t="s">
        <v>142</v>
      </c>
    </row>
    <row r="241" spans="1:4" ht="13.5" hidden="1">
      <c r="A241" s="46">
        <v>242</v>
      </c>
      <c r="B241" s="46" t="s">
        <v>138</v>
      </c>
      <c r="C241" s="80" t="s">
        <v>167</v>
      </c>
      <c r="D241" s="46" t="s">
        <v>142</v>
      </c>
    </row>
    <row r="242" spans="1:4" ht="13.5" hidden="1">
      <c r="A242" s="46">
        <v>243</v>
      </c>
      <c r="B242" s="46" t="s">
        <v>114</v>
      </c>
      <c r="C242" s="80" t="s">
        <v>167</v>
      </c>
      <c r="D242" s="46" t="s">
        <v>142</v>
      </c>
    </row>
    <row r="243" spans="1:4" ht="13.5" hidden="1">
      <c r="A243" s="46">
        <v>244</v>
      </c>
      <c r="B243" s="46" t="s">
        <v>127</v>
      </c>
      <c r="C243" s="80" t="s">
        <v>167</v>
      </c>
      <c r="D243" s="46" t="s">
        <v>142</v>
      </c>
    </row>
    <row r="244" spans="1:4" ht="13.5" hidden="1">
      <c r="A244" s="46">
        <v>245</v>
      </c>
      <c r="B244" s="46" t="s">
        <v>124</v>
      </c>
      <c r="C244" s="80" t="s">
        <v>168</v>
      </c>
      <c r="D244" s="46" t="s">
        <v>157</v>
      </c>
    </row>
    <row r="245" spans="1:4" ht="13.5" hidden="1">
      <c r="A245" s="46">
        <v>246</v>
      </c>
      <c r="B245" s="46" t="s">
        <v>124</v>
      </c>
      <c r="C245" s="80" t="s">
        <v>168</v>
      </c>
      <c r="D245" s="46" t="s">
        <v>157</v>
      </c>
    </row>
    <row r="246" spans="1:4" ht="13.5" hidden="1">
      <c r="A246" s="46">
        <v>247</v>
      </c>
      <c r="B246" s="46" t="s">
        <v>122</v>
      </c>
      <c r="C246" s="80" t="s">
        <v>168</v>
      </c>
      <c r="D246" s="46" t="s">
        <v>146</v>
      </c>
    </row>
    <row r="247" spans="1:4" ht="13.5" hidden="1">
      <c r="A247" s="46">
        <v>248</v>
      </c>
      <c r="B247" s="46" t="s">
        <v>121</v>
      </c>
      <c r="C247" s="80" t="s">
        <v>168</v>
      </c>
      <c r="D247" s="46" t="s">
        <v>112</v>
      </c>
    </row>
    <row r="248" spans="1:4" ht="13.5" hidden="1">
      <c r="A248" s="46">
        <v>249</v>
      </c>
      <c r="B248" s="46" t="s">
        <v>133</v>
      </c>
      <c r="C248" s="80" t="s">
        <v>168</v>
      </c>
      <c r="D248" s="46" t="s">
        <v>112</v>
      </c>
    </row>
    <row r="249" spans="1:4" ht="13.5" hidden="1">
      <c r="A249" s="46">
        <v>250</v>
      </c>
      <c r="B249" s="46" t="s">
        <v>124</v>
      </c>
      <c r="C249" s="80" t="s">
        <v>168</v>
      </c>
      <c r="D249" s="46" t="s">
        <v>112</v>
      </c>
    </row>
    <row r="250" spans="1:4" ht="13.5" hidden="1">
      <c r="A250" s="46">
        <v>251</v>
      </c>
      <c r="B250" s="46" t="s">
        <v>115</v>
      </c>
      <c r="C250" s="80" t="s">
        <v>168</v>
      </c>
      <c r="D250" s="46" t="s">
        <v>112</v>
      </c>
    </row>
    <row r="251" spans="1:4" ht="13.5" hidden="1">
      <c r="A251" s="46">
        <v>252</v>
      </c>
      <c r="B251" s="46" t="s">
        <v>125</v>
      </c>
      <c r="C251" s="80" t="s">
        <v>168</v>
      </c>
      <c r="D251" s="46" t="s">
        <v>112</v>
      </c>
    </row>
    <row r="252" spans="1:4" ht="13.5" hidden="1">
      <c r="A252" s="46">
        <v>253</v>
      </c>
      <c r="B252" s="46" t="s">
        <v>127</v>
      </c>
      <c r="C252" s="80" t="s">
        <v>168</v>
      </c>
      <c r="D252" s="46" t="s">
        <v>112</v>
      </c>
    </row>
    <row r="253" spans="1:4" ht="13.5" hidden="1">
      <c r="A253" s="46">
        <v>254</v>
      </c>
      <c r="B253" s="46" t="s">
        <v>121</v>
      </c>
      <c r="C253" s="80" t="s">
        <v>168</v>
      </c>
      <c r="D253" s="46" t="s">
        <v>112</v>
      </c>
    </row>
    <row r="254" spans="1:4" ht="13.5" hidden="1">
      <c r="A254" s="46">
        <v>255</v>
      </c>
      <c r="B254" s="46" t="s">
        <v>125</v>
      </c>
      <c r="C254" s="80" t="s">
        <v>168</v>
      </c>
      <c r="D254" s="46" t="s">
        <v>131</v>
      </c>
    </row>
    <row r="255" spans="1:4" ht="13.5" hidden="1">
      <c r="A255" s="46">
        <v>256</v>
      </c>
      <c r="B255" s="46" t="s">
        <v>114</v>
      </c>
      <c r="C255" s="80" t="s">
        <v>168</v>
      </c>
      <c r="D255" s="46" t="s">
        <v>131</v>
      </c>
    </row>
    <row r="256" spans="1:4" ht="13.5" hidden="1">
      <c r="A256" s="46">
        <v>257</v>
      </c>
      <c r="B256" s="46" t="s">
        <v>113</v>
      </c>
      <c r="C256" s="80" t="s">
        <v>168</v>
      </c>
      <c r="D256" s="46" t="s">
        <v>131</v>
      </c>
    </row>
    <row r="257" spans="1:4" ht="13.5" hidden="1">
      <c r="A257" s="46">
        <v>258</v>
      </c>
      <c r="B257" s="46" t="s">
        <v>125</v>
      </c>
      <c r="C257" s="80" t="s">
        <v>168</v>
      </c>
      <c r="D257" s="46" t="s">
        <v>131</v>
      </c>
    </row>
    <row r="258" spans="1:4" ht="13.5" hidden="1">
      <c r="A258" s="46">
        <v>259</v>
      </c>
      <c r="B258" s="46" t="s">
        <v>123</v>
      </c>
      <c r="C258" s="80" t="s">
        <v>168</v>
      </c>
      <c r="D258" s="46" t="s">
        <v>131</v>
      </c>
    </row>
    <row r="259" spans="1:4" ht="13.5" hidden="1">
      <c r="A259" s="46">
        <v>260</v>
      </c>
      <c r="B259" s="46" t="s">
        <v>124</v>
      </c>
      <c r="C259" s="80" t="s">
        <v>168</v>
      </c>
      <c r="D259" s="46" t="s">
        <v>139</v>
      </c>
    </row>
    <row r="260" spans="1:4" ht="13.5" hidden="1">
      <c r="A260" s="46">
        <v>261</v>
      </c>
      <c r="B260" s="46" t="s">
        <v>126</v>
      </c>
      <c r="C260" s="80" t="s">
        <v>168</v>
      </c>
      <c r="D260" s="46" t="s">
        <v>139</v>
      </c>
    </row>
    <row r="261" spans="1:4" ht="13.5" hidden="1">
      <c r="A261" s="46">
        <v>262</v>
      </c>
      <c r="B261" s="46" t="s">
        <v>141</v>
      </c>
      <c r="C261" s="80" t="s">
        <v>168</v>
      </c>
      <c r="D261" s="46" t="s">
        <v>139</v>
      </c>
    </row>
    <row r="262" spans="1:4" ht="13.5" hidden="1">
      <c r="A262" s="46">
        <v>263</v>
      </c>
      <c r="B262" s="46" t="s">
        <v>121</v>
      </c>
      <c r="C262" s="80" t="s">
        <v>168</v>
      </c>
      <c r="D262" s="46" t="s">
        <v>139</v>
      </c>
    </row>
    <row r="263" spans="1:4" ht="13.5" hidden="1">
      <c r="A263" s="46">
        <v>264</v>
      </c>
      <c r="B263" s="46" t="s">
        <v>127</v>
      </c>
      <c r="C263" s="80" t="s">
        <v>168</v>
      </c>
      <c r="D263" s="46" t="s">
        <v>139</v>
      </c>
    </row>
    <row r="264" spans="1:4" ht="13.5" hidden="1">
      <c r="A264" s="46">
        <v>265</v>
      </c>
      <c r="B264" s="46" t="s">
        <v>116</v>
      </c>
      <c r="C264" s="80" t="s">
        <v>168</v>
      </c>
      <c r="D264" s="46" t="s">
        <v>139</v>
      </c>
    </row>
    <row r="265" spans="1:4" ht="13.5" hidden="1">
      <c r="A265" s="46">
        <v>266</v>
      </c>
      <c r="B265" s="46" t="s">
        <v>130</v>
      </c>
      <c r="C265" s="80" t="s">
        <v>168</v>
      </c>
      <c r="D265" s="46" t="s">
        <v>139</v>
      </c>
    </row>
    <row r="266" spans="1:4" ht="13.5" hidden="1">
      <c r="A266" s="46">
        <v>267</v>
      </c>
      <c r="B266" s="46" t="s">
        <v>135</v>
      </c>
      <c r="C266" s="80" t="s">
        <v>169</v>
      </c>
      <c r="D266" s="46" t="s">
        <v>112</v>
      </c>
    </row>
    <row r="267" spans="1:4" ht="13.5" hidden="1">
      <c r="A267" s="46">
        <v>268</v>
      </c>
      <c r="B267" s="46" t="s">
        <v>125</v>
      </c>
      <c r="C267" s="80" t="s">
        <v>169</v>
      </c>
      <c r="D267" s="46" t="s">
        <v>112</v>
      </c>
    </row>
    <row r="268" spans="1:4" ht="13.5" hidden="1">
      <c r="A268" s="46">
        <v>269</v>
      </c>
      <c r="B268" s="46" t="s">
        <v>127</v>
      </c>
      <c r="C268" s="80" t="s">
        <v>169</v>
      </c>
      <c r="D268" s="46" t="s">
        <v>112</v>
      </c>
    </row>
    <row r="269" spans="1:4" ht="13.5" hidden="1">
      <c r="A269" s="46">
        <v>270</v>
      </c>
      <c r="B269" s="46" t="s">
        <v>124</v>
      </c>
      <c r="C269" s="80" t="s">
        <v>169</v>
      </c>
      <c r="D269" s="46" t="s">
        <v>112</v>
      </c>
    </row>
    <row r="270" spans="1:4" ht="13.5" hidden="1">
      <c r="A270" s="46">
        <v>271</v>
      </c>
      <c r="B270" s="46" t="s">
        <v>124</v>
      </c>
      <c r="C270" s="80" t="s">
        <v>169</v>
      </c>
      <c r="D270" s="46" t="s">
        <v>112</v>
      </c>
    </row>
    <row r="271" spans="1:4" ht="13.5" hidden="1">
      <c r="A271" s="46">
        <v>272</v>
      </c>
      <c r="B271" s="46" t="s">
        <v>118</v>
      </c>
      <c r="C271" s="80" t="s">
        <v>169</v>
      </c>
      <c r="D271" s="46" t="s">
        <v>112</v>
      </c>
    </row>
    <row r="272" spans="1:4" ht="13.5" hidden="1">
      <c r="A272" s="46">
        <v>273</v>
      </c>
      <c r="B272" s="46" t="s">
        <v>117</v>
      </c>
      <c r="C272" s="80" t="s">
        <v>169</v>
      </c>
      <c r="D272" s="46" t="s">
        <v>131</v>
      </c>
    </row>
    <row r="273" spans="1:4" ht="13.5" hidden="1">
      <c r="A273" s="46">
        <v>274</v>
      </c>
      <c r="B273" s="46" t="s">
        <v>127</v>
      </c>
      <c r="C273" s="80" t="s">
        <v>169</v>
      </c>
      <c r="D273" s="46" t="s">
        <v>131</v>
      </c>
    </row>
    <row r="274" spans="1:4" ht="13.5" hidden="1">
      <c r="A274" s="46">
        <v>275</v>
      </c>
      <c r="B274" s="46" t="s">
        <v>130</v>
      </c>
      <c r="C274" s="80" t="s">
        <v>169</v>
      </c>
      <c r="D274" s="46" t="s">
        <v>131</v>
      </c>
    </row>
    <row r="275" spans="1:4" ht="13.5" hidden="1">
      <c r="A275" s="46">
        <v>276</v>
      </c>
      <c r="B275" s="46" t="s">
        <v>117</v>
      </c>
      <c r="C275" s="80" t="s">
        <v>169</v>
      </c>
      <c r="D275" s="46" t="s">
        <v>112</v>
      </c>
    </row>
    <row r="276" spans="1:4" ht="13.5" hidden="1">
      <c r="A276" s="46">
        <v>277</v>
      </c>
      <c r="B276" s="46" t="s">
        <v>114</v>
      </c>
      <c r="C276" s="80" t="s">
        <v>169</v>
      </c>
      <c r="D276" s="46" t="s">
        <v>139</v>
      </c>
    </row>
    <row r="277" spans="1:4" ht="13.5" hidden="1">
      <c r="A277" s="46">
        <v>278</v>
      </c>
      <c r="B277" s="46" t="s">
        <v>133</v>
      </c>
      <c r="C277" s="80" t="s">
        <v>169</v>
      </c>
      <c r="D277" s="46" t="s">
        <v>139</v>
      </c>
    </row>
    <row r="278" spans="1:4" ht="13.5" hidden="1">
      <c r="A278" s="46">
        <v>279</v>
      </c>
      <c r="B278" s="46" t="s">
        <v>140</v>
      </c>
      <c r="C278" s="80" t="s">
        <v>169</v>
      </c>
      <c r="D278" s="46" t="s">
        <v>139</v>
      </c>
    </row>
    <row r="279" spans="1:4" ht="13.5" hidden="1">
      <c r="A279" s="46">
        <v>280</v>
      </c>
      <c r="B279" s="46" t="s">
        <v>132</v>
      </c>
      <c r="C279" s="80" t="s">
        <v>169</v>
      </c>
      <c r="D279" s="46" t="s">
        <v>139</v>
      </c>
    </row>
    <row r="280" spans="1:4" ht="13.5" hidden="1">
      <c r="A280" s="46">
        <v>281</v>
      </c>
      <c r="B280" s="46" t="s">
        <v>141</v>
      </c>
      <c r="C280" s="80" t="s">
        <v>169</v>
      </c>
      <c r="D280" s="46" t="s">
        <v>139</v>
      </c>
    </row>
    <row r="281" spans="1:4" ht="13.5" hidden="1">
      <c r="A281" s="46">
        <v>282</v>
      </c>
      <c r="B281" s="46" t="s">
        <v>125</v>
      </c>
      <c r="C281" s="80" t="s">
        <v>169</v>
      </c>
      <c r="D281" s="46" t="s">
        <v>139</v>
      </c>
    </row>
    <row r="282" spans="1:4" ht="13.5" hidden="1">
      <c r="A282" s="46">
        <v>283</v>
      </c>
      <c r="B282" s="46" t="s">
        <v>120</v>
      </c>
      <c r="C282" s="80" t="s">
        <v>169</v>
      </c>
      <c r="D282" s="46" t="s">
        <v>142</v>
      </c>
    </row>
    <row r="283" spans="1:4" ht="13.5" hidden="1">
      <c r="A283" s="46">
        <v>284</v>
      </c>
      <c r="B283" s="46" t="s">
        <v>127</v>
      </c>
      <c r="C283" s="80" t="s">
        <v>169</v>
      </c>
      <c r="D283" s="46" t="s">
        <v>142</v>
      </c>
    </row>
    <row r="284" spans="1:4" ht="13.5" hidden="1">
      <c r="A284" s="46">
        <v>285</v>
      </c>
      <c r="B284" s="46" t="s">
        <v>136</v>
      </c>
      <c r="C284" s="80" t="s">
        <v>170</v>
      </c>
      <c r="D284" s="46" t="s">
        <v>146</v>
      </c>
    </row>
    <row r="285" spans="1:4" ht="13.5" hidden="1">
      <c r="A285" s="46">
        <v>286</v>
      </c>
      <c r="B285" s="46" t="s">
        <v>122</v>
      </c>
      <c r="C285" s="80" t="s">
        <v>170</v>
      </c>
      <c r="D285" s="46" t="s">
        <v>112</v>
      </c>
    </row>
    <row r="286" spans="1:4" ht="13.5" hidden="1">
      <c r="A286" s="46">
        <v>287</v>
      </c>
      <c r="B286" s="46" t="s">
        <v>114</v>
      </c>
      <c r="C286" s="80" t="s">
        <v>170</v>
      </c>
      <c r="D286" s="46" t="s">
        <v>112</v>
      </c>
    </row>
    <row r="287" spans="1:4" ht="13.5" hidden="1">
      <c r="A287" s="46">
        <v>288</v>
      </c>
      <c r="B287" s="46" t="s">
        <v>134</v>
      </c>
      <c r="C287" s="80" t="s">
        <v>170</v>
      </c>
      <c r="D287" s="46" t="s">
        <v>112</v>
      </c>
    </row>
    <row r="288" spans="1:4" ht="13.5" hidden="1">
      <c r="A288" s="46">
        <v>289</v>
      </c>
      <c r="B288" s="46" t="s">
        <v>116</v>
      </c>
      <c r="C288" s="80" t="s">
        <v>170</v>
      </c>
      <c r="D288" s="46" t="s">
        <v>131</v>
      </c>
    </row>
    <row r="289" spans="1:4" ht="13.5" hidden="1">
      <c r="A289" s="46">
        <v>290</v>
      </c>
      <c r="B289" s="46" t="s">
        <v>140</v>
      </c>
      <c r="C289" s="80" t="s">
        <v>170</v>
      </c>
      <c r="D289" s="46" t="s">
        <v>131</v>
      </c>
    </row>
    <row r="290" spans="1:4" ht="13.5" hidden="1">
      <c r="A290" s="46">
        <v>291</v>
      </c>
      <c r="B290" s="46" t="s">
        <v>110</v>
      </c>
      <c r="C290" s="80" t="s">
        <v>170</v>
      </c>
      <c r="D290" s="46" t="s">
        <v>131</v>
      </c>
    </row>
    <row r="291" spans="1:4" ht="13.5" hidden="1">
      <c r="A291" s="46">
        <v>292</v>
      </c>
      <c r="B291" s="46" t="s">
        <v>129</v>
      </c>
      <c r="C291" s="80" t="s">
        <v>170</v>
      </c>
      <c r="D291" s="46" t="s">
        <v>131</v>
      </c>
    </row>
    <row r="292" spans="1:4" ht="13.5" hidden="1">
      <c r="A292" s="46">
        <v>293</v>
      </c>
      <c r="B292" s="46" t="s">
        <v>130</v>
      </c>
      <c r="C292" s="80" t="s">
        <v>170</v>
      </c>
      <c r="D292" s="46" t="s">
        <v>131</v>
      </c>
    </row>
    <row r="293" spans="1:4" ht="13.5" hidden="1">
      <c r="A293" s="46">
        <v>294</v>
      </c>
      <c r="B293" s="46" t="s">
        <v>117</v>
      </c>
      <c r="C293" s="80" t="s">
        <v>170</v>
      </c>
      <c r="D293" s="46" t="s">
        <v>131</v>
      </c>
    </row>
    <row r="294" spans="1:4" ht="13.5" hidden="1">
      <c r="A294" s="46">
        <v>295</v>
      </c>
      <c r="B294" s="46" t="s">
        <v>110</v>
      </c>
      <c r="C294" s="80" t="s">
        <v>170</v>
      </c>
      <c r="D294" s="46" t="s">
        <v>139</v>
      </c>
    </row>
    <row r="295" spans="1:4" ht="13.5" hidden="1">
      <c r="A295" s="46">
        <v>296</v>
      </c>
      <c r="B295" s="46" t="s">
        <v>110</v>
      </c>
      <c r="C295" s="80" t="s">
        <v>170</v>
      </c>
      <c r="D295" s="46" t="s">
        <v>139</v>
      </c>
    </row>
    <row r="296" spans="1:4" ht="13.5" hidden="1">
      <c r="A296" s="46">
        <v>297</v>
      </c>
      <c r="B296" s="46" t="s">
        <v>115</v>
      </c>
      <c r="C296" s="80" t="s">
        <v>170</v>
      </c>
      <c r="D296" s="46" t="s">
        <v>139</v>
      </c>
    </row>
    <row r="297" spans="1:4" ht="13.5" hidden="1">
      <c r="A297" s="46">
        <v>298</v>
      </c>
      <c r="B297" s="46" t="s">
        <v>116</v>
      </c>
      <c r="C297" s="80" t="s">
        <v>170</v>
      </c>
      <c r="D297" s="46" t="s">
        <v>139</v>
      </c>
    </row>
    <row r="298" spans="1:4" ht="13.5" hidden="1">
      <c r="A298" s="46">
        <v>300</v>
      </c>
      <c r="B298" s="46" t="s">
        <v>127</v>
      </c>
      <c r="C298" s="80" t="s">
        <v>172</v>
      </c>
      <c r="D298" s="46" t="s">
        <v>139</v>
      </c>
    </row>
    <row r="299" spans="1:4" ht="13.5" hidden="1">
      <c r="A299" s="46">
        <v>301</v>
      </c>
      <c r="B299" s="46" t="s">
        <v>132</v>
      </c>
      <c r="C299" s="80" t="s">
        <v>174</v>
      </c>
      <c r="D299" s="46" t="s">
        <v>139</v>
      </c>
    </row>
    <row r="300" spans="1:4" ht="13.5" hidden="1">
      <c r="A300" s="46">
        <v>315</v>
      </c>
      <c r="B300" s="46" t="s">
        <v>125</v>
      </c>
      <c r="C300" s="80" t="s">
        <v>223</v>
      </c>
      <c r="D300" s="46" t="s">
        <v>112</v>
      </c>
    </row>
    <row r="301" spans="1:4" ht="13.5" hidden="1">
      <c r="A301" s="46">
        <v>316</v>
      </c>
      <c r="B301" s="46" t="s">
        <v>129</v>
      </c>
      <c r="C301" s="80" t="s">
        <v>223</v>
      </c>
      <c r="D301" s="46" t="s">
        <v>112</v>
      </c>
    </row>
    <row r="302" spans="1:4" ht="13.5" hidden="1">
      <c r="A302" s="46">
        <v>317</v>
      </c>
      <c r="B302" s="46" t="s">
        <v>117</v>
      </c>
      <c r="C302" s="80" t="s">
        <v>223</v>
      </c>
      <c r="D302" s="46" t="s">
        <v>139</v>
      </c>
    </row>
    <row r="303" spans="1:4" ht="13.5" hidden="1">
      <c r="A303" s="46">
        <v>318</v>
      </c>
      <c r="B303" s="46" t="s">
        <v>140</v>
      </c>
      <c r="C303" s="80" t="s">
        <v>223</v>
      </c>
      <c r="D303" s="46" t="s">
        <v>139</v>
      </c>
    </row>
    <row r="304" spans="1:4" ht="13.5" hidden="1">
      <c r="A304" s="46">
        <v>319</v>
      </c>
      <c r="B304" s="46" t="s">
        <v>136</v>
      </c>
      <c r="C304" s="80" t="s">
        <v>223</v>
      </c>
      <c r="D304" s="46" t="s">
        <v>139</v>
      </c>
    </row>
    <row r="305" spans="1:4" ht="13.5" hidden="1">
      <c r="A305" s="46">
        <v>320</v>
      </c>
      <c r="B305" s="46" t="s">
        <v>116</v>
      </c>
      <c r="C305" s="80" t="s">
        <v>224</v>
      </c>
      <c r="D305" s="46" t="s">
        <v>131</v>
      </c>
    </row>
    <row r="306" spans="1:4" ht="13.5" hidden="1">
      <c r="A306" s="46">
        <v>321</v>
      </c>
      <c r="B306" s="46" t="s">
        <v>135</v>
      </c>
      <c r="C306" s="80" t="s">
        <v>224</v>
      </c>
      <c r="D306" s="46" t="s">
        <v>139</v>
      </c>
    </row>
    <row r="307" spans="1:4" ht="13.5" hidden="1">
      <c r="A307" s="46">
        <v>322</v>
      </c>
      <c r="B307" s="46" t="s">
        <v>110</v>
      </c>
      <c r="C307" s="80" t="s">
        <v>171</v>
      </c>
      <c r="D307" s="46" t="s">
        <v>112</v>
      </c>
    </row>
    <row r="308" spans="1:4" ht="13.5" hidden="1">
      <c r="A308" s="46">
        <v>323</v>
      </c>
      <c r="B308" s="46" t="s">
        <v>129</v>
      </c>
      <c r="C308" s="80" t="s">
        <v>171</v>
      </c>
      <c r="D308" s="46" t="s">
        <v>131</v>
      </c>
    </row>
    <row r="309" spans="1:4" ht="13.5" hidden="1">
      <c r="A309" s="46">
        <v>324</v>
      </c>
      <c r="B309" s="46" t="s">
        <v>115</v>
      </c>
      <c r="C309" s="80" t="s">
        <v>171</v>
      </c>
      <c r="D309" s="46" t="s">
        <v>131</v>
      </c>
    </row>
    <row r="310" spans="1:4" ht="13.5" hidden="1">
      <c r="A310" s="46">
        <v>325</v>
      </c>
      <c r="B310" s="46" t="s">
        <v>113</v>
      </c>
      <c r="C310" s="80" t="s">
        <v>225</v>
      </c>
      <c r="D310" s="46" t="s">
        <v>157</v>
      </c>
    </row>
    <row r="311" spans="1:4" ht="13.5" hidden="1">
      <c r="A311" s="46">
        <v>326</v>
      </c>
      <c r="B311" s="46" t="s">
        <v>159</v>
      </c>
      <c r="C311" s="80" t="s">
        <v>225</v>
      </c>
      <c r="D311" s="46" t="s">
        <v>157</v>
      </c>
    </row>
    <row r="312" spans="1:4" ht="13.5" hidden="1">
      <c r="A312" s="46">
        <v>327</v>
      </c>
      <c r="B312" s="46" t="s">
        <v>137</v>
      </c>
      <c r="C312" s="80" t="s">
        <v>225</v>
      </c>
      <c r="D312" s="46" t="s">
        <v>112</v>
      </c>
    </row>
    <row r="313" spans="1:4" ht="13.5" hidden="1">
      <c r="A313" s="46">
        <v>328</v>
      </c>
      <c r="B313" s="46" t="s">
        <v>114</v>
      </c>
      <c r="C313" s="80" t="s">
        <v>225</v>
      </c>
      <c r="D313" s="46" t="s">
        <v>112</v>
      </c>
    </row>
    <row r="314" spans="1:4" ht="13.5" hidden="1">
      <c r="A314" s="46">
        <v>329</v>
      </c>
      <c r="B314" s="46" t="s">
        <v>113</v>
      </c>
      <c r="C314" s="80" t="s">
        <v>225</v>
      </c>
      <c r="D314" s="46" t="s">
        <v>112</v>
      </c>
    </row>
    <row r="315" spans="1:4" ht="13.5" hidden="1">
      <c r="A315" s="46">
        <v>330</v>
      </c>
      <c r="B315" s="46" t="s">
        <v>113</v>
      </c>
      <c r="C315" s="80" t="s">
        <v>225</v>
      </c>
      <c r="D315" s="46" t="s">
        <v>112</v>
      </c>
    </row>
    <row r="316" spans="1:4" ht="13.5" hidden="1">
      <c r="A316" s="46">
        <v>331</v>
      </c>
      <c r="B316" s="46" t="s">
        <v>149</v>
      </c>
      <c r="C316" s="80" t="s">
        <v>225</v>
      </c>
      <c r="D316" s="46" t="s">
        <v>112</v>
      </c>
    </row>
    <row r="317" spans="1:4" ht="13.5" hidden="1">
      <c r="A317" s="46">
        <v>332</v>
      </c>
      <c r="B317" s="46" t="s">
        <v>130</v>
      </c>
      <c r="C317" s="80" t="s">
        <v>225</v>
      </c>
      <c r="D317" s="46" t="s">
        <v>112</v>
      </c>
    </row>
    <row r="318" spans="1:4" ht="13.5" hidden="1">
      <c r="A318" s="46">
        <v>333</v>
      </c>
      <c r="B318" s="46" t="s">
        <v>126</v>
      </c>
      <c r="C318" s="80" t="s">
        <v>225</v>
      </c>
      <c r="D318" s="46" t="s">
        <v>112</v>
      </c>
    </row>
    <row r="319" spans="1:4" ht="13.5" hidden="1">
      <c r="A319" s="46">
        <v>334</v>
      </c>
      <c r="B319" s="46" t="s">
        <v>125</v>
      </c>
      <c r="C319" s="80" t="s">
        <v>225</v>
      </c>
      <c r="D319" s="46" t="s">
        <v>112</v>
      </c>
    </row>
    <row r="320" spans="1:4" ht="13.5" hidden="1">
      <c r="A320" s="46">
        <v>335</v>
      </c>
      <c r="B320" s="46" t="s">
        <v>119</v>
      </c>
      <c r="C320" s="80" t="s">
        <v>225</v>
      </c>
      <c r="D320" s="46" t="s">
        <v>112</v>
      </c>
    </row>
    <row r="321" spans="1:4" ht="13.5" hidden="1">
      <c r="A321" s="46">
        <v>336</v>
      </c>
      <c r="B321" s="46" t="s">
        <v>115</v>
      </c>
      <c r="C321" s="80" t="s">
        <v>225</v>
      </c>
      <c r="D321" s="46" t="s">
        <v>112</v>
      </c>
    </row>
    <row r="322" spans="1:4" ht="13.5" hidden="1">
      <c r="A322" s="46">
        <v>337</v>
      </c>
      <c r="B322" s="46" t="s">
        <v>115</v>
      </c>
      <c r="C322" s="80" t="s">
        <v>225</v>
      </c>
      <c r="D322" s="46" t="s">
        <v>112</v>
      </c>
    </row>
    <row r="323" spans="1:4" ht="13.5" hidden="1">
      <c r="A323" s="46">
        <v>338</v>
      </c>
      <c r="B323" s="46" t="s">
        <v>123</v>
      </c>
      <c r="C323" s="80" t="s">
        <v>225</v>
      </c>
      <c r="D323" s="46" t="s">
        <v>112</v>
      </c>
    </row>
    <row r="324" spans="1:4" ht="13.5" hidden="1">
      <c r="A324" s="46">
        <v>339</v>
      </c>
      <c r="B324" s="46" t="s">
        <v>123</v>
      </c>
      <c r="C324" s="80" t="s">
        <v>225</v>
      </c>
      <c r="D324" s="46" t="s">
        <v>112</v>
      </c>
    </row>
    <row r="325" spans="1:4" ht="13.5" hidden="1">
      <c r="A325" s="46">
        <v>340</v>
      </c>
      <c r="B325" s="46" t="s">
        <v>128</v>
      </c>
      <c r="C325" s="80" t="s">
        <v>225</v>
      </c>
      <c r="D325" s="46" t="s">
        <v>112</v>
      </c>
    </row>
    <row r="326" spans="1:4" ht="13.5" hidden="1">
      <c r="A326" s="46">
        <v>341</v>
      </c>
      <c r="B326" s="46" t="s">
        <v>127</v>
      </c>
      <c r="C326" s="80" t="s">
        <v>225</v>
      </c>
      <c r="D326" s="46" t="s">
        <v>112</v>
      </c>
    </row>
    <row r="327" spans="1:4" ht="13.5" hidden="1">
      <c r="A327" s="46">
        <v>342</v>
      </c>
      <c r="B327" s="46" t="s">
        <v>130</v>
      </c>
      <c r="C327" s="80" t="s">
        <v>225</v>
      </c>
      <c r="D327" s="46" t="s">
        <v>112</v>
      </c>
    </row>
    <row r="328" spans="1:4" ht="13.5" hidden="1">
      <c r="A328" s="46">
        <v>343</v>
      </c>
      <c r="B328" s="46" t="s">
        <v>115</v>
      </c>
      <c r="C328" s="80" t="s">
        <v>225</v>
      </c>
      <c r="D328" s="46" t="s">
        <v>112</v>
      </c>
    </row>
    <row r="329" spans="1:4" ht="13.5" hidden="1">
      <c r="A329" s="46">
        <v>344</v>
      </c>
      <c r="B329" s="46" t="s">
        <v>137</v>
      </c>
      <c r="C329" s="80" t="s">
        <v>225</v>
      </c>
      <c r="D329" s="46" t="s">
        <v>112</v>
      </c>
    </row>
    <row r="330" spans="1:4" ht="13.5" hidden="1">
      <c r="A330" s="46">
        <v>345</v>
      </c>
      <c r="B330" s="46" t="s">
        <v>130</v>
      </c>
      <c r="C330" s="80" t="s">
        <v>225</v>
      </c>
      <c r="D330" s="46" t="s">
        <v>112</v>
      </c>
    </row>
    <row r="331" spans="1:4" ht="13.5" hidden="1">
      <c r="A331" s="46">
        <v>346</v>
      </c>
      <c r="B331" s="46" t="s">
        <v>135</v>
      </c>
      <c r="C331" s="80" t="s">
        <v>225</v>
      </c>
      <c r="D331" s="46" t="s">
        <v>112</v>
      </c>
    </row>
    <row r="332" spans="1:4" ht="13.5" hidden="1">
      <c r="A332" s="46">
        <v>347</v>
      </c>
      <c r="B332" s="46" t="s">
        <v>127</v>
      </c>
      <c r="C332" s="80" t="s">
        <v>225</v>
      </c>
      <c r="D332" s="46" t="s">
        <v>131</v>
      </c>
    </row>
    <row r="333" spans="1:4" ht="13.5" hidden="1">
      <c r="A333" s="46">
        <v>348</v>
      </c>
      <c r="B333" s="46" t="s">
        <v>127</v>
      </c>
      <c r="C333" s="80" t="s">
        <v>225</v>
      </c>
      <c r="D333" s="46" t="s">
        <v>131</v>
      </c>
    </row>
    <row r="334" spans="1:4" ht="13.5" hidden="1">
      <c r="A334" s="46">
        <v>349</v>
      </c>
      <c r="B334" s="46" t="s">
        <v>124</v>
      </c>
      <c r="C334" s="80" t="s">
        <v>225</v>
      </c>
      <c r="D334" s="46" t="s">
        <v>131</v>
      </c>
    </row>
    <row r="335" spans="1:4" ht="13.5" hidden="1">
      <c r="A335" s="46">
        <v>350</v>
      </c>
      <c r="B335" s="46" t="s">
        <v>130</v>
      </c>
      <c r="C335" s="80" t="s">
        <v>225</v>
      </c>
      <c r="D335" s="46" t="s">
        <v>131</v>
      </c>
    </row>
    <row r="336" spans="1:4" ht="13.5" hidden="1">
      <c r="A336" s="46">
        <v>351</v>
      </c>
      <c r="B336" s="46" t="s">
        <v>126</v>
      </c>
      <c r="C336" s="80" t="s">
        <v>225</v>
      </c>
      <c r="D336" s="46" t="s">
        <v>131</v>
      </c>
    </row>
    <row r="337" spans="1:4" ht="13.5" hidden="1">
      <c r="A337" s="46">
        <v>352</v>
      </c>
      <c r="B337" s="46" t="s">
        <v>161</v>
      </c>
      <c r="C337" s="80" t="s">
        <v>225</v>
      </c>
      <c r="D337" s="46" t="s">
        <v>131</v>
      </c>
    </row>
    <row r="338" spans="1:4" ht="13.5" hidden="1">
      <c r="A338" s="46">
        <v>353</v>
      </c>
      <c r="B338" s="46" t="s">
        <v>125</v>
      </c>
      <c r="C338" s="80" t="s">
        <v>225</v>
      </c>
      <c r="D338" s="46" t="s">
        <v>131</v>
      </c>
    </row>
    <row r="339" spans="1:4" ht="13.5" hidden="1">
      <c r="A339" s="46">
        <v>354</v>
      </c>
      <c r="B339" s="46" t="s">
        <v>141</v>
      </c>
      <c r="C339" s="80" t="s">
        <v>225</v>
      </c>
      <c r="D339" s="46" t="s">
        <v>131</v>
      </c>
    </row>
    <row r="340" spans="1:4" ht="13.5" hidden="1">
      <c r="A340" s="46">
        <v>355</v>
      </c>
      <c r="B340" s="46" t="s">
        <v>119</v>
      </c>
      <c r="C340" s="80" t="s">
        <v>225</v>
      </c>
      <c r="D340" s="46" t="s">
        <v>131</v>
      </c>
    </row>
    <row r="341" spans="1:4" ht="13.5" hidden="1">
      <c r="A341" s="46">
        <v>356</v>
      </c>
      <c r="B341" s="46" t="s">
        <v>135</v>
      </c>
      <c r="C341" s="80" t="s">
        <v>225</v>
      </c>
      <c r="D341" s="46" t="s">
        <v>131</v>
      </c>
    </row>
    <row r="342" spans="1:4" ht="13.5" hidden="1">
      <c r="A342" s="46">
        <v>357</v>
      </c>
      <c r="B342" s="46" t="s">
        <v>117</v>
      </c>
      <c r="C342" s="80" t="s">
        <v>225</v>
      </c>
      <c r="D342" s="46" t="s">
        <v>131</v>
      </c>
    </row>
    <row r="343" spans="1:4" ht="13.5" hidden="1">
      <c r="A343" s="46">
        <v>358</v>
      </c>
      <c r="B343" s="46" t="s">
        <v>115</v>
      </c>
      <c r="C343" s="80" t="s">
        <v>225</v>
      </c>
      <c r="D343" s="46" t="s">
        <v>131</v>
      </c>
    </row>
    <row r="344" spans="1:4" ht="13.5" hidden="1">
      <c r="A344" s="46">
        <v>359</v>
      </c>
      <c r="B344" s="46" t="s">
        <v>110</v>
      </c>
      <c r="C344" s="80" t="s">
        <v>225</v>
      </c>
      <c r="D344" s="46" t="s">
        <v>131</v>
      </c>
    </row>
    <row r="345" spans="1:4" ht="13.5" hidden="1">
      <c r="A345" s="46">
        <v>360</v>
      </c>
      <c r="B345" s="46" t="s">
        <v>113</v>
      </c>
      <c r="C345" s="80" t="s">
        <v>225</v>
      </c>
      <c r="D345" s="46" t="s">
        <v>166</v>
      </c>
    </row>
    <row r="346" spans="1:4" ht="13.5" hidden="1">
      <c r="A346" s="46">
        <v>361</v>
      </c>
      <c r="B346" s="46" t="s">
        <v>122</v>
      </c>
      <c r="C346" s="80" t="s">
        <v>225</v>
      </c>
      <c r="D346" s="46" t="s">
        <v>131</v>
      </c>
    </row>
    <row r="347" spans="1:4" ht="13.5" hidden="1">
      <c r="A347" s="46">
        <v>362</v>
      </c>
      <c r="B347" s="46" t="s">
        <v>117</v>
      </c>
      <c r="C347" s="80" t="s">
        <v>225</v>
      </c>
      <c r="D347" s="46" t="s">
        <v>131</v>
      </c>
    </row>
    <row r="348" spans="1:4" ht="13.5" hidden="1">
      <c r="A348" s="46">
        <v>363</v>
      </c>
      <c r="B348" s="46" t="s">
        <v>110</v>
      </c>
      <c r="C348" s="80" t="s">
        <v>225</v>
      </c>
      <c r="D348" s="46" t="s">
        <v>131</v>
      </c>
    </row>
    <row r="349" spans="1:4" ht="13.5" hidden="1">
      <c r="A349" s="46">
        <v>364</v>
      </c>
      <c r="B349" s="46" t="s">
        <v>120</v>
      </c>
      <c r="C349" s="80" t="s">
        <v>225</v>
      </c>
      <c r="D349" s="46" t="s">
        <v>131</v>
      </c>
    </row>
    <row r="350" spans="1:4" ht="13.5" hidden="1">
      <c r="A350" s="46">
        <v>365</v>
      </c>
      <c r="B350" s="46" t="s">
        <v>122</v>
      </c>
      <c r="C350" s="80" t="s">
        <v>225</v>
      </c>
      <c r="D350" s="46" t="s">
        <v>131</v>
      </c>
    </row>
    <row r="351" spans="1:4" ht="13.5" hidden="1">
      <c r="A351" s="46">
        <v>366</v>
      </c>
      <c r="B351" s="46" t="s">
        <v>135</v>
      </c>
      <c r="C351" s="80" t="s">
        <v>225</v>
      </c>
      <c r="D351" s="46" t="s">
        <v>131</v>
      </c>
    </row>
    <row r="352" spans="1:4" ht="13.5" hidden="1">
      <c r="A352" s="46">
        <v>367</v>
      </c>
      <c r="B352" s="46" t="s">
        <v>135</v>
      </c>
      <c r="C352" s="80" t="s">
        <v>225</v>
      </c>
      <c r="D352" s="46" t="s">
        <v>131</v>
      </c>
    </row>
    <row r="353" spans="1:4" ht="13.5" hidden="1">
      <c r="A353" s="46">
        <v>368</v>
      </c>
      <c r="B353" s="46" t="s">
        <v>119</v>
      </c>
      <c r="C353" s="80" t="s">
        <v>225</v>
      </c>
      <c r="D353" s="46" t="s">
        <v>131</v>
      </c>
    </row>
    <row r="354" spans="1:4" ht="13.5" hidden="1">
      <c r="A354" s="46">
        <v>369</v>
      </c>
      <c r="B354" s="46" t="s">
        <v>129</v>
      </c>
      <c r="C354" s="80" t="s">
        <v>225</v>
      </c>
      <c r="D354" s="46" t="s">
        <v>157</v>
      </c>
    </row>
    <row r="355" spans="1:4" ht="13.5" hidden="1">
      <c r="A355" s="46">
        <v>370</v>
      </c>
      <c r="B355" s="46" t="s">
        <v>137</v>
      </c>
      <c r="C355" s="80" t="s">
        <v>225</v>
      </c>
      <c r="D355" s="46" t="s">
        <v>139</v>
      </c>
    </row>
    <row r="356" spans="1:4" ht="13.5" hidden="1">
      <c r="A356" s="46">
        <v>371</v>
      </c>
      <c r="B356" s="46" t="s">
        <v>137</v>
      </c>
      <c r="C356" s="80" t="s">
        <v>225</v>
      </c>
      <c r="D356" s="46" t="s">
        <v>139</v>
      </c>
    </row>
    <row r="357" spans="1:4" ht="13.5" hidden="1">
      <c r="A357" s="46">
        <v>372</v>
      </c>
      <c r="B357" s="46" t="s">
        <v>113</v>
      </c>
      <c r="C357" s="80" t="s">
        <v>225</v>
      </c>
      <c r="D357" s="46" t="s">
        <v>139</v>
      </c>
    </row>
    <row r="358" spans="1:4" ht="13.5" hidden="1">
      <c r="A358" s="46">
        <v>373</v>
      </c>
      <c r="B358" s="46" t="s">
        <v>127</v>
      </c>
      <c r="C358" s="80" t="s">
        <v>225</v>
      </c>
      <c r="D358" s="46" t="s">
        <v>139</v>
      </c>
    </row>
    <row r="359" spans="1:4" ht="13.5" hidden="1">
      <c r="A359" s="46">
        <v>374</v>
      </c>
      <c r="B359" s="46" t="s">
        <v>124</v>
      </c>
      <c r="C359" s="80" t="s">
        <v>225</v>
      </c>
      <c r="D359" s="46" t="s">
        <v>139</v>
      </c>
    </row>
    <row r="360" spans="1:4" ht="13.5" hidden="1">
      <c r="A360" s="46">
        <v>375</v>
      </c>
      <c r="B360" s="46" t="s">
        <v>116</v>
      </c>
      <c r="C360" s="80" t="s">
        <v>225</v>
      </c>
      <c r="D360" s="46" t="s">
        <v>139</v>
      </c>
    </row>
    <row r="361" spans="1:4" ht="13.5" hidden="1">
      <c r="A361" s="46">
        <v>376</v>
      </c>
      <c r="B361" s="46" t="s">
        <v>116</v>
      </c>
      <c r="C361" s="80" t="s">
        <v>225</v>
      </c>
      <c r="D361" s="46" t="s">
        <v>139</v>
      </c>
    </row>
    <row r="362" spans="1:4" ht="13.5" hidden="1">
      <c r="A362" s="46">
        <v>377</v>
      </c>
      <c r="B362" s="46" t="s">
        <v>125</v>
      </c>
      <c r="C362" s="80" t="s">
        <v>225</v>
      </c>
      <c r="D362" s="46" t="s">
        <v>139</v>
      </c>
    </row>
    <row r="363" spans="1:4" ht="13.5" hidden="1">
      <c r="A363" s="46">
        <v>378</v>
      </c>
      <c r="B363" s="46" t="s">
        <v>136</v>
      </c>
      <c r="C363" s="80" t="s">
        <v>225</v>
      </c>
      <c r="D363" s="46" t="s">
        <v>139</v>
      </c>
    </row>
    <row r="364" spans="1:4" ht="13.5" hidden="1">
      <c r="A364" s="46">
        <v>379</v>
      </c>
      <c r="B364" s="46" t="s">
        <v>136</v>
      </c>
      <c r="C364" s="80" t="s">
        <v>225</v>
      </c>
      <c r="D364" s="46" t="s">
        <v>139</v>
      </c>
    </row>
    <row r="365" spans="1:4" ht="13.5" hidden="1">
      <c r="A365" s="46">
        <v>380</v>
      </c>
      <c r="B365" s="46" t="s">
        <v>120</v>
      </c>
      <c r="C365" s="80" t="s">
        <v>225</v>
      </c>
      <c r="D365" s="46" t="s">
        <v>139</v>
      </c>
    </row>
    <row r="366" spans="1:4" ht="13.5" hidden="1">
      <c r="A366" s="46">
        <v>381</v>
      </c>
      <c r="B366" s="46" t="s">
        <v>122</v>
      </c>
      <c r="C366" s="80" t="s">
        <v>225</v>
      </c>
      <c r="D366" s="46" t="s">
        <v>139</v>
      </c>
    </row>
    <row r="367" spans="1:4" ht="13.5" hidden="1">
      <c r="A367" s="46">
        <v>382</v>
      </c>
      <c r="B367" s="46" t="s">
        <v>115</v>
      </c>
      <c r="C367" s="80" t="s">
        <v>225</v>
      </c>
      <c r="D367" s="46" t="s">
        <v>139</v>
      </c>
    </row>
    <row r="368" spans="1:4" ht="13.5" hidden="1">
      <c r="A368" s="46">
        <v>383</v>
      </c>
      <c r="B368" s="46" t="s">
        <v>110</v>
      </c>
      <c r="C368" s="80" t="s">
        <v>225</v>
      </c>
      <c r="D368" s="46" t="s">
        <v>139</v>
      </c>
    </row>
    <row r="369" spans="1:4" ht="13.5" hidden="1">
      <c r="A369" s="46">
        <v>384</v>
      </c>
      <c r="B369" s="46" t="s">
        <v>110</v>
      </c>
      <c r="C369" s="80" t="s">
        <v>225</v>
      </c>
      <c r="D369" s="46" t="s">
        <v>139</v>
      </c>
    </row>
    <row r="370" spans="1:4" ht="13.5" hidden="1">
      <c r="A370" s="46">
        <v>385</v>
      </c>
      <c r="B370" s="46" t="s">
        <v>144</v>
      </c>
      <c r="C370" s="80" t="s">
        <v>225</v>
      </c>
      <c r="D370" s="46" t="s">
        <v>131</v>
      </c>
    </row>
    <row r="371" spans="1:4" ht="13.5" hidden="1">
      <c r="A371" s="46">
        <v>386</v>
      </c>
      <c r="B371" s="46" t="s">
        <v>117</v>
      </c>
      <c r="C371" s="80" t="s">
        <v>225</v>
      </c>
      <c r="D371" s="46" t="s">
        <v>131</v>
      </c>
    </row>
    <row r="372" spans="1:4" ht="13.5" hidden="1">
      <c r="A372" s="46">
        <v>387</v>
      </c>
      <c r="B372" s="46" t="s">
        <v>125</v>
      </c>
      <c r="C372" s="80" t="s">
        <v>225</v>
      </c>
      <c r="D372" s="46" t="s">
        <v>139</v>
      </c>
    </row>
    <row r="373" spans="1:4" ht="13.5" hidden="1">
      <c r="A373" s="46">
        <v>388</v>
      </c>
      <c r="B373" s="46" t="s">
        <v>117</v>
      </c>
      <c r="C373" s="80" t="s">
        <v>225</v>
      </c>
      <c r="D373" s="46" t="s">
        <v>139</v>
      </c>
    </row>
    <row r="374" spans="1:4" ht="13.5" hidden="1">
      <c r="A374" s="46">
        <v>389</v>
      </c>
      <c r="B374" s="46" t="s">
        <v>125</v>
      </c>
      <c r="C374" s="80" t="s">
        <v>225</v>
      </c>
      <c r="D374" s="46" t="s">
        <v>139</v>
      </c>
    </row>
    <row r="375" spans="1:4" ht="13.5" hidden="1">
      <c r="A375" s="46">
        <v>390</v>
      </c>
      <c r="B375" s="46" t="s">
        <v>132</v>
      </c>
      <c r="C375" s="80" t="s">
        <v>225</v>
      </c>
      <c r="D375" s="46" t="s">
        <v>139</v>
      </c>
    </row>
    <row r="376" spans="1:4" ht="13.5" hidden="1">
      <c r="A376" s="46">
        <v>391</v>
      </c>
      <c r="B376" s="46" t="s">
        <v>117</v>
      </c>
      <c r="C376" s="80" t="s">
        <v>225</v>
      </c>
      <c r="D376" s="46" t="s">
        <v>139</v>
      </c>
    </row>
    <row r="377" spans="1:4" ht="13.5" hidden="1">
      <c r="A377" s="46">
        <v>392</v>
      </c>
      <c r="B377" s="46" t="s">
        <v>122</v>
      </c>
      <c r="C377" s="80" t="s">
        <v>225</v>
      </c>
      <c r="D377" s="46" t="s">
        <v>142</v>
      </c>
    </row>
    <row r="378" spans="1:4" ht="13.5" hidden="1">
      <c r="A378" s="46">
        <v>393</v>
      </c>
      <c r="B378" s="46" t="s">
        <v>127</v>
      </c>
      <c r="C378" s="80" t="s">
        <v>225</v>
      </c>
      <c r="D378" s="46" t="s">
        <v>142</v>
      </c>
    </row>
    <row r="379" spans="1:4" ht="13.5" hidden="1">
      <c r="A379" s="46">
        <v>394</v>
      </c>
      <c r="B379" s="46" t="s">
        <v>113</v>
      </c>
      <c r="C379" s="80" t="s">
        <v>225</v>
      </c>
      <c r="D379" s="46" t="s">
        <v>142</v>
      </c>
    </row>
    <row r="380" spans="1:4" ht="13.5" hidden="1">
      <c r="A380" s="46">
        <v>395</v>
      </c>
      <c r="B380" s="46" t="s">
        <v>115</v>
      </c>
      <c r="C380" s="80" t="s">
        <v>225</v>
      </c>
      <c r="D380" s="46" t="s">
        <v>142</v>
      </c>
    </row>
    <row r="381" spans="1:4" ht="13.5" hidden="1">
      <c r="A381" s="46">
        <v>396</v>
      </c>
      <c r="B381" s="46" t="s">
        <v>136</v>
      </c>
      <c r="C381" s="80" t="s">
        <v>225</v>
      </c>
      <c r="D381" s="46" t="s">
        <v>142</v>
      </c>
    </row>
    <row r="382" spans="1:4" ht="13.5" hidden="1">
      <c r="A382" s="46">
        <v>397</v>
      </c>
      <c r="B382" s="46" t="s">
        <v>135</v>
      </c>
      <c r="C382" s="80" t="s">
        <v>225</v>
      </c>
      <c r="D382" s="46" t="s">
        <v>142</v>
      </c>
    </row>
    <row r="383" spans="1:4" ht="13.5" hidden="1">
      <c r="A383" s="46">
        <v>398</v>
      </c>
      <c r="B383" s="46" t="s">
        <v>133</v>
      </c>
      <c r="C383" s="80" t="s">
        <v>225</v>
      </c>
      <c r="D383" s="46" t="s">
        <v>142</v>
      </c>
    </row>
    <row r="384" spans="1:4" ht="13.5" hidden="1">
      <c r="A384" s="46">
        <v>399</v>
      </c>
      <c r="B384" s="46" t="s">
        <v>129</v>
      </c>
      <c r="C384" s="80" t="s">
        <v>225</v>
      </c>
      <c r="D384" s="46" t="s">
        <v>142</v>
      </c>
    </row>
    <row r="385" spans="1:4" ht="13.5" hidden="1">
      <c r="A385" s="46">
        <v>400</v>
      </c>
      <c r="B385" s="46" t="s">
        <v>116</v>
      </c>
      <c r="C385" s="80" t="s">
        <v>225</v>
      </c>
      <c r="D385" s="46" t="s">
        <v>142</v>
      </c>
    </row>
    <row r="386" spans="1:4" ht="13.5" hidden="1">
      <c r="A386" s="46">
        <v>401</v>
      </c>
      <c r="B386" s="46" t="s">
        <v>110</v>
      </c>
      <c r="C386" s="80" t="s">
        <v>225</v>
      </c>
      <c r="D386" s="46" t="s">
        <v>142</v>
      </c>
    </row>
    <row r="387" spans="1:4" ht="13.5" hidden="1">
      <c r="A387" s="46">
        <v>402</v>
      </c>
      <c r="B387" s="46" t="s">
        <v>120</v>
      </c>
      <c r="C387" s="80" t="s">
        <v>225</v>
      </c>
      <c r="D387" s="46" t="s">
        <v>142</v>
      </c>
    </row>
    <row r="388" spans="1:4" ht="13.5" hidden="1">
      <c r="A388" s="46">
        <v>403</v>
      </c>
      <c r="B388" s="46" t="s">
        <v>117</v>
      </c>
      <c r="C388" s="80" t="s">
        <v>225</v>
      </c>
      <c r="D388" s="46" t="s">
        <v>142</v>
      </c>
    </row>
    <row r="389" spans="1:4" ht="13.5" hidden="1">
      <c r="A389" s="46">
        <v>404</v>
      </c>
      <c r="B389" s="46" t="s">
        <v>114</v>
      </c>
      <c r="C389" s="80" t="s">
        <v>225</v>
      </c>
      <c r="D389" s="46" t="s">
        <v>142</v>
      </c>
    </row>
    <row r="390" spans="1:4" ht="13.5" hidden="1">
      <c r="A390" s="46">
        <v>405</v>
      </c>
      <c r="B390" s="46" t="s">
        <v>120</v>
      </c>
      <c r="C390" s="80" t="s">
        <v>225</v>
      </c>
      <c r="D390" s="46" t="s">
        <v>142</v>
      </c>
    </row>
    <row r="391" spans="1:4" ht="13.5" hidden="1">
      <c r="A391" s="46">
        <v>406</v>
      </c>
      <c r="B391" s="46" t="s">
        <v>114</v>
      </c>
      <c r="C391" s="80" t="s">
        <v>225</v>
      </c>
      <c r="D391" s="46" t="s">
        <v>142</v>
      </c>
    </row>
    <row r="392" spans="1:4" ht="13.5" hidden="1">
      <c r="A392" s="46">
        <v>407</v>
      </c>
      <c r="B392" s="46" t="s">
        <v>122</v>
      </c>
      <c r="C392" s="80" t="s">
        <v>175</v>
      </c>
      <c r="D392" s="46" t="s">
        <v>112</v>
      </c>
    </row>
    <row r="393" spans="1:4" ht="13.5" hidden="1">
      <c r="A393" s="46">
        <v>408</v>
      </c>
      <c r="B393" s="46" t="s">
        <v>130</v>
      </c>
      <c r="C393" s="80" t="s">
        <v>175</v>
      </c>
      <c r="D393" s="46" t="s">
        <v>112</v>
      </c>
    </row>
    <row r="394" spans="1:4" ht="13.5" hidden="1">
      <c r="A394" s="46">
        <v>409</v>
      </c>
      <c r="B394" s="46" t="s">
        <v>137</v>
      </c>
      <c r="C394" s="80" t="s">
        <v>175</v>
      </c>
      <c r="D394" s="46" t="s">
        <v>112</v>
      </c>
    </row>
    <row r="395" spans="1:4" ht="13.5" hidden="1">
      <c r="A395" s="46">
        <v>410</v>
      </c>
      <c r="B395" s="46" t="s">
        <v>115</v>
      </c>
      <c r="C395" s="80" t="s">
        <v>175</v>
      </c>
      <c r="D395" s="46" t="s">
        <v>112</v>
      </c>
    </row>
    <row r="396" spans="1:4" ht="13.5" hidden="1">
      <c r="A396" s="46">
        <v>411</v>
      </c>
      <c r="B396" s="46" t="s">
        <v>115</v>
      </c>
      <c r="C396" s="80" t="s">
        <v>175</v>
      </c>
      <c r="D396" s="46" t="s">
        <v>112</v>
      </c>
    </row>
    <row r="397" spans="1:4" ht="13.5" hidden="1">
      <c r="A397" s="46">
        <v>412</v>
      </c>
      <c r="B397" s="46" t="s">
        <v>123</v>
      </c>
      <c r="C397" s="80" t="s">
        <v>175</v>
      </c>
      <c r="D397" s="46" t="s">
        <v>112</v>
      </c>
    </row>
    <row r="398" spans="1:4" ht="13.5" hidden="1">
      <c r="A398" s="46">
        <v>413</v>
      </c>
      <c r="B398" s="46" t="s">
        <v>133</v>
      </c>
      <c r="C398" s="80" t="s">
        <v>175</v>
      </c>
      <c r="D398" s="46" t="s">
        <v>112</v>
      </c>
    </row>
    <row r="399" spans="1:4" ht="13.5" hidden="1">
      <c r="A399" s="46">
        <v>414</v>
      </c>
      <c r="B399" s="46" t="s">
        <v>116</v>
      </c>
      <c r="C399" s="80" t="s">
        <v>175</v>
      </c>
      <c r="D399" s="46" t="s">
        <v>131</v>
      </c>
    </row>
    <row r="400" spans="1:4" ht="13.5" hidden="1">
      <c r="A400" s="46">
        <v>415</v>
      </c>
      <c r="B400" s="46" t="s">
        <v>130</v>
      </c>
      <c r="C400" s="80" t="s">
        <v>175</v>
      </c>
      <c r="D400" s="46" t="s">
        <v>131</v>
      </c>
    </row>
    <row r="401" spans="1:4" ht="13.5" hidden="1">
      <c r="A401" s="46">
        <v>416</v>
      </c>
      <c r="B401" s="46" t="s">
        <v>125</v>
      </c>
      <c r="C401" s="80" t="s">
        <v>175</v>
      </c>
      <c r="D401" s="46" t="s">
        <v>139</v>
      </c>
    </row>
    <row r="402" spans="1:4" ht="13.5" hidden="1">
      <c r="A402" s="46">
        <v>417</v>
      </c>
      <c r="B402" s="46" t="s">
        <v>135</v>
      </c>
      <c r="C402" s="80" t="s">
        <v>175</v>
      </c>
      <c r="D402" s="46" t="s">
        <v>139</v>
      </c>
    </row>
    <row r="403" spans="1:4" ht="13.5" hidden="1">
      <c r="A403" s="46">
        <v>418</v>
      </c>
      <c r="B403" s="46" t="s">
        <v>124</v>
      </c>
      <c r="C403" s="80" t="s">
        <v>175</v>
      </c>
      <c r="D403" s="46" t="s">
        <v>139</v>
      </c>
    </row>
    <row r="404" spans="1:4" ht="13.5" hidden="1">
      <c r="A404" s="46">
        <v>419</v>
      </c>
      <c r="B404" s="46" t="s">
        <v>120</v>
      </c>
      <c r="C404" s="80" t="s">
        <v>175</v>
      </c>
      <c r="D404" s="46" t="s">
        <v>139</v>
      </c>
    </row>
    <row r="405" spans="1:4" ht="13.5" hidden="1">
      <c r="A405" s="46">
        <v>420</v>
      </c>
      <c r="B405" s="46" t="s">
        <v>115</v>
      </c>
      <c r="C405" s="80" t="s">
        <v>175</v>
      </c>
      <c r="D405" s="46" t="s">
        <v>139</v>
      </c>
    </row>
    <row r="406" spans="1:4" ht="13.5" hidden="1">
      <c r="A406" s="46">
        <v>421</v>
      </c>
      <c r="B406" s="46" t="s">
        <v>122</v>
      </c>
      <c r="C406" s="80" t="s">
        <v>175</v>
      </c>
      <c r="D406" s="46" t="s">
        <v>139</v>
      </c>
    </row>
    <row r="407" spans="1:4" ht="13.5" hidden="1">
      <c r="A407" s="46">
        <v>422</v>
      </c>
      <c r="B407" s="46" t="s">
        <v>124</v>
      </c>
      <c r="C407" s="80" t="s">
        <v>176</v>
      </c>
      <c r="D407" s="46" t="s">
        <v>131</v>
      </c>
    </row>
    <row r="408" spans="1:4" ht="13.5" hidden="1">
      <c r="A408" s="46">
        <v>423</v>
      </c>
      <c r="B408" s="46" t="s">
        <v>128</v>
      </c>
      <c r="C408" s="80" t="s">
        <v>176</v>
      </c>
      <c r="D408" s="46" t="s">
        <v>139</v>
      </c>
    </row>
    <row r="409" spans="1:4" ht="13.5" hidden="1">
      <c r="A409" s="46">
        <v>424</v>
      </c>
      <c r="B409" s="46" t="s">
        <v>114</v>
      </c>
      <c r="C409" s="80" t="s">
        <v>176</v>
      </c>
      <c r="D409" s="46" t="s">
        <v>139</v>
      </c>
    </row>
    <row r="410" spans="1:4" ht="13.5" hidden="1">
      <c r="A410" s="46">
        <v>425</v>
      </c>
      <c r="B410" s="46" t="s">
        <v>127</v>
      </c>
      <c r="C410" s="80" t="s">
        <v>176</v>
      </c>
      <c r="D410" s="46" t="s">
        <v>112</v>
      </c>
    </row>
    <row r="411" spans="1:4" ht="13.5" hidden="1">
      <c r="A411" s="46">
        <v>426</v>
      </c>
      <c r="B411" s="46" t="s">
        <v>116</v>
      </c>
      <c r="C411" s="80" t="s">
        <v>176</v>
      </c>
      <c r="D411" s="46" t="s">
        <v>112</v>
      </c>
    </row>
    <row r="412" spans="1:4" ht="13.5" hidden="1">
      <c r="A412" s="46">
        <v>427</v>
      </c>
      <c r="B412" s="46" t="s">
        <v>122</v>
      </c>
      <c r="C412" s="80" t="s">
        <v>176</v>
      </c>
      <c r="D412" s="46" t="s">
        <v>112</v>
      </c>
    </row>
    <row r="413" spans="1:4" ht="13.5" hidden="1">
      <c r="A413" s="46">
        <v>428</v>
      </c>
      <c r="B413" s="46" t="s">
        <v>137</v>
      </c>
      <c r="C413" s="80" t="s">
        <v>176</v>
      </c>
      <c r="D413" s="46" t="s">
        <v>131</v>
      </c>
    </row>
    <row r="414" spans="1:4" ht="13.5" hidden="1">
      <c r="A414" s="46">
        <v>429</v>
      </c>
      <c r="B414" s="46" t="s">
        <v>127</v>
      </c>
      <c r="C414" s="80" t="s">
        <v>176</v>
      </c>
      <c r="D414" s="46" t="s">
        <v>131</v>
      </c>
    </row>
    <row r="415" spans="1:4" ht="13.5" hidden="1">
      <c r="A415" s="46">
        <v>430</v>
      </c>
      <c r="B415" s="46" t="s">
        <v>125</v>
      </c>
      <c r="C415" s="80" t="s">
        <v>176</v>
      </c>
      <c r="D415" s="46" t="s">
        <v>131</v>
      </c>
    </row>
    <row r="416" spans="1:4" ht="13.5" hidden="1">
      <c r="A416" s="46">
        <v>431</v>
      </c>
      <c r="B416" s="46" t="s">
        <v>153</v>
      </c>
      <c r="C416" s="80" t="s">
        <v>176</v>
      </c>
      <c r="D416" s="46" t="s">
        <v>131</v>
      </c>
    </row>
    <row r="417" spans="1:4" ht="13.5" hidden="1">
      <c r="A417" s="46">
        <v>432</v>
      </c>
      <c r="B417" s="46" t="s">
        <v>113</v>
      </c>
      <c r="C417" s="80" t="s">
        <v>176</v>
      </c>
      <c r="D417" s="46" t="s">
        <v>139</v>
      </c>
    </row>
    <row r="418" spans="1:4" ht="13.5" hidden="1">
      <c r="A418" s="46">
        <v>433</v>
      </c>
      <c r="B418" s="46" t="s">
        <v>118</v>
      </c>
      <c r="C418" s="80" t="s">
        <v>176</v>
      </c>
      <c r="D418" s="46" t="s">
        <v>139</v>
      </c>
    </row>
    <row r="419" spans="1:4" ht="13.5" hidden="1">
      <c r="A419" s="46">
        <v>434</v>
      </c>
      <c r="B419" s="46" t="s">
        <v>119</v>
      </c>
      <c r="C419" s="80" t="s">
        <v>176</v>
      </c>
      <c r="D419" s="46" t="s">
        <v>139</v>
      </c>
    </row>
    <row r="420" spans="1:4" ht="13.5" hidden="1">
      <c r="A420" s="46">
        <v>435</v>
      </c>
      <c r="B420" s="46" t="s">
        <v>138</v>
      </c>
      <c r="C420" s="80" t="s">
        <v>176</v>
      </c>
      <c r="D420" s="46" t="s">
        <v>139</v>
      </c>
    </row>
    <row r="421" spans="1:4" ht="13.5" hidden="1">
      <c r="A421" s="46">
        <v>436</v>
      </c>
      <c r="B421" s="46" t="s">
        <v>114</v>
      </c>
      <c r="C421" s="80" t="s">
        <v>176</v>
      </c>
      <c r="D421" s="46" t="s">
        <v>142</v>
      </c>
    </row>
    <row r="422" spans="1:4" ht="13.5" hidden="1">
      <c r="A422" s="46">
        <v>437</v>
      </c>
      <c r="B422" s="46" t="s">
        <v>133</v>
      </c>
      <c r="C422" s="80" t="s">
        <v>176</v>
      </c>
      <c r="D422" s="46" t="s">
        <v>142</v>
      </c>
    </row>
    <row r="423" spans="1:4" ht="13.5" hidden="1">
      <c r="A423" s="46">
        <v>438</v>
      </c>
      <c r="B423" s="46" t="s">
        <v>118</v>
      </c>
      <c r="C423" s="80" t="s">
        <v>176</v>
      </c>
      <c r="D423" s="46" t="s">
        <v>142</v>
      </c>
    </row>
    <row r="424" spans="1:4" ht="13.5" hidden="1">
      <c r="A424" s="46">
        <v>439</v>
      </c>
      <c r="B424" s="46" t="s">
        <v>129</v>
      </c>
      <c r="C424" s="80" t="s">
        <v>176</v>
      </c>
      <c r="D424" s="46" t="s">
        <v>142</v>
      </c>
    </row>
    <row r="425" spans="1:4" ht="13.5" hidden="1">
      <c r="A425" s="46">
        <v>440</v>
      </c>
      <c r="B425" s="46" t="s">
        <v>135</v>
      </c>
      <c r="C425" s="80" t="s">
        <v>176</v>
      </c>
      <c r="D425" s="46" t="s">
        <v>142</v>
      </c>
    </row>
    <row r="426" spans="1:4" ht="13.5" hidden="1">
      <c r="A426" s="46">
        <v>441</v>
      </c>
      <c r="B426" s="46" t="s">
        <v>117</v>
      </c>
      <c r="C426" s="80" t="s">
        <v>176</v>
      </c>
      <c r="D426" s="46" t="s">
        <v>142</v>
      </c>
    </row>
    <row r="427" spans="1:4" ht="13.5" hidden="1">
      <c r="A427" s="46">
        <v>442</v>
      </c>
      <c r="B427" s="46" t="s">
        <v>123</v>
      </c>
      <c r="C427" s="80" t="s">
        <v>176</v>
      </c>
      <c r="D427" s="46" t="s">
        <v>142</v>
      </c>
    </row>
    <row r="428" spans="1:4" ht="13.5" hidden="1">
      <c r="A428" s="46">
        <v>443</v>
      </c>
      <c r="B428" s="46" t="s">
        <v>133</v>
      </c>
      <c r="C428" s="80" t="s">
        <v>178</v>
      </c>
      <c r="D428" s="46" t="s">
        <v>112</v>
      </c>
    </row>
    <row r="429" spans="1:4" ht="13.5" hidden="1">
      <c r="A429" s="46">
        <v>444</v>
      </c>
      <c r="B429" s="46" t="s">
        <v>123</v>
      </c>
      <c r="C429" s="80" t="s">
        <v>178</v>
      </c>
      <c r="D429" s="46" t="s">
        <v>112</v>
      </c>
    </row>
    <row r="430" spans="1:4" ht="13.5" hidden="1">
      <c r="A430" s="46">
        <v>445</v>
      </c>
      <c r="B430" s="46" t="s">
        <v>125</v>
      </c>
      <c r="C430" s="80" t="s">
        <v>178</v>
      </c>
      <c r="D430" s="46" t="s">
        <v>139</v>
      </c>
    </row>
    <row r="431" spans="1:4" ht="13.5" hidden="1">
      <c r="A431" s="46">
        <v>446</v>
      </c>
      <c r="B431" s="46" t="s">
        <v>132</v>
      </c>
      <c r="C431" s="80" t="s">
        <v>179</v>
      </c>
      <c r="D431" s="46" t="s">
        <v>112</v>
      </c>
    </row>
    <row r="432" spans="1:4" ht="13.5" hidden="1">
      <c r="A432" s="46">
        <v>447</v>
      </c>
      <c r="B432" s="46" t="s">
        <v>119</v>
      </c>
      <c r="C432" s="80" t="s">
        <v>179</v>
      </c>
      <c r="D432" s="46" t="s">
        <v>112</v>
      </c>
    </row>
    <row r="433" spans="1:4" ht="13.5" hidden="1">
      <c r="A433" s="46">
        <v>448</v>
      </c>
      <c r="B433" s="46" t="s">
        <v>126</v>
      </c>
      <c r="C433" s="80" t="s">
        <v>179</v>
      </c>
      <c r="D433" s="46" t="s">
        <v>112</v>
      </c>
    </row>
    <row r="434" spans="1:4" ht="13.5" hidden="1">
      <c r="A434" s="46">
        <v>449</v>
      </c>
      <c r="B434" s="46" t="s">
        <v>124</v>
      </c>
      <c r="C434" s="80" t="s">
        <v>179</v>
      </c>
      <c r="D434" s="46" t="s">
        <v>131</v>
      </c>
    </row>
    <row r="435" spans="1:4" ht="13.5" hidden="1">
      <c r="A435" s="46">
        <v>450</v>
      </c>
      <c r="B435" s="46" t="s">
        <v>125</v>
      </c>
      <c r="C435" s="80" t="s">
        <v>179</v>
      </c>
      <c r="D435" s="46" t="s">
        <v>139</v>
      </c>
    </row>
    <row r="436" spans="1:4" ht="13.5" hidden="1">
      <c r="A436" s="46">
        <v>451</v>
      </c>
      <c r="B436" s="46" t="s">
        <v>130</v>
      </c>
      <c r="C436" s="80" t="s">
        <v>179</v>
      </c>
      <c r="D436" s="46" t="s">
        <v>139</v>
      </c>
    </row>
    <row r="437" spans="1:4" ht="13.5" hidden="1">
      <c r="A437" s="46">
        <v>452</v>
      </c>
      <c r="B437" s="46" t="s">
        <v>126</v>
      </c>
      <c r="C437" s="80" t="s">
        <v>179</v>
      </c>
      <c r="D437" s="46" t="s">
        <v>139</v>
      </c>
    </row>
    <row r="438" spans="1:4" ht="13.5" hidden="1">
      <c r="A438" s="46">
        <v>453</v>
      </c>
      <c r="B438" s="46" t="s">
        <v>124</v>
      </c>
      <c r="C438" s="80" t="s">
        <v>179</v>
      </c>
      <c r="D438" s="46" t="s">
        <v>142</v>
      </c>
    </row>
    <row r="439" spans="1:4" ht="13.5" hidden="1">
      <c r="A439" s="46">
        <v>454</v>
      </c>
      <c r="B439" s="46" t="s">
        <v>130</v>
      </c>
      <c r="C439" s="80" t="s">
        <v>179</v>
      </c>
      <c r="D439" s="46" t="s">
        <v>142</v>
      </c>
    </row>
    <row r="440" spans="1:4" ht="13.5" hidden="1">
      <c r="A440" s="46">
        <v>455</v>
      </c>
      <c r="B440" s="46" t="s">
        <v>136</v>
      </c>
      <c r="C440" s="80" t="s">
        <v>179</v>
      </c>
      <c r="D440" s="46" t="s">
        <v>142</v>
      </c>
    </row>
    <row r="441" spans="1:4" ht="13.5" hidden="1">
      <c r="A441" s="46">
        <v>456</v>
      </c>
      <c r="B441" s="46" t="s">
        <v>110</v>
      </c>
      <c r="C441" s="80" t="s">
        <v>179</v>
      </c>
      <c r="D441" s="46" t="s">
        <v>142</v>
      </c>
    </row>
    <row r="442" spans="1:4" ht="13.5" hidden="1">
      <c r="A442" s="46">
        <v>457</v>
      </c>
      <c r="B442" s="46" t="s">
        <v>132</v>
      </c>
      <c r="C442" s="80" t="s">
        <v>179</v>
      </c>
      <c r="D442" s="46" t="s">
        <v>142</v>
      </c>
    </row>
    <row r="443" spans="1:4" ht="13.5" hidden="1">
      <c r="A443" s="46">
        <v>458</v>
      </c>
      <c r="B443" s="46" t="s">
        <v>137</v>
      </c>
      <c r="C443" s="80" t="s">
        <v>226</v>
      </c>
      <c r="D443" s="46" t="s">
        <v>112</v>
      </c>
    </row>
    <row r="444" spans="1:4" ht="13.5" hidden="1">
      <c r="A444" s="46">
        <v>459</v>
      </c>
      <c r="B444" s="46" t="s">
        <v>114</v>
      </c>
      <c r="C444" s="80" t="s">
        <v>226</v>
      </c>
      <c r="D444" s="46" t="s">
        <v>112</v>
      </c>
    </row>
    <row r="445" spans="1:4" ht="13.5" hidden="1">
      <c r="A445" s="46">
        <v>460</v>
      </c>
      <c r="B445" s="46" t="s">
        <v>113</v>
      </c>
      <c r="C445" s="80" t="s">
        <v>226</v>
      </c>
      <c r="D445" s="46" t="s">
        <v>112</v>
      </c>
    </row>
    <row r="446" spans="1:4" ht="13.5" hidden="1">
      <c r="A446" s="46">
        <v>461</v>
      </c>
      <c r="B446" s="46" t="s">
        <v>113</v>
      </c>
      <c r="C446" s="80" t="s">
        <v>226</v>
      </c>
      <c r="D446" s="46" t="s">
        <v>112</v>
      </c>
    </row>
    <row r="447" spans="1:4" ht="13.5" hidden="1">
      <c r="A447" s="46">
        <v>462</v>
      </c>
      <c r="B447" s="46" t="s">
        <v>113</v>
      </c>
      <c r="C447" s="80" t="s">
        <v>226</v>
      </c>
      <c r="D447" s="46" t="s">
        <v>112</v>
      </c>
    </row>
    <row r="448" spans="1:4" ht="13.5" hidden="1">
      <c r="A448" s="46">
        <v>463</v>
      </c>
      <c r="B448" s="46" t="s">
        <v>113</v>
      </c>
      <c r="C448" s="80" t="s">
        <v>226</v>
      </c>
      <c r="D448" s="46" t="s">
        <v>112</v>
      </c>
    </row>
    <row r="449" spans="1:4" ht="13.5" hidden="1">
      <c r="A449" s="46">
        <v>464</v>
      </c>
      <c r="B449" s="46" t="s">
        <v>127</v>
      </c>
      <c r="C449" s="80" t="s">
        <v>226</v>
      </c>
      <c r="D449" s="46" t="s">
        <v>112</v>
      </c>
    </row>
    <row r="450" spans="1:4" ht="13.5" hidden="1">
      <c r="A450" s="46">
        <v>465</v>
      </c>
      <c r="B450" s="46" t="s">
        <v>127</v>
      </c>
      <c r="C450" s="80" t="s">
        <v>226</v>
      </c>
      <c r="D450" s="46" t="s">
        <v>112</v>
      </c>
    </row>
    <row r="451" spans="1:4" ht="13.5" hidden="1">
      <c r="A451" s="46">
        <v>466</v>
      </c>
      <c r="B451" s="46" t="s">
        <v>133</v>
      </c>
      <c r="C451" s="80" t="s">
        <v>226</v>
      </c>
      <c r="D451" s="46" t="s">
        <v>112</v>
      </c>
    </row>
    <row r="452" spans="1:4" ht="13.5" hidden="1">
      <c r="A452" s="46">
        <v>467</v>
      </c>
      <c r="B452" s="46" t="s">
        <v>130</v>
      </c>
      <c r="C452" s="80" t="s">
        <v>226</v>
      </c>
      <c r="D452" s="46" t="s">
        <v>112</v>
      </c>
    </row>
    <row r="453" spans="1:4" ht="13.5" hidden="1">
      <c r="A453" s="46">
        <v>468</v>
      </c>
      <c r="B453" s="46" t="s">
        <v>126</v>
      </c>
      <c r="C453" s="80" t="s">
        <v>226</v>
      </c>
      <c r="D453" s="46" t="s">
        <v>112</v>
      </c>
    </row>
    <row r="454" spans="1:4" ht="13.5" hidden="1">
      <c r="A454" s="46">
        <v>469</v>
      </c>
      <c r="B454" s="46" t="s">
        <v>126</v>
      </c>
      <c r="C454" s="80" t="s">
        <v>226</v>
      </c>
      <c r="D454" s="46" t="s">
        <v>112</v>
      </c>
    </row>
    <row r="455" spans="1:4" ht="13.5" hidden="1">
      <c r="A455" s="46">
        <v>470</v>
      </c>
      <c r="B455" s="46" t="s">
        <v>126</v>
      </c>
      <c r="C455" s="80" t="s">
        <v>226</v>
      </c>
      <c r="D455" s="46" t="s">
        <v>112</v>
      </c>
    </row>
    <row r="456" spans="1:4" ht="13.5" hidden="1">
      <c r="A456" s="46">
        <v>471</v>
      </c>
      <c r="B456" s="46" t="s">
        <v>116</v>
      </c>
      <c r="C456" s="80" t="s">
        <v>226</v>
      </c>
      <c r="D456" s="46" t="s">
        <v>112</v>
      </c>
    </row>
    <row r="457" spans="1:4" ht="13.5" hidden="1">
      <c r="A457" s="46">
        <v>472</v>
      </c>
      <c r="B457" s="46" t="s">
        <v>118</v>
      </c>
      <c r="C457" s="80" t="s">
        <v>226</v>
      </c>
      <c r="D457" s="46" t="s">
        <v>112</v>
      </c>
    </row>
    <row r="458" spans="1:4" ht="13.5" hidden="1">
      <c r="A458" s="46">
        <v>473</v>
      </c>
      <c r="B458" s="46" t="s">
        <v>118</v>
      </c>
      <c r="C458" s="80" t="s">
        <v>226</v>
      </c>
      <c r="D458" s="46" t="s">
        <v>112</v>
      </c>
    </row>
    <row r="459" spans="1:4" ht="13.5" hidden="1">
      <c r="A459" s="46">
        <v>474</v>
      </c>
      <c r="B459" s="46" t="s">
        <v>129</v>
      </c>
      <c r="C459" s="80" t="s">
        <v>226</v>
      </c>
      <c r="D459" s="46" t="s">
        <v>112</v>
      </c>
    </row>
    <row r="460" spans="1:4" ht="13.5" hidden="1">
      <c r="A460" s="46">
        <v>475</v>
      </c>
      <c r="B460" s="46" t="s">
        <v>122</v>
      </c>
      <c r="C460" s="80" t="s">
        <v>226</v>
      </c>
      <c r="D460" s="46" t="s">
        <v>112</v>
      </c>
    </row>
    <row r="461" spans="1:4" ht="13.5" hidden="1">
      <c r="A461" s="46">
        <v>476</v>
      </c>
      <c r="B461" s="46" t="s">
        <v>115</v>
      </c>
      <c r="C461" s="80" t="s">
        <v>226</v>
      </c>
      <c r="D461" s="46" t="s">
        <v>112</v>
      </c>
    </row>
    <row r="462" spans="1:4" ht="13.5" hidden="1">
      <c r="A462" s="46">
        <v>477</v>
      </c>
      <c r="B462" s="46" t="s">
        <v>115</v>
      </c>
      <c r="C462" s="80" t="s">
        <v>226</v>
      </c>
      <c r="D462" s="46" t="s">
        <v>112</v>
      </c>
    </row>
    <row r="463" spans="1:4" ht="13.5" hidden="1">
      <c r="A463" s="46">
        <v>478</v>
      </c>
      <c r="B463" s="46" t="s">
        <v>132</v>
      </c>
      <c r="C463" s="80" t="s">
        <v>226</v>
      </c>
      <c r="D463" s="46" t="s">
        <v>112</v>
      </c>
    </row>
    <row r="464" spans="1:4" ht="13.5" hidden="1">
      <c r="A464" s="46">
        <v>479</v>
      </c>
      <c r="B464" s="46" t="s">
        <v>114</v>
      </c>
      <c r="C464" s="80" t="s">
        <v>226</v>
      </c>
      <c r="D464" s="46" t="s">
        <v>131</v>
      </c>
    </row>
    <row r="465" spans="1:4" ht="13.5" hidden="1">
      <c r="A465" s="46">
        <v>480</v>
      </c>
      <c r="B465" s="46" t="s">
        <v>114</v>
      </c>
      <c r="C465" s="80" t="s">
        <v>226</v>
      </c>
      <c r="D465" s="46" t="s">
        <v>131</v>
      </c>
    </row>
    <row r="466" spans="1:4" ht="13.5" hidden="1">
      <c r="A466" s="46">
        <v>481</v>
      </c>
      <c r="B466" s="46" t="s">
        <v>127</v>
      </c>
      <c r="C466" s="80" t="s">
        <v>226</v>
      </c>
      <c r="D466" s="46" t="s">
        <v>131</v>
      </c>
    </row>
    <row r="467" spans="1:4" ht="13.5" hidden="1">
      <c r="A467" s="46">
        <v>482</v>
      </c>
      <c r="B467" s="46" t="s">
        <v>127</v>
      </c>
      <c r="C467" s="80" t="s">
        <v>226</v>
      </c>
      <c r="D467" s="46" t="s">
        <v>131</v>
      </c>
    </row>
    <row r="468" spans="1:4" ht="13.5" hidden="1">
      <c r="A468" s="46">
        <v>483</v>
      </c>
      <c r="B468" s="46" t="s">
        <v>127</v>
      </c>
      <c r="C468" s="80" t="s">
        <v>226</v>
      </c>
      <c r="D468" s="46" t="s">
        <v>131</v>
      </c>
    </row>
    <row r="469" spans="1:4" ht="13.5" hidden="1">
      <c r="A469" s="46">
        <v>484</v>
      </c>
      <c r="B469" s="46" t="s">
        <v>127</v>
      </c>
      <c r="C469" s="80" t="s">
        <v>226</v>
      </c>
      <c r="D469" s="46" t="s">
        <v>131</v>
      </c>
    </row>
    <row r="470" spans="1:4" ht="13.5" hidden="1">
      <c r="A470" s="46">
        <v>485</v>
      </c>
      <c r="B470" s="46" t="s">
        <v>127</v>
      </c>
      <c r="C470" s="80" t="s">
        <v>226</v>
      </c>
      <c r="D470" s="46" t="s">
        <v>131</v>
      </c>
    </row>
    <row r="471" spans="1:4" ht="13.5" hidden="1">
      <c r="A471" s="46">
        <v>486</v>
      </c>
      <c r="B471" s="46" t="s">
        <v>127</v>
      </c>
      <c r="C471" s="80" t="s">
        <v>226</v>
      </c>
      <c r="D471" s="46" t="s">
        <v>131</v>
      </c>
    </row>
    <row r="472" spans="1:4" ht="13.5" hidden="1">
      <c r="A472" s="46">
        <v>487</v>
      </c>
      <c r="B472" s="46" t="s">
        <v>127</v>
      </c>
      <c r="C472" s="80" t="s">
        <v>226</v>
      </c>
      <c r="D472" s="46" t="s">
        <v>131</v>
      </c>
    </row>
    <row r="473" spans="1:4" ht="13.5" hidden="1">
      <c r="A473" s="46">
        <v>488</v>
      </c>
      <c r="B473" s="46" t="s">
        <v>124</v>
      </c>
      <c r="C473" s="80" t="s">
        <v>226</v>
      </c>
      <c r="D473" s="46" t="s">
        <v>131</v>
      </c>
    </row>
    <row r="474" spans="1:4" ht="13.5" hidden="1">
      <c r="A474" s="46">
        <v>489</v>
      </c>
      <c r="B474" s="46" t="s">
        <v>130</v>
      </c>
      <c r="C474" s="80" t="s">
        <v>226</v>
      </c>
      <c r="D474" s="46" t="s">
        <v>131</v>
      </c>
    </row>
    <row r="475" spans="1:4" ht="13.5" hidden="1">
      <c r="A475" s="46">
        <v>490</v>
      </c>
      <c r="B475" s="46" t="s">
        <v>130</v>
      </c>
      <c r="C475" s="80" t="s">
        <v>226</v>
      </c>
      <c r="D475" s="46" t="s">
        <v>131</v>
      </c>
    </row>
    <row r="476" spans="1:4" ht="13.5" hidden="1">
      <c r="A476" s="46">
        <v>491</v>
      </c>
      <c r="B476" s="46" t="s">
        <v>126</v>
      </c>
      <c r="C476" s="80" t="s">
        <v>226</v>
      </c>
      <c r="D476" s="46" t="s">
        <v>131</v>
      </c>
    </row>
    <row r="477" spans="1:4" ht="13.5" hidden="1">
      <c r="A477" s="46">
        <v>492</v>
      </c>
      <c r="B477" s="46" t="s">
        <v>116</v>
      </c>
      <c r="C477" s="80" t="s">
        <v>226</v>
      </c>
      <c r="D477" s="46" t="s">
        <v>131</v>
      </c>
    </row>
    <row r="478" spans="1:4" ht="13.5" hidden="1">
      <c r="A478" s="46">
        <v>493</v>
      </c>
      <c r="B478" s="46" t="s">
        <v>116</v>
      </c>
      <c r="C478" s="80" t="s">
        <v>226</v>
      </c>
      <c r="D478" s="46" t="s">
        <v>131</v>
      </c>
    </row>
    <row r="479" spans="1:4" ht="13.5" hidden="1">
      <c r="A479" s="46">
        <v>494</v>
      </c>
      <c r="B479" s="46" t="s">
        <v>125</v>
      </c>
      <c r="C479" s="80" t="s">
        <v>226</v>
      </c>
      <c r="D479" s="46" t="s">
        <v>131</v>
      </c>
    </row>
    <row r="480" spans="1:4" ht="13.5" hidden="1">
      <c r="A480" s="46">
        <v>495</v>
      </c>
      <c r="B480" s="46" t="s">
        <v>153</v>
      </c>
      <c r="C480" s="80" t="s">
        <v>226</v>
      </c>
      <c r="D480" s="46" t="s">
        <v>131</v>
      </c>
    </row>
    <row r="481" spans="1:4" ht="13.5" hidden="1">
      <c r="A481" s="46">
        <v>496</v>
      </c>
      <c r="B481" s="46" t="s">
        <v>118</v>
      </c>
      <c r="C481" s="80" t="s">
        <v>226</v>
      </c>
      <c r="D481" s="46" t="s">
        <v>131</v>
      </c>
    </row>
    <row r="482" spans="1:4" ht="13.5" hidden="1">
      <c r="A482" s="46">
        <v>497</v>
      </c>
      <c r="B482" s="46" t="s">
        <v>119</v>
      </c>
      <c r="C482" s="80" t="s">
        <v>226</v>
      </c>
      <c r="D482" s="46" t="s">
        <v>131</v>
      </c>
    </row>
    <row r="483" spans="1:4" ht="13.5" hidden="1">
      <c r="A483" s="46">
        <v>498</v>
      </c>
      <c r="B483" s="46" t="s">
        <v>135</v>
      </c>
      <c r="C483" s="80" t="s">
        <v>226</v>
      </c>
      <c r="D483" s="46" t="s">
        <v>131</v>
      </c>
    </row>
    <row r="484" spans="1:4" ht="13.5" hidden="1">
      <c r="A484" s="46">
        <v>499</v>
      </c>
      <c r="B484" s="46" t="s">
        <v>122</v>
      </c>
      <c r="C484" s="80" t="s">
        <v>226</v>
      </c>
      <c r="D484" s="46" t="s">
        <v>131</v>
      </c>
    </row>
    <row r="485" spans="1:4" ht="13.5" hidden="1">
      <c r="A485" s="46">
        <v>500</v>
      </c>
      <c r="B485" s="46" t="s">
        <v>128</v>
      </c>
      <c r="C485" s="80" t="s">
        <v>226</v>
      </c>
      <c r="D485" s="46" t="s">
        <v>131</v>
      </c>
    </row>
    <row r="486" spans="1:4" ht="13.5" hidden="1">
      <c r="A486" s="46">
        <v>501</v>
      </c>
      <c r="B486" s="46" t="s">
        <v>115</v>
      </c>
      <c r="C486" s="80" t="s">
        <v>226</v>
      </c>
      <c r="D486" s="46" t="s">
        <v>131</v>
      </c>
    </row>
    <row r="487" spans="1:4" ht="13.5" hidden="1">
      <c r="A487" s="46">
        <v>502</v>
      </c>
      <c r="B487" s="46" t="s">
        <v>123</v>
      </c>
      <c r="C487" s="80" t="s">
        <v>226</v>
      </c>
      <c r="D487" s="46" t="s">
        <v>131</v>
      </c>
    </row>
    <row r="488" spans="1:4" ht="13.5" hidden="1">
      <c r="A488" s="46">
        <v>503</v>
      </c>
      <c r="B488" s="46" t="s">
        <v>123</v>
      </c>
      <c r="C488" s="80" t="s">
        <v>226</v>
      </c>
      <c r="D488" s="46" t="s">
        <v>131</v>
      </c>
    </row>
    <row r="489" spans="1:4" ht="13.5" hidden="1">
      <c r="A489" s="46">
        <v>504</v>
      </c>
      <c r="B489" s="46" t="s">
        <v>110</v>
      </c>
      <c r="C489" s="80" t="s">
        <v>226</v>
      </c>
      <c r="D489" s="46" t="s">
        <v>131</v>
      </c>
    </row>
    <row r="490" spans="1:4" ht="13.5" hidden="1">
      <c r="A490" s="46">
        <v>505</v>
      </c>
      <c r="B490" s="46" t="s">
        <v>132</v>
      </c>
      <c r="C490" s="80" t="s">
        <v>226</v>
      </c>
      <c r="D490" s="46" t="s">
        <v>131</v>
      </c>
    </row>
    <row r="491" spans="1:4" ht="13.5" hidden="1">
      <c r="A491" s="46">
        <v>506</v>
      </c>
      <c r="B491" s="46" t="s">
        <v>114</v>
      </c>
      <c r="C491" s="80" t="s">
        <v>226</v>
      </c>
      <c r="D491" s="46" t="s">
        <v>139</v>
      </c>
    </row>
    <row r="492" spans="1:4" ht="13.5" hidden="1">
      <c r="A492" s="46">
        <v>507</v>
      </c>
      <c r="B492" s="46" t="s">
        <v>113</v>
      </c>
      <c r="C492" s="80" t="s">
        <v>226</v>
      </c>
      <c r="D492" s="46" t="s">
        <v>139</v>
      </c>
    </row>
    <row r="493" spans="1:4" ht="13.5" hidden="1">
      <c r="A493" s="46">
        <v>508</v>
      </c>
      <c r="B493" s="46" t="s">
        <v>149</v>
      </c>
      <c r="C493" s="80" t="s">
        <v>226</v>
      </c>
      <c r="D493" s="46" t="s">
        <v>139</v>
      </c>
    </row>
    <row r="494" spans="1:4" ht="13.5" hidden="1">
      <c r="A494" s="46">
        <v>509</v>
      </c>
      <c r="B494" s="46" t="s">
        <v>127</v>
      </c>
      <c r="C494" s="80" t="s">
        <v>226</v>
      </c>
      <c r="D494" s="46" t="s">
        <v>139</v>
      </c>
    </row>
    <row r="495" spans="1:4" ht="13.5" hidden="1">
      <c r="A495" s="46">
        <v>510</v>
      </c>
      <c r="B495" s="46" t="s">
        <v>124</v>
      </c>
      <c r="C495" s="80" t="s">
        <v>226</v>
      </c>
      <c r="D495" s="46" t="s">
        <v>139</v>
      </c>
    </row>
    <row r="496" spans="1:4" ht="13.5" hidden="1">
      <c r="A496" s="46">
        <v>511</v>
      </c>
      <c r="B496" s="46" t="s">
        <v>133</v>
      </c>
      <c r="C496" s="80" t="s">
        <v>226</v>
      </c>
      <c r="D496" s="46" t="s">
        <v>139</v>
      </c>
    </row>
    <row r="497" spans="1:4" ht="13.5" hidden="1">
      <c r="A497" s="46">
        <v>512</v>
      </c>
      <c r="B497" s="46" t="s">
        <v>126</v>
      </c>
      <c r="C497" s="80" t="s">
        <v>226</v>
      </c>
      <c r="D497" s="46" t="s">
        <v>139</v>
      </c>
    </row>
    <row r="498" spans="1:4" ht="13.5" hidden="1">
      <c r="A498" s="46">
        <v>513</v>
      </c>
      <c r="B498" s="46" t="s">
        <v>129</v>
      </c>
      <c r="C498" s="80" t="s">
        <v>226</v>
      </c>
      <c r="D498" s="46" t="s">
        <v>139</v>
      </c>
    </row>
    <row r="499" spans="1:4" ht="13.5" hidden="1">
      <c r="A499" s="46">
        <v>514</v>
      </c>
      <c r="B499" s="46" t="s">
        <v>120</v>
      </c>
      <c r="C499" s="80" t="s">
        <v>226</v>
      </c>
      <c r="D499" s="46" t="s">
        <v>139</v>
      </c>
    </row>
    <row r="500" spans="1:4" ht="13.5" hidden="1">
      <c r="A500" s="46">
        <v>515</v>
      </c>
      <c r="B500" s="46" t="s">
        <v>119</v>
      </c>
      <c r="C500" s="80" t="s">
        <v>226</v>
      </c>
      <c r="D500" s="46" t="s">
        <v>139</v>
      </c>
    </row>
    <row r="501" spans="1:4" ht="13.5" hidden="1">
      <c r="A501" s="46">
        <v>516</v>
      </c>
      <c r="B501" s="46" t="s">
        <v>119</v>
      </c>
      <c r="C501" s="80" t="s">
        <v>226</v>
      </c>
      <c r="D501" s="46" t="s">
        <v>139</v>
      </c>
    </row>
    <row r="502" spans="1:4" ht="13.5" hidden="1">
      <c r="A502" s="46">
        <v>517</v>
      </c>
      <c r="B502" s="46" t="s">
        <v>134</v>
      </c>
      <c r="C502" s="80" t="s">
        <v>226</v>
      </c>
      <c r="D502" s="46" t="s">
        <v>139</v>
      </c>
    </row>
    <row r="503" spans="1:4" ht="13.5" hidden="1">
      <c r="A503" s="46">
        <v>518</v>
      </c>
      <c r="B503" s="46" t="s">
        <v>137</v>
      </c>
      <c r="C503" s="80" t="s">
        <v>226</v>
      </c>
      <c r="D503" s="46" t="s">
        <v>142</v>
      </c>
    </row>
    <row r="504" spans="1:4" ht="13.5" hidden="1">
      <c r="A504" s="46">
        <v>519</v>
      </c>
      <c r="B504" s="46" t="s">
        <v>114</v>
      </c>
      <c r="C504" s="80" t="s">
        <v>226</v>
      </c>
      <c r="D504" s="46" t="s">
        <v>142</v>
      </c>
    </row>
    <row r="505" spans="1:4" ht="13.5" hidden="1">
      <c r="A505" s="46">
        <v>520</v>
      </c>
      <c r="B505" s="46" t="s">
        <v>113</v>
      </c>
      <c r="C505" s="80" t="s">
        <v>226</v>
      </c>
      <c r="D505" s="46" t="s">
        <v>142</v>
      </c>
    </row>
    <row r="506" spans="1:4" ht="13.5" hidden="1">
      <c r="A506" s="46">
        <v>521</v>
      </c>
      <c r="B506" s="46" t="s">
        <v>127</v>
      </c>
      <c r="C506" s="80" t="s">
        <v>226</v>
      </c>
      <c r="D506" s="46" t="s">
        <v>142</v>
      </c>
    </row>
    <row r="507" spans="1:4" ht="13.5" hidden="1">
      <c r="A507" s="46">
        <v>522</v>
      </c>
      <c r="B507" s="46" t="s">
        <v>127</v>
      </c>
      <c r="C507" s="80" t="s">
        <v>226</v>
      </c>
      <c r="D507" s="46" t="s">
        <v>142</v>
      </c>
    </row>
    <row r="508" spans="1:4" ht="13.5" hidden="1">
      <c r="A508" s="46">
        <v>523</v>
      </c>
      <c r="B508" s="46" t="s">
        <v>127</v>
      </c>
      <c r="C508" s="80" t="s">
        <v>226</v>
      </c>
      <c r="D508" s="46" t="s">
        <v>142</v>
      </c>
    </row>
    <row r="509" spans="1:4" ht="13.5" hidden="1">
      <c r="A509" s="46">
        <v>524</v>
      </c>
      <c r="B509" s="46" t="s">
        <v>127</v>
      </c>
      <c r="C509" s="80" t="s">
        <v>226</v>
      </c>
      <c r="D509" s="46" t="s">
        <v>142</v>
      </c>
    </row>
    <row r="510" spans="1:4" ht="13.5" hidden="1">
      <c r="A510" s="46">
        <v>525</v>
      </c>
      <c r="B510" s="46" t="s">
        <v>124</v>
      </c>
      <c r="C510" s="80" t="s">
        <v>226</v>
      </c>
      <c r="D510" s="46" t="s">
        <v>142</v>
      </c>
    </row>
    <row r="511" spans="1:4" ht="13.5" hidden="1">
      <c r="A511" s="46">
        <v>526</v>
      </c>
      <c r="B511" s="46" t="s">
        <v>124</v>
      </c>
      <c r="C511" s="80" t="s">
        <v>226</v>
      </c>
      <c r="D511" s="46" t="s">
        <v>142</v>
      </c>
    </row>
    <row r="512" spans="1:4" ht="13.5" hidden="1">
      <c r="A512" s="46">
        <v>527</v>
      </c>
      <c r="B512" s="46" t="s">
        <v>140</v>
      </c>
      <c r="C512" s="80" t="s">
        <v>226</v>
      </c>
      <c r="D512" s="46" t="s">
        <v>142</v>
      </c>
    </row>
    <row r="513" spans="1:4" ht="13.5" hidden="1">
      <c r="A513" s="46">
        <v>528</v>
      </c>
      <c r="B513" s="46" t="s">
        <v>133</v>
      </c>
      <c r="C513" s="80" t="s">
        <v>226</v>
      </c>
      <c r="D513" s="46" t="s">
        <v>142</v>
      </c>
    </row>
    <row r="514" spans="1:4" ht="13.5" hidden="1">
      <c r="A514" s="46">
        <v>529</v>
      </c>
      <c r="B514" s="46" t="s">
        <v>133</v>
      </c>
      <c r="C514" s="80" t="s">
        <v>226</v>
      </c>
      <c r="D514" s="46" t="s">
        <v>142</v>
      </c>
    </row>
    <row r="515" spans="1:4" ht="13.5" hidden="1">
      <c r="A515" s="46">
        <v>530</v>
      </c>
      <c r="B515" s="46" t="s">
        <v>133</v>
      </c>
      <c r="C515" s="80" t="s">
        <v>226</v>
      </c>
      <c r="D515" s="46" t="s">
        <v>142</v>
      </c>
    </row>
    <row r="516" spans="1:4" ht="13.5" hidden="1">
      <c r="A516" s="46">
        <v>531</v>
      </c>
      <c r="B516" s="46" t="s">
        <v>116</v>
      </c>
      <c r="C516" s="80" t="s">
        <v>226</v>
      </c>
      <c r="D516" s="46" t="s">
        <v>142</v>
      </c>
    </row>
    <row r="517" spans="1:4" ht="13.5" hidden="1">
      <c r="A517" s="46">
        <v>532</v>
      </c>
      <c r="B517" s="46" t="s">
        <v>125</v>
      </c>
      <c r="C517" s="80" t="s">
        <v>226</v>
      </c>
      <c r="D517" s="46" t="s">
        <v>142</v>
      </c>
    </row>
    <row r="518" spans="1:4" ht="13.5" hidden="1">
      <c r="A518" s="46">
        <v>533</v>
      </c>
      <c r="B518" s="46" t="s">
        <v>118</v>
      </c>
      <c r="C518" s="80" t="s">
        <v>226</v>
      </c>
      <c r="D518" s="46" t="s">
        <v>142</v>
      </c>
    </row>
    <row r="519" spans="1:4" ht="13.5" hidden="1">
      <c r="A519" s="46">
        <v>534</v>
      </c>
      <c r="B519" s="46" t="s">
        <v>129</v>
      </c>
      <c r="C519" s="80" t="s">
        <v>226</v>
      </c>
      <c r="D519" s="46" t="s">
        <v>142</v>
      </c>
    </row>
    <row r="520" spans="1:4" ht="13.5" hidden="1">
      <c r="A520" s="46">
        <v>535</v>
      </c>
      <c r="B520" s="46" t="s">
        <v>119</v>
      </c>
      <c r="C520" s="80" t="s">
        <v>226</v>
      </c>
      <c r="D520" s="46" t="s">
        <v>142</v>
      </c>
    </row>
    <row r="521" spans="1:4" ht="13.5" hidden="1">
      <c r="A521" s="46">
        <v>536</v>
      </c>
      <c r="B521" s="46" t="s">
        <v>135</v>
      </c>
      <c r="C521" s="80" t="s">
        <v>226</v>
      </c>
      <c r="D521" s="46" t="s">
        <v>142</v>
      </c>
    </row>
    <row r="522" spans="1:4" ht="13.5" hidden="1">
      <c r="A522" s="46">
        <v>537</v>
      </c>
      <c r="B522" s="46" t="s">
        <v>135</v>
      </c>
      <c r="C522" s="80" t="s">
        <v>226</v>
      </c>
      <c r="D522" s="46" t="s">
        <v>142</v>
      </c>
    </row>
    <row r="523" spans="1:4" ht="13.5" hidden="1">
      <c r="A523" s="46">
        <v>538</v>
      </c>
      <c r="B523" s="46" t="s">
        <v>122</v>
      </c>
      <c r="C523" s="80" t="s">
        <v>226</v>
      </c>
      <c r="D523" s="46" t="s">
        <v>142</v>
      </c>
    </row>
    <row r="524" spans="1:4" ht="13.5" hidden="1">
      <c r="A524" s="46">
        <v>539</v>
      </c>
      <c r="B524" s="46" t="s">
        <v>123</v>
      </c>
      <c r="C524" s="80" t="s">
        <v>226</v>
      </c>
      <c r="D524" s="46" t="s">
        <v>142</v>
      </c>
    </row>
    <row r="525" spans="1:4" ht="13.5" hidden="1">
      <c r="A525" s="46">
        <v>540</v>
      </c>
      <c r="B525" s="46" t="s">
        <v>110</v>
      </c>
      <c r="C525" s="80" t="s">
        <v>226</v>
      </c>
      <c r="D525" s="46" t="s">
        <v>142</v>
      </c>
    </row>
    <row r="526" spans="1:4" ht="13.5" hidden="1">
      <c r="A526" s="46">
        <v>541</v>
      </c>
      <c r="B526" s="46" t="s">
        <v>132</v>
      </c>
      <c r="C526" s="80" t="s">
        <v>226</v>
      </c>
      <c r="D526" s="46" t="s">
        <v>142</v>
      </c>
    </row>
    <row r="527" spans="1:4" ht="13.5" hidden="1">
      <c r="A527" s="46">
        <v>542</v>
      </c>
      <c r="B527" s="46" t="s">
        <v>133</v>
      </c>
      <c r="C527" s="80" t="s">
        <v>181</v>
      </c>
      <c r="D527" s="46" t="s">
        <v>131</v>
      </c>
    </row>
    <row r="528" spans="1:4" ht="13.5" hidden="1">
      <c r="A528" s="46">
        <v>543</v>
      </c>
      <c r="B528" s="46" t="s">
        <v>118</v>
      </c>
      <c r="C528" s="80" t="s">
        <v>181</v>
      </c>
      <c r="D528" s="46" t="s">
        <v>139</v>
      </c>
    </row>
    <row r="529" spans="1:4" ht="13.5" hidden="1">
      <c r="A529" s="46">
        <v>544</v>
      </c>
      <c r="B529" s="46" t="s">
        <v>127</v>
      </c>
      <c r="C529" s="80" t="s">
        <v>181</v>
      </c>
      <c r="D529" s="46" t="s">
        <v>139</v>
      </c>
    </row>
    <row r="530" spans="1:4" ht="13.5" hidden="1">
      <c r="A530" s="46">
        <v>545</v>
      </c>
      <c r="B530" s="46" t="s">
        <v>137</v>
      </c>
      <c r="C530" s="80" t="s">
        <v>182</v>
      </c>
      <c r="D530" s="46" t="s">
        <v>112</v>
      </c>
    </row>
    <row r="531" spans="1:4" ht="13.5" hidden="1">
      <c r="A531" s="46">
        <v>546</v>
      </c>
      <c r="B531" s="46" t="s">
        <v>133</v>
      </c>
      <c r="C531" s="80" t="s">
        <v>182</v>
      </c>
      <c r="D531" s="46" t="s">
        <v>112</v>
      </c>
    </row>
    <row r="532" spans="1:4" ht="13.5" hidden="1">
      <c r="A532" s="46">
        <v>547</v>
      </c>
      <c r="B532" s="46" t="s">
        <v>141</v>
      </c>
      <c r="C532" s="80" t="s">
        <v>182</v>
      </c>
      <c r="D532" s="46" t="s">
        <v>112</v>
      </c>
    </row>
    <row r="533" spans="1:4" ht="13.5" hidden="1">
      <c r="A533" s="46">
        <v>548</v>
      </c>
      <c r="B533" s="46" t="s">
        <v>129</v>
      </c>
      <c r="C533" s="80" t="s">
        <v>182</v>
      </c>
      <c r="D533" s="46" t="s">
        <v>112</v>
      </c>
    </row>
    <row r="534" spans="1:4" ht="13.5" hidden="1">
      <c r="A534" s="46">
        <v>549</v>
      </c>
      <c r="B534" s="46" t="s">
        <v>117</v>
      </c>
      <c r="C534" s="80" t="s">
        <v>182</v>
      </c>
      <c r="D534" s="46" t="s">
        <v>112</v>
      </c>
    </row>
    <row r="535" spans="1:4" ht="13.5" hidden="1">
      <c r="A535" s="46">
        <v>550</v>
      </c>
      <c r="B535" s="46" t="s">
        <v>123</v>
      </c>
      <c r="C535" s="80" t="s">
        <v>182</v>
      </c>
      <c r="D535" s="46" t="s">
        <v>112</v>
      </c>
    </row>
    <row r="536" spans="1:4" ht="13.5" hidden="1">
      <c r="A536" s="46">
        <v>551</v>
      </c>
      <c r="B536" s="46" t="s">
        <v>124</v>
      </c>
      <c r="C536" s="80" t="s">
        <v>182</v>
      </c>
      <c r="D536" s="46" t="s">
        <v>131</v>
      </c>
    </row>
    <row r="537" spans="1:4" ht="13.5" hidden="1">
      <c r="A537" s="46">
        <v>552</v>
      </c>
      <c r="B537" s="46" t="s">
        <v>121</v>
      </c>
      <c r="C537" s="80" t="s">
        <v>182</v>
      </c>
      <c r="D537" s="46" t="s">
        <v>131</v>
      </c>
    </row>
    <row r="538" spans="1:4" ht="13.5" hidden="1">
      <c r="A538" s="46">
        <v>553</v>
      </c>
      <c r="B538" s="46" t="s">
        <v>121</v>
      </c>
      <c r="C538" s="80" t="s">
        <v>182</v>
      </c>
      <c r="D538" s="46" t="s">
        <v>131</v>
      </c>
    </row>
    <row r="539" spans="1:4" ht="13.5" hidden="1">
      <c r="A539" s="46">
        <v>554</v>
      </c>
      <c r="B539" s="46" t="s">
        <v>125</v>
      </c>
      <c r="C539" s="80" t="s">
        <v>182</v>
      </c>
      <c r="D539" s="46" t="s">
        <v>131</v>
      </c>
    </row>
    <row r="540" spans="1:4" ht="13.5" hidden="1">
      <c r="A540" s="46">
        <v>555</v>
      </c>
      <c r="B540" s="46" t="s">
        <v>120</v>
      </c>
      <c r="C540" s="80" t="s">
        <v>182</v>
      </c>
      <c r="D540" s="46" t="s">
        <v>131</v>
      </c>
    </row>
    <row r="541" spans="1:4" ht="13.5" hidden="1">
      <c r="A541" s="46">
        <v>556</v>
      </c>
      <c r="B541" s="46" t="s">
        <v>119</v>
      </c>
      <c r="C541" s="80" t="s">
        <v>182</v>
      </c>
      <c r="D541" s="46" t="s">
        <v>131</v>
      </c>
    </row>
    <row r="542" spans="1:4" ht="13.5" hidden="1">
      <c r="A542" s="46">
        <v>557</v>
      </c>
      <c r="B542" s="46" t="s">
        <v>122</v>
      </c>
      <c r="C542" s="80" t="s">
        <v>182</v>
      </c>
      <c r="D542" s="46" t="s">
        <v>131</v>
      </c>
    </row>
    <row r="543" spans="1:4" ht="13.5" hidden="1">
      <c r="A543" s="46">
        <v>558</v>
      </c>
      <c r="B543" s="46" t="s">
        <v>124</v>
      </c>
      <c r="C543" s="80" t="s">
        <v>182</v>
      </c>
      <c r="D543" s="46" t="s">
        <v>139</v>
      </c>
    </row>
    <row r="544" spans="1:4" ht="13.5" hidden="1">
      <c r="A544" s="46">
        <v>559</v>
      </c>
      <c r="B544" s="46" t="s">
        <v>130</v>
      </c>
      <c r="C544" s="80" t="s">
        <v>182</v>
      </c>
      <c r="D544" s="46" t="s">
        <v>139</v>
      </c>
    </row>
    <row r="545" spans="1:4" ht="13.5" hidden="1">
      <c r="A545" s="46">
        <v>560</v>
      </c>
      <c r="B545" s="46" t="s">
        <v>116</v>
      </c>
      <c r="C545" s="80" t="s">
        <v>182</v>
      </c>
      <c r="D545" s="46" t="s">
        <v>139</v>
      </c>
    </row>
    <row r="546" spans="1:4" ht="13.5" hidden="1">
      <c r="A546" s="46">
        <v>561</v>
      </c>
      <c r="B546" s="46" t="s">
        <v>125</v>
      </c>
      <c r="C546" s="80" t="s">
        <v>182</v>
      </c>
      <c r="D546" s="46" t="s">
        <v>139</v>
      </c>
    </row>
    <row r="547" spans="1:4" ht="13.5" hidden="1">
      <c r="A547" s="46">
        <v>562</v>
      </c>
      <c r="B547" s="46" t="s">
        <v>129</v>
      </c>
      <c r="C547" s="80" t="s">
        <v>182</v>
      </c>
      <c r="D547" s="46" t="s">
        <v>139</v>
      </c>
    </row>
    <row r="548" spans="1:4" ht="13.5" hidden="1">
      <c r="A548" s="46">
        <v>563</v>
      </c>
      <c r="B548" s="46" t="s">
        <v>129</v>
      </c>
      <c r="C548" s="80" t="s">
        <v>182</v>
      </c>
      <c r="D548" s="46" t="s">
        <v>139</v>
      </c>
    </row>
    <row r="549" spans="1:4" ht="13.5" hidden="1">
      <c r="A549" s="46">
        <v>564</v>
      </c>
      <c r="B549" s="46" t="s">
        <v>119</v>
      </c>
      <c r="C549" s="80" t="s">
        <v>182</v>
      </c>
      <c r="D549" s="46" t="s">
        <v>139</v>
      </c>
    </row>
    <row r="550" spans="1:4" ht="13.5" hidden="1">
      <c r="A550" s="46">
        <v>565</v>
      </c>
      <c r="B550" s="46" t="s">
        <v>115</v>
      </c>
      <c r="C550" s="80" t="s">
        <v>182</v>
      </c>
      <c r="D550" s="46" t="s">
        <v>139</v>
      </c>
    </row>
    <row r="551" spans="1:4" ht="13.5" hidden="1">
      <c r="A551" s="46">
        <v>566</v>
      </c>
      <c r="B551" s="46" t="s">
        <v>138</v>
      </c>
      <c r="C551" s="80" t="s">
        <v>182</v>
      </c>
      <c r="D551" s="46" t="s">
        <v>139</v>
      </c>
    </row>
    <row r="552" spans="1:4" ht="13.5" hidden="1">
      <c r="A552" s="46">
        <v>567</v>
      </c>
      <c r="B552" s="46" t="s">
        <v>140</v>
      </c>
      <c r="C552" s="80" t="s">
        <v>182</v>
      </c>
      <c r="D552" s="46" t="s">
        <v>142</v>
      </c>
    </row>
    <row r="553" spans="1:4" ht="13.5" hidden="1">
      <c r="A553" s="46">
        <v>568</v>
      </c>
      <c r="B553" s="46" t="s">
        <v>116</v>
      </c>
      <c r="C553" s="80" t="s">
        <v>182</v>
      </c>
      <c r="D553" s="46" t="s">
        <v>142</v>
      </c>
    </row>
    <row r="554" spans="1:4" ht="13.5" hidden="1">
      <c r="A554" s="46">
        <v>569</v>
      </c>
      <c r="B554" s="46" t="s">
        <v>116</v>
      </c>
      <c r="C554" s="80" t="s">
        <v>182</v>
      </c>
      <c r="D554" s="46" t="s">
        <v>142</v>
      </c>
    </row>
    <row r="555" spans="1:4" ht="13.5" hidden="1">
      <c r="A555" s="46">
        <v>570</v>
      </c>
      <c r="B555" s="46" t="s">
        <v>141</v>
      </c>
      <c r="C555" s="80" t="s">
        <v>182</v>
      </c>
      <c r="D555" s="46" t="s">
        <v>142</v>
      </c>
    </row>
    <row r="556" spans="1:4" ht="13.5" hidden="1">
      <c r="A556" s="46">
        <v>571</v>
      </c>
      <c r="B556" s="46" t="s">
        <v>136</v>
      </c>
      <c r="C556" s="80" t="s">
        <v>182</v>
      </c>
      <c r="D556" s="46" t="s">
        <v>142</v>
      </c>
    </row>
    <row r="557" spans="1:4" ht="13.5" hidden="1">
      <c r="A557" s="46">
        <v>572</v>
      </c>
      <c r="B557" s="46" t="s">
        <v>118</v>
      </c>
      <c r="C557" s="80" t="s">
        <v>182</v>
      </c>
      <c r="D557" s="46" t="s">
        <v>142</v>
      </c>
    </row>
    <row r="558" spans="1:4" ht="13.5" hidden="1">
      <c r="A558" s="46">
        <v>573</v>
      </c>
      <c r="B558" s="46" t="s">
        <v>117</v>
      </c>
      <c r="C558" s="80" t="s">
        <v>182</v>
      </c>
      <c r="D558" s="46" t="s">
        <v>142</v>
      </c>
    </row>
    <row r="559" spans="1:4" ht="13.5" hidden="1">
      <c r="A559" s="46">
        <v>574</v>
      </c>
      <c r="B559" s="46" t="s">
        <v>126</v>
      </c>
      <c r="C559" s="80" t="s">
        <v>183</v>
      </c>
      <c r="D559" s="46" t="s">
        <v>131</v>
      </c>
    </row>
    <row r="560" spans="1:4" ht="13.5" hidden="1">
      <c r="A560" s="46">
        <v>575</v>
      </c>
      <c r="B560" s="46" t="s">
        <v>126</v>
      </c>
      <c r="C560" s="80" t="s">
        <v>183</v>
      </c>
      <c r="D560" s="46" t="s">
        <v>131</v>
      </c>
    </row>
    <row r="561" spans="1:4" ht="13.5" hidden="1">
      <c r="A561" s="46">
        <v>576</v>
      </c>
      <c r="B561" s="46" t="s">
        <v>114</v>
      </c>
      <c r="C561" s="80" t="s">
        <v>183</v>
      </c>
      <c r="D561" s="46" t="s">
        <v>139</v>
      </c>
    </row>
    <row r="562" spans="1:4" ht="13.5" hidden="1">
      <c r="A562" s="46">
        <v>577</v>
      </c>
      <c r="B562" s="46" t="s">
        <v>135</v>
      </c>
      <c r="C562" s="80" t="s">
        <v>183</v>
      </c>
      <c r="D562" s="46" t="s">
        <v>139</v>
      </c>
    </row>
    <row r="563" spans="1:4" ht="13.5" hidden="1">
      <c r="A563" s="46">
        <v>578</v>
      </c>
      <c r="B563" s="46" t="s">
        <v>116</v>
      </c>
      <c r="C563" s="80" t="s">
        <v>183</v>
      </c>
      <c r="D563" s="46" t="s">
        <v>142</v>
      </c>
    </row>
    <row r="564" spans="1:4" ht="13.5" hidden="1">
      <c r="A564" s="46">
        <v>579</v>
      </c>
      <c r="B564" s="46" t="s">
        <v>116</v>
      </c>
      <c r="C564" s="80" t="s">
        <v>183</v>
      </c>
      <c r="D564" s="46" t="s">
        <v>142</v>
      </c>
    </row>
    <row r="565" spans="1:4" ht="13.5" hidden="1">
      <c r="A565" s="46">
        <v>580</v>
      </c>
      <c r="B565" s="46" t="s">
        <v>127</v>
      </c>
      <c r="C565" s="80" t="s">
        <v>184</v>
      </c>
      <c r="D565" s="46" t="s">
        <v>139</v>
      </c>
    </row>
    <row r="566" spans="1:4" ht="13.5" hidden="1">
      <c r="A566" s="46">
        <v>581</v>
      </c>
      <c r="B566" s="46" t="s">
        <v>141</v>
      </c>
      <c r="C566" s="80" t="s">
        <v>185</v>
      </c>
      <c r="D566" s="46" t="s">
        <v>112</v>
      </c>
    </row>
    <row r="567" spans="1:4" ht="13.5" hidden="1">
      <c r="A567" s="46">
        <v>582</v>
      </c>
      <c r="B567" s="46" t="s">
        <v>115</v>
      </c>
      <c r="C567" s="80" t="s">
        <v>185</v>
      </c>
      <c r="D567" s="46" t="s">
        <v>112</v>
      </c>
    </row>
    <row r="568" spans="1:4" ht="13.5" hidden="1">
      <c r="A568" s="46">
        <v>583</v>
      </c>
      <c r="B568" s="46" t="s">
        <v>110</v>
      </c>
      <c r="C568" s="80" t="s">
        <v>185</v>
      </c>
      <c r="D568" s="46" t="s">
        <v>112</v>
      </c>
    </row>
    <row r="569" spans="1:4" ht="13.5" hidden="1">
      <c r="A569" s="46">
        <v>584</v>
      </c>
      <c r="B569" s="46" t="s">
        <v>125</v>
      </c>
      <c r="C569" s="80" t="s">
        <v>185</v>
      </c>
      <c r="D569" s="46" t="s">
        <v>131</v>
      </c>
    </row>
    <row r="570" spans="1:4" ht="13.5" hidden="1">
      <c r="A570" s="46">
        <v>585</v>
      </c>
      <c r="B570" s="46" t="s">
        <v>117</v>
      </c>
      <c r="C570" s="80" t="s">
        <v>185</v>
      </c>
      <c r="D570" s="46" t="s">
        <v>131</v>
      </c>
    </row>
    <row r="571" spans="1:4" ht="13.5" hidden="1">
      <c r="A571" s="46">
        <v>586</v>
      </c>
      <c r="B571" s="46" t="s">
        <v>119</v>
      </c>
      <c r="C571" s="80" t="s">
        <v>185</v>
      </c>
      <c r="D571" s="46" t="s">
        <v>139</v>
      </c>
    </row>
    <row r="572" spans="1:4" ht="13.5" hidden="1">
      <c r="A572" s="46">
        <v>587</v>
      </c>
      <c r="B572" s="46" t="s">
        <v>148</v>
      </c>
      <c r="C572" s="80" t="s">
        <v>185</v>
      </c>
      <c r="D572" s="46" t="s">
        <v>139</v>
      </c>
    </row>
    <row r="573" spans="1:4" ht="13.5" hidden="1">
      <c r="A573" s="46">
        <v>588</v>
      </c>
      <c r="B573" s="46" t="s">
        <v>125</v>
      </c>
      <c r="C573" s="80" t="s">
        <v>186</v>
      </c>
      <c r="D573" s="46" t="s">
        <v>112</v>
      </c>
    </row>
    <row r="574" spans="1:4" ht="13.5" hidden="1">
      <c r="A574" s="46">
        <v>589</v>
      </c>
      <c r="B574" s="46" t="s">
        <v>141</v>
      </c>
      <c r="C574" s="80" t="s">
        <v>186</v>
      </c>
      <c r="D574" s="46" t="s">
        <v>112</v>
      </c>
    </row>
    <row r="575" spans="1:4" ht="13.5" hidden="1">
      <c r="A575" s="46">
        <v>590</v>
      </c>
      <c r="B575" s="46" t="s">
        <v>132</v>
      </c>
      <c r="C575" s="80" t="s">
        <v>186</v>
      </c>
      <c r="D575" s="46" t="s">
        <v>112</v>
      </c>
    </row>
    <row r="576" spans="1:4" ht="13.5" hidden="1">
      <c r="A576" s="46">
        <v>591</v>
      </c>
      <c r="B576" s="46" t="s">
        <v>125</v>
      </c>
      <c r="C576" s="80" t="s">
        <v>186</v>
      </c>
      <c r="D576" s="46" t="s">
        <v>112</v>
      </c>
    </row>
    <row r="577" spans="1:4" ht="13.5" hidden="1">
      <c r="A577" s="46">
        <v>592</v>
      </c>
      <c r="B577" s="46" t="s">
        <v>130</v>
      </c>
      <c r="C577" s="80" t="s">
        <v>186</v>
      </c>
      <c r="D577" s="46" t="s">
        <v>131</v>
      </c>
    </row>
    <row r="578" spans="1:4" ht="13.5" hidden="1">
      <c r="A578" s="46">
        <v>593</v>
      </c>
      <c r="B578" s="46" t="s">
        <v>122</v>
      </c>
      <c r="C578" s="80" t="s">
        <v>186</v>
      </c>
      <c r="D578" s="46" t="s">
        <v>131</v>
      </c>
    </row>
    <row r="579" spans="1:4" ht="13.5" hidden="1">
      <c r="A579" s="46">
        <v>594</v>
      </c>
      <c r="B579" s="46" t="s">
        <v>117</v>
      </c>
      <c r="C579" s="80" t="s">
        <v>186</v>
      </c>
      <c r="D579" s="46" t="s">
        <v>131</v>
      </c>
    </row>
    <row r="580" spans="1:4" ht="13.5" hidden="1">
      <c r="A580" s="46">
        <v>595</v>
      </c>
      <c r="B580" s="46" t="s">
        <v>126</v>
      </c>
      <c r="C580" s="80" t="s">
        <v>186</v>
      </c>
      <c r="D580" s="46" t="s">
        <v>131</v>
      </c>
    </row>
    <row r="581" spans="1:4" ht="13.5" hidden="1">
      <c r="A581" s="46">
        <v>596</v>
      </c>
      <c r="B581" s="46" t="s">
        <v>133</v>
      </c>
      <c r="C581" s="80" t="s">
        <v>186</v>
      </c>
      <c r="D581" s="46" t="s">
        <v>139</v>
      </c>
    </row>
    <row r="582" spans="1:4" ht="13.5" hidden="1">
      <c r="A582" s="46">
        <v>597</v>
      </c>
      <c r="B582" s="46" t="s">
        <v>125</v>
      </c>
      <c r="C582" s="80" t="s">
        <v>186</v>
      </c>
      <c r="D582" s="46" t="s">
        <v>139</v>
      </c>
    </row>
    <row r="583" spans="1:4" ht="13.5" hidden="1">
      <c r="A583" s="46">
        <v>598</v>
      </c>
      <c r="B583" s="46" t="s">
        <v>137</v>
      </c>
      <c r="C583" s="80" t="s">
        <v>186</v>
      </c>
      <c r="D583" s="46" t="s">
        <v>139</v>
      </c>
    </row>
    <row r="584" spans="1:4" ht="13.5" hidden="1">
      <c r="A584" s="46">
        <v>599</v>
      </c>
      <c r="B584" s="46" t="s">
        <v>110</v>
      </c>
      <c r="C584" s="80" t="s">
        <v>186</v>
      </c>
      <c r="D584" s="46" t="s">
        <v>131</v>
      </c>
    </row>
    <row r="585" spans="1:4" ht="13.5" hidden="1">
      <c r="A585" s="46">
        <v>600</v>
      </c>
      <c r="B585" s="46" t="s">
        <v>124</v>
      </c>
      <c r="C585" s="80" t="s">
        <v>186</v>
      </c>
      <c r="D585" s="46" t="s">
        <v>146</v>
      </c>
    </row>
    <row r="586" spans="1:4" ht="13.5" hidden="1">
      <c r="A586" s="46">
        <v>601</v>
      </c>
      <c r="B586" s="46" t="s">
        <v>127</v>
      </c>
      <c r="C586" s="80" t="s">
        <v>186</v>
      </c>
      <c r="D586" s="46" t="s">
        <v>142</v>
      </c>
    </row>
    <row r="587" spans="1:4" ht="13.5" hidden="1">
      <c r="A587" s="46">
        <v>602</v>
      </c>
      <c r="B587" s="46" t="s">
        <v>125</v>
      </c>
      <c r="C587" s="80" t="s">
        <v>186</v>
      </c>
      <c r="D587" s="46" t="s">
        <v>142</v>
      </c>
    </row>
    <row r="588" spans="1:4" ht="13.5" hidden="1">
      <c r="A588" s="46">
        <v>603</v>
      </c>
      <c r="B588" s="46" t="s">
        <v>118</v>
      </c>
      <c r="C588" s="80" t="s">
        <v>186</v>
      </c>
      <c r="D588" s="46" t="s">
        <v>142</v>
      </c>
    </row>
    <row r="589" spans="1:4" ht="13.5" hidden="1">
      <c r="A589" s="46">
        <v>604</v>
      </c>
      <c r="B589" s="46" t="s">
        <v>114</v>
      </c>
      <c r="C589" s="80" t="s">
        <v>187</v>
      </c>
      <c r="D589" s="46" t="s">
        <v>131</v>
      </c>
    </row>
    <row r="590" spans="1:4" ht="13.5" hidden="1">
      <c r="A590" s="46">
        <v>605</v>
      </c>
      <c r="B590" s="46" t="s">
        <v>127</v>
      </c>
      <c r="C590" s="80" t="s">
        <v>187</v>
      </c>
      <c r="D590" s="46" t="s">
        <v>131</v>
      </c>
    </row>
    <row r="591" spans="1:4" ht="13.5" hidden="1">
      <c r="A591" s="46">
        <v>606</v>
      </c>
      <c r="B591" s="46" t="s">
        <v>119</v>
      </c>
      <c r="C591" s="80" t="s">
        <v>187</v>
      </c>
      <c r="D591" s="46" t="s">
        <v>131</v>
      </c>
    </row>
    <row r="592" spans="1:4" ht="13.5" hidden="1">
      <c r="A592" s="46">
        <v>607</v>
      </c>
      <c r="B592" s="46" t="s">
        <v>110</v>
      </c>
      <c r="C592" s="80" t="s">
        <v>187</v>
      </c>
      <c r="D592" s="46" t="s">
        <v>131</v>
      </c>
    </row>
    <row r="593" spans="1:4" ht="13.5" hidden="1">
      <c r="A593" s="46">
        <v>608</v>
      </c>
      <c r="B593" s="46" t="s">
        <v>121</v>
      </c>
      <c r="C593" s="80" t="s">
        <v>187</v>
      </c>
      <c r="D593" s="46" t="s">
        <v>139</v>
      </c>
    </row>
    <row r="594" spans="1:4" ht="13.5" hidden="1">
      <c r="A594" s="46">
        <v>609</v>
      </c>
      <c r="B594" s="46" t="s">
        <v>152</v>
      </c>
      <c r="C594" s="80" t="s">
        <v>187</v>
      </c>
      <c r="D594" s="46" t="s">
        <v>139</v>
      </c>
    </row>
    <row r="595" spans="1:4" ht="13.5" hidden="1">
      <c r="A595" s="46">
        <v>610</v>
      </c>
      <c r="B595" s="46" t="s">
        <v>118</v>
      </c>
      <c r="C595" s="80" t="s">
        <v>187</v>
      </c>
      <c r="D595" s="46" t="s">
        <v>139</v>
      </c>
    </row>
    <row r="596" spans="1:4" ht="13.5" hidden="1">
      <c r="A596" s="46">
        <v>611</v>
      </c>
      <c r="B596" s="46" t="s">
        <v>110</v>
      </c>
      <c r="C596" s="80" t="s">
        <v>187</v>
      </c>
      <c r="D596" s="46" t="s">
        <v>139</v>
      </c>
    </row>
    <row r="597" spans="1:4" ht="13.5" hidden="1">
      <c r="A597" s="46">
        <v>612</v>
      </c>
      <c r="B597" s="46" t="s">
        <v>132</v>
      </c>
      <c r="C597" s="80" t="s">
        <v>187</v>
      </c>
      <c r="D597" s="46" t="s">
        <v>139</v>
      </c>
    </row>
    <row r="598" spans="1:4" ht="13.5" hidden="1">
      <c r="A598" s="46">
        <v>613</v>
      </c>
      <c r="B598" s="46" t="s">
        <v>127</v>
      </c>
      <c r="C598" s="80" t="s">
        <v>187</v>
      </c>
      <c r="D598" s="46" t="s">
        <v>142</v>
      </c>
    </row>
    <row r="599" spans="1:4" ht="13.5" hidden="1">
      <c r="A599" s="46">
        <v>614</v>
      </c>
      <c r="B599" s="46" t="s">
        <v>124</v>
      </c>
      <c r="C599" s="80" t="s">
        <v>187</v>
      </c>
      <c r="D599" s="46" t="s">
        <v>142</v>
      </c>
    </row>
    <row r="600" spans="1:4" ht="13.5" hidden="1">
      <c r="A600" s="46">
        <v>615</v>
      </c>
      <c r="B600" s="46" t="s">
        <v>133</v>
      </c>
      <c r="C600" s="80" t="s">
        <v>187</v>
      </c>
      <c r="D600" s="46" t="s">
        <v>142</v>
      </c>
    </row>
    <row r="601" spans="1:4" ht="13.5" hidden="1">
      <c r="A601" s="46">
        <v>616</v>
      </c>
      <c r="B601" s="46" t="s">
        <v>126</v>
      </c>
      <c r="C601" s="80" t="s">
        <v>187</v>
      </c>
      <c r="D601" s="46" t="s">
        <v>142</v>
      </c>
    </row>
    <row r="602" spans="1:4" ht="13.5" hidden="1">
      <c r="A602" s="46">
        <v>617</v>
      </c>
      <c r="B602" s="46" t="s">
        <v>116</v>
      </c>
      <c r="C602" s="80" t="s">
        <v>187</v>
      </c>
      <c r="D602" s="46" t="s">
        <v>142</v>
      </c>
    </row>
    <row r="603" spans="1:4" ht="13.5" hidden="1">
      <c r="A603" s="46">
        <v>618</v>
      </c>
      <c r="B603" s="46" t="s">
        <v>125</v>
      </c>
      <c r="C603" s="80" t="s">
        <v>187</v>
      </c>
      <c r="D603" s="46" t="s">
        <v>142</v>
      </c>
    </row>
    <row r="604" spans="1:4" ht="13.5" hidden="1">
      <c r="A604" s="46">
        <v>619</v>
      </c>
      <c r="B604" s="46" t="s">
        <v>136</v>
      </c>
      <c r="C604" s="80" t="s">
        <v>187</v>
      </c>
      <c r="D604" s="46" t="s">
        <v>142</v>
      </c>
    </row>
    <row r="605" spans="1:4" ht="13.5" hidden="1">
      <c r="A605" s="46">
        <v>620</v>
      </c>
      <c r="B605" s="46" t="s">
        <v>129</v>
      </c>
      <c r="C605" s="80" t="s">
        <v>187</v>
      </c>
      <c r="D605" s="46" t="s">
        <v>142</v>
      </c>
    </row>
    <row r="606" spans="1:4" ht="13.5" hidden="1">
      <c r="A606" s="46">
        <v>621</v>
      </c>
      <c r="B606" s="46" t="s">
        <v>135</v>
      </c>
      <c r="C606" s="80" t="s">
        <v>187</v>
      </c>
      <c r="D606" s="46" t="s">
        <v>142</v>
      </c>
    </row>
    <row r="607" spans="1:4" ht="13.5" hidden="1">
      <c r="A607" s="46">
        <v>622</v>
      </c>
      <c r="B607" s="46" t="s">
        <v>122</v>
      </c>
      <c r="C607" s="80" t="s">
        <v>187</v>
      </c>
      <c r="D607" s="46" t="s">
        <v>142</v>
      </c>
    </row>
    <row r="608" spans="1:4" ht="13.5" hidden="1">
      <c r="A608" s="46">
        <v>623</v>
      </c>
      <c r="B608" s="46" t="s">
        <v>128</v>
      </c>
      <c r="C608" s="80" t="s">
        <v>187</v>
      </c>
      <c r="D608" s="46" t="s">
        <v>142</v>
      </c>
    </row>
    <row r="609" spans="1:4" ht="13.5" hidden="1">
      <c r="A609" s="46">
        <v>624</v>
      </c>
      <c r="B609" s="46" t="s">
        <v>118</v>
      </c>
      <c r="C609" s="80" t="s">
        <v>227</v>
      </c>
      <c r="D609" s="46" t="s">
        <v>112</v>
      </c>
    </row>
    <row r="610" spans="1:4" ht="13.5" hidden="1">
      <c r="A610" s="46">
        <v>625</v>
      </c>
      <c r="B610" s="46" t="s">
        <v>114</v>
      </c>
      <c r="C610" s="80" t="s">
        <v>227</v>
      </c>
      <c r="D610" s="46" t="s">
        <v>112</v>
      </c>
    </row>
    <row r="611" spans="1:4" ht="13.5" hidden="1">
      <c r="A611" s="46">
        <v>626</v>
      </c>
      <c r="B611" s="46" t="s">
        <v>113</v>
      </c>
      <c r="C611" s="80" t="s">
        <v>227</v>
      </c>
      <c r="D611" s="46" t="s">
        <v>112</v>
      </c>
    </row>
    <row r="612" spans="1:4" ht="13.5" hidden="1">
      <c r="A612" s="46">
        <v>627</v>
      </c>
      <c r="B612" s="46" t="s">
        <v>141</v>
      </c>
      <c r="C612" s="80" t="s">
        <v>227</v>
      </c>
      <c r="D612" s="46" t="s">
        <v>112</v>
      </c>
    </row>
    <row r="613" spans="1:4" ht="13.5" hidden="1">
      <c r="A613" s="46">
        <v>628</v>
      </c>
      <c r="B613" s="46" t="s">
        <v>118</v>
      </c>
      <c r="C613" s="80" t="s">
        <v>227</v>
      </c>
      <c r="D613" s="46" t="s">
        <v>112</v>
      </c>
    </row>
    <row r="614" spans="1:4" ht="13.5" hidden="1">
      <c r="A614" s="46">
        <v>629</v>
      </c>
      <c r="B614" s="46" t="s">
        <v>124</v>
      </c>
      <c r="C614" s="80" t="s">
        <v>227</v>
      </c>
      <c r="D614" s="46" t="s">
        <v>112</v>
      </c>
    </row>
    <row r="615" spans="1:4" ht="13.5" hidden="1">
      <c r="A615" s="46">
        <v>630</v>
      </c>
      <c r="B615" s="46" t="s">
        <v>129</v>
      </c>
      <c r="C615" s="80" t="s">
        <v>227</v>
      </c>
      <c r="D615" s="46" t="s">
        <v>131</v>
      </c>
    </row>
    <row r="616" spans="1:4" ht="13.5" hidden="1">
      <c r="A616" s="46">
        <v>631</v>
      </c>
      <c r="B616" s="46" t="s">
        <v>129</v>
      </c>
      <c r="C616" s="80" t="s">
        <v>227</v>
      </c>
      <c r="D616" s="46" t="s">
        <v>112</v>
      </c>
    </row>
    <row r="617" spans="1:4" ht="13.5" hidden="1">
      <c r="A617" s="46">
        <v>632</v>
      </c>
      <c r="B617" s="46" t="s">
        <v>161</v>
      </c>
      <c r="C617" s="80" t="s">
        <v>227</v>
      </c>
      <c r="D617" s="46" t="s">
        <v>112</v>
      </c>
    </row>
    <row r="618" spans="1:4" ht="13.5" hidden="1">
      <c r="A618" s="46">
        <v>633</v>
      </c>
      <c r="B618" s="46" t="s">
        <v>113</v>
      </c>
      <c r="C618" s="80" t="s">
        <v>227</v>
      </c>
      <c r="D618" s="46" t="s">
        <v>131</v>
      </c>
    </row>
    <row r="619" spans="1:4" ht="13.5" hidden="1">
      <c r="A619" s="46">
        <v>634</v>
      </c>
      <c r="B619" s="46" t="s">
        <v>132</v>
      </c>
      <c r="C619" s="80" t="s">
        <v>227</v>
      </c>
      <c r="D619" s="46" t="s">
        <v>131</v>
      </c>
    </row>
    <row r="620" spans="1:4" ht="13.5" hidden="1">
      <c r="A620" s="46">
        <v>635</v>
      </c>
      <c r="B620" s="46" t="s">
        <v>127</v>
      </c>
      <c r="C620" s="80" t="s">
        <v>227</v>
      </c>
      <c r="D620" s="46" t="s">
        <v>112</v>
      </c>
    </row>
    <row r="621" spans="1:4" ht="13.5" hidden="1">
      <c r="A621" s="46">
        <v>636</v>
      </c>
      <c r="B621" s="46" t="s">
        <v>113</v>
      </c>
      <c r="C621" s="80" t="s">
        <v>227</v>
      </c>
      <c r="D621" s="46" t="s">
        <v>139</v>
      </c>
    </row>
    <row r="622" spans="1:4" ht="13.5" hidden="1">
      <c r="A622" s="46">
        <v>637</v>
      </c>
      <c r="B622" s="46" t="s">
        <v>119</v>
      </c>
      <c r="C622" s="80" t="s">
        <v>227</v>
      </c>
      <c r="D622" s="46" t="s">
        <v>139</v>
      </c>
    </row>
    <row r="623" spans="1:4" ht="13.5" hidden="1">
      <c r="A623" s="46">
        <v>638</v>
      </c>
      <c r="B623" s="46" t="s">
        <v>122</v>
      </c>
      <c r="C623" s="80" t="s">
        <v>227</v>
      </c>
      <c r="D623" s="46" t="s">
        <v>139</v>
      </c>
    </row>
    <row r="624" spans="1:4" ht="13.5" hidden="1">
      <c r="A624" s="46">
        <v>639</v>
      </c>
      <c r="B624" s="46" t="s">
        <v>132</v>
      </c>
      <c r="C624" s="80" t="s">
        <v>227</v>
      </c>
      <c r="D624" s="46" t="s">
        <v>139</v>
      </c>
    </row>
    <row r="625" spans="1:4" ht="13.5" hidden="1">
      <c r="A625" s="46">
        <v>640</v>
      </c>
      <c r="B625" s="46" t="s">
        <v>125</v>
      </c>
      <c r="C625" s="80" t="s">
        <v>227</v>
      </c>
      <c r="D625" s="46" t="s">
        <v>139</v>
      </c>
    </row>
    <row r="626" spans="1:4" ht="13.5" hidden="1">
      <c r="A626" s="46">
        <v>641</v>
      </c>
      <c r="B626" s="46" t="s">
        <v>119</v>
      </c>
      <c r="C626" s="80" t="s">
        <v>227</v>
      </c>
      <c r="D626" s="46" t="s">
        <v>139</v>
      </c>
    </row>
    <row r="627" spans="1:4" ht="13.5" hidden="1">
      <c r="A627" s="46">
        <v>642</v>
      </c>
      <c r="B627" s="46" t="s">
        <v>125</v>
      </c>
      <c r="C627" s="80" t="s">
        <v>227</v>
      </c>
      <c r="D627" s="46" t="s">
        <v>142</v>
      </c>
    </row>
    <row r="628" spans="1:4" ht="13.5" hidden="1">
      <c r="A628" s="46">
        <v>643</v>
      </c>
      <c r="B628" s="46" t="s">
        <v>122</v>
      </c>
      <c r="C628" s="80" t="s">
        <v>227</v>
      </c>
      <c r="D628" s="46" t="s">
        <v>142</v>
      </c>
    </row>
    <row r="629" spans="1:4" ht="13.5" hidden="1">
      <c r="A629" s="46">
        <v>644</v>
      </c>
      <c r="B629" s="46" t="s">
        <v>122</v>
      </c>
      <c r="C629" s="80" t="s">
        <v>227</v>
      </c>
      <c r="D629" s="46" t="s">
        <v>142</v>
      </c>
    </row>
    <row r="630" spans="1:4" ht="13.5" hidden="1">
      <c r="A630" s="46">
        <v>645</v>
      </c>
      <c r="B630" s="46" t="s">
        <v>128</v>
      </c>
      <c r="C630" s="80" t="s">
        <v>227</v>
      </c>
      <c r="D630" s="46" t="s">
        <v>142</v>
      </c>
    </row>
    <row r="631" spans="1:4" ht="13.5" hidden="1">
      <c r="A631" s="46">
        <v>646</v>
      </c>
      <c r="B631" s="46" t="s">
        <v>110</v>
      </c>
      <c r="C631" s="80" t="s">
        <v>227</v>
      </c>
      <c r="D631" s="46" t="s">
        <v>142</v>
      </c>
    </row>
    <row r="632" spans="1:4" ht="13.5" hidden="1">
      <c r="A632" s="46">
        <v>647</v>
      </c>
      <c r="B632" s="46" t="s">
        <v>119</v>
      </c>
      <c r="C632" s="80" t="s">
        <v>189</v>
      </c>
      <c r="D632" s="46" t="s">
        <v>112</v>
      </c>
    </row>
    <row r="633" spans="1:4" ht="13.5" hidden="1">
      <c r="A633" s="46">
        <v>648</v>
      </c>
      <c r="B633" s="46" t="s">
        <v>135</v>
      </c>
      <c r="C633" s="80" t="s">
        <v>189</v>
      </c>
      <c r="D633" s="46" t="s">
        <v>131</v>
      </c>
    </row>
    <row r="634" spans="1:4" ht="13.5" hidden="1">
      <c r="A634" s="46">
        <v>649</v>
      </c>
      <c r="B634" s="46" t="s">
        <v>132</v>
      </c>
      <c r="C634" s="80" t="s">
        <v>189</v>
      </c>
      <c r="D634" s="46" t="s">
        <v>131</v>
      </c>
    </row>
    <row r="635" spans="1:4" ht="13.5" hidden="1">
      <c r="A635" s="46">
        <v>650</v>
      </c>
      <c r="B635" s="46" t="s">
        <v>117</v>
      </c>
      <c r="C635" s="80" t="s">
        <v>189</v>
      </c>
      <c r="D635" s="46" t="s">
        <v>139</v>
      </c>
    </row>
    <row r="636" spans="1:4" ht="13.5" hidden="1">
      <c r="A636" s="46">
        <v>651</v>
      </c>
      <c r="B636" s="46" t="s">
        <v>122</v>
      </c>
      <c r="C636" s="80" t="s">
        <v>189</v>
      </c>
      <c r="D636" s="46" t="s">
        <v>139</v>
      </c>
    </row>
    <row r="637" spans="1:4" ht="13.5" hidden="1">
      <c r="A637" s="46">
        <v>652</v>
      </c>
      <c r="B637" s="46" t="s">
        <v>138</v>
      </c>
      <c r="C637" s="80" t="s">
        <v>190</v>
      </c>
      <c r="D637" s="46" t="s">
        <v>131</v>
      </c>
    </row>
    <row r="638" spans="1:4" ht="13.5" hidden="1">
      <c r="A638" s="46">
        <v>653</v>
      </c>
      <c r="B638" s="46" t="s">
        <v>122</v>
      </c>
      <c r="C638" s="80" t="s">
        <v>190</v>
      </c>
      <c r="D638" s="46" t="s">
        <v>139</v>
      </c>
    </row>
    <row r="639" spans="1:4" ht="13.5" hidden="1">
      <c r="A639" s="46">
        <v>654</v>
      </c>
      <c r="B639" s="46" t="s">
        <v>114</v>
      </c>
      <c r="C639" s="80" t="s">
        <v>192</v>
      </c>
      <c r="D639" s="46" t="s">
        <v>112</v>
      </c>
    </row>
    <row r="640" spans="1:4" ht="13.5" hidden="1">
      <c r="A640" s="46">
        <v>655</v>
      </c>
      <c r="B640" s="46" t="s">
        <v>126</v>
      </c>
      <c r="C640" s="80" t="s">
        <v>192</v>
      </c>
      <c r="D640" s="46" t="s">
        <v>112</v>
      </c>
    </row>
    <row r="641" spans="1:4" ht="13.5" hidden="1">
      <c r="A641" s="46">
        <v>656</v>
      </c>
      <c r="B641" s="46" t="s">
        <v>125</v>
      </c>
      <c r="C641" s="80" t="s">
        <v>192</v>
      </c>
      <c r="D641" s="46" t="s">
        <v>112</v>
      </c>
    </row>
    <row r="642" spans="1:4" ht="13.5" hidden="1">
      <c r="A642" s="46">
        <v>657</v>
      </c>
      <c r="B642" s="46" t="s">
        <v>117</v>
      </c>
      <c r="C642" s="80" t="s">
        <v>192</v>
      </c>
      <c r="D642" s="46" t="s">
        <v>112</v>
      </c>
    </row>
    <row r="643" spans="1:4" ht="13.5" hidden="1">
      <c r="A643" s="46">
        <v>658</v>
      </c>
      <c r="B643" s="46" t="s">
        <v>115</v>
      </c>
      <c r="C643" s="80" t="s">
        <v>192</v>
      </c>
      <c r="D643" s="46" t="s">
        <v>139</v>
      </c>
    </row>
    <row r="644" spans="1:4" ht="13.5" hidden="1">
      <c r="A644" s="46">
        <v>659</v>
      </c>
      <c r="B644" s="46" t="s">
        <v>125</v>
      </c>
      <c r="C644" s="80" t="s">
        <v>192</v>
      </c>
      <c r="D644" s="46" t="s">
        <v>139</v>
      </c>
    </row>
    <row r="645" spans="1:4" ht="13.5" hidden="1">
      <c r="A645" s="46">
        <v>660</v>
      </c>
      <c r="B645" s="46" t="s">
        <v>114</v>
      </c>
      <c r="C645" s="80" t="s">
        <v>192</v>
      </c>
      <c r="D645" s="46" t="s">
        <v>139</v>
      </c>
    </row>
    <row r="646" spans="1:4" ht="13.5" hidden="1">
      <c r="A646" s="46">
        <v>661</v>
      </c>
      <c r="B646" s="46" t="s">
        <v>124</v>
      </c>
      <c r="C646" s="80" t="s">
        <v>192</v>
      </c>
      <c r="D646" s="46" t="s">
        <v>139</v>
      </c>
    </row>
    <row r="647" spans="1:4" ht="13.5" hidden="1">
      <c r="A647" s="46">
        <v>662</v>
      </c>
      <c r="B647" s="46" t="s">
        <v>130</v>
      </c>
      <c r="C647" s="80" t="s">
        <v>192</v>
      </c>
      <c r="D647" s="46" t="s">
        <v>139</v>
      </c>
    </row>
    <row r="648" spans="1:4" ht="13.5" hidden="1">
      <c r="A648" s="46">
        <v>663</v>
      </c>
      <c r="B648" s="46" t="s">
        <v>127</v>
      </c>
      <c r="C648" s="80" t="s">
        <v>193</v>
      </c>
      <c r="D648" s="46" t="s">
        <v>112</v>
      </c>
    </row>
    <row r="649" spans="1:4" ht="13.5" hidden="1">
      <c r="A649" s="46">
        <v>664</v>
      </c>
      <c r="B649" s="46" t="s">
        <v>124</v>
      </c>
      <c r="C649" s="80" t="s">
        <v>193</v>
      </c>
      <c r="D649" s="46" t="s">
        <v>112</v>
      </c>
    </row>
    <row r="650" spans="1:4" ht="13.5" hidden="1">
      <c r="A650" s="46">
        <v>665</v>
      </c>
      <c r="B650" s="46" t="s">
        <v>125</v>
      </c>
      <c r="C650" s="80" t="s">
        <v>193</v>
      </c>
      <c r="D650" s="46" t="s">
        <v>112</v>
      </c>
    </row>
    <row r="651" spans="1:4" ht="13.5" hidden="1">
      <c r="A651" s="46">
        <v>666</v>
      </c>
      <c r="B651" s="46" t="s">
        <v>141</v>
      </c>
      <c r="C651" s="80" t="s">
        <v>193</v>
      </c>
      <c r="D651" s="46" t="s">
        <v>112</v>
      </c>
    </row>
    <row r="652" spans="1:4" ht="13.5" hidden="1">
      <c r="A652" s="46">
        <v>667</v>
      </c>
      <c r="B652" s="46" t="s">
        <v>135</v>
      </c>
      <c r="C652" s="80" t="s">
        <v>193</v>
      </c>
      <c r="D652" s="46" t="s">
        <v>112</v>
      </c>
    </row>
    <row r="653" spans="1:4" ht="13.5" hidden="1">
      <c r="A653" s="46">
        <v>668</v>
      </c>
      <c r="B653" s="46" t="s">
        <v>128</v>
      </c>
      <c r="C653" s="80" t="s">
        <v>193</v>
      </c>
      <c r="D653" s="46" t="s">
        <v>112</v>
      </c>
    </row>
    <row r="654" spans="1:4" ht="13.5" hidden="1">
      <c r="A654" s="46">
        <v>669</v>
      </c>
      <c r="B654" s="46" t="s">
        <v>134</v>
      </c>
      <c r="C654" s="80" t="s">
        <v>193</v>
      </c>
      <c r="D654" s="46" t="s">
        <v>112</v>
      </c>
    </row>
    <row r="655" spans="1:4" ht="13.5" hidden="1">
      <c r="A655" s="46">
        <v>670</v>
      </c>
      <c r="B655" s="46" t="s">
        <v>125</v>
      </c>
      <c r="C655" s="80" t="s">
        <v>193</v>
      </c>
      <c r="D655" s="46" t="s">
        <v>112</v>
      </c>
    </row>
    <row r="656" spans="1:4" ht="13.5" hidden="1">
      <c r="A656" s="46">
        <v>671</v>
      </c>
      <c r="B656" s="46" t="s">
        <v>114</v>
      </c>
      <c r="C656" s="80" t="s">
        <v>193</v>
      </c>
      <c r="D656" s="46" t="s">
        <v>131</v>
      </c>
    </row>
    <row r="657" spans="1:4" ht="13.5" hidden="1">
      <c r="A657" s="46">
        <v>672</v>
      </c>
      <c r="B657" s="46" t="s">
        <v>113</v>
      </c>
      <c r="C657" s="80" t="s">
        <v>193</v>
      </c>
      <c r="D657" s="46" t="s">
        <v>131</v>
      </c>
    </row>
    <row r="658" spans="1:4" ht="13.5" hidden="1">
      <c r="A658" s="46">
        <v>673</v>
      </c>
      <c r="B658" s="46" t="s">
        <v>124</v>
      </c>
      <c r="C658" s="80" t="s">
        <v>193</v>
      </c>
      <c r="D658" s="46" t="s">
        <v>131</v>
      </c>
    </row>
    <row r="659" spans="1:4" ht="13.5" hidden="1">
      <c r="A659" s="46">
        <v>674</v>
      </c>
      <c r="B659" s="46" t="s">
        <v>124</v>
      </c>
      <c r="C659" s="80" t="s">
        <v>193</v>
      </c>
      <c r="D659" s="46" t="s">
        <v>131</v>
      </c>
    </row>
    <row r="660" spans="1:4" ht="13.5" hidden="1">
      <c r="A660" s="46">
        <v>675</v>
      </c>
      <c r="B660" s="46" t="s">
        <v>140</v>
      </c>
      <c r="C660" s="80" t="s">
        <v>193</v>
      </c>
      <c r="D660" s="46" t="s">
        <v>131</v>
      </c>
    </row>
    <row r="661" spans="1:4" ht="13.5" hidden="1">
      <c r="A661" s="46">
        <v>676</v>
      </c>
      <c r="B661" s="46" t="s">
        <v>132</v>
      </c>
      <c r="C661" s="80" t="s">
        <v>193</v>
      </c>
      <c r="D661" s="46" t="s">
        <v>131</v>
      </c>
    </row>
    <row r="662" spans="1:4" ht="13.5" hidden="1">
      <c r="A662" s="46">
        <v>677</v>
      </c>
      <c r="B662" s="46" t="s">
        <v>138</v>
      </c>
      <c r="C662" s="80" t="s">
        <v>193</v>
      </c>
      <c r="D662" s="46" t="s">
        <v>131</v>
      </c>
    </row>
    <row r="663" spans="1:4" ht="13.5" hidden="1">
      <c r="A663" s="46">
        <v>678</v>
      </c>
      <c r="B663" s="46" t="s">
        <v>127</v>
      </c>
      <c r="C663" s="80" t="s">
        <v>193</v>
      </c>
      <c r="D663" s="46" t="s">
        <v>139</v>
      </c>
    </row>
    <row r="664" spans="1:4" ht="13.5" hidden="1">
      <c r="A664" s="46">
        <v>679</v>
      </c>
      <c r="B664" s="46" t="s">
        <v>124</v>
      </c>
      <c r="C664" s="80" t="s">
        <v>193</v>
      </c>
      <c r="D664" s="46" t="s">
        <v>139</v>
      </c>
    </row>
    <row r="665" spans="1:4" ht="13.5" hidden="1">
      <c r="A665" s="46">
        <v>680</v>
      </c>
      <c r="B665" s="46" t="s">
        <v>140</v>
      </c>
      <c r="C665" s="80" t="s">
        <v>193</v>
      </c>
      <c r="D665" s="46" t="s">
        <v>139</v>
      </c>
    </row>
    <row r="666" spans="1:4" ht="13.5" hidden="1">
      <c r="A666" s="46">
        <v>681</v>
      </c>
      <c r="B666" s="46" t="s">
        <v>133</v>
      </c>
      <c r="C666" s="80" t="s">
        <v>193</v>
      </c>
      <c r="D666" s="46" t="s">
        <v>139</v>
      </c>
    </row>
    <row r="667" spans="1:4" ht="13.5" hidden="1">
      <c r="A667" s="46">
        <v>682</v>
      </c>
      <c r="B667" s="46" t="s">
        <v>125</v>
      </c>
      <c r="C667" s="80" t="s">
        <v>193</v>
      </c>
      <c r="D667" s="46" t="s">
        <v>139</v>
      </c>
    </row>
    <row r="668" spans="1:4" ht="13.5" hidden="1">
      <c r="A668" s="46">
        <v>683</v>
      </c>
      <c r="B668" s="46" t="s">
        <v>110</v>
      </c>
      <c r="C668" s="80" t="s">
        <v>193</v>
      </c>
      <c r="D668" s="46" t="s">
        <v>139</v>
      </c>
    </row>
    <row r="669" spans="1:4" ht="13.5" hidden="1">
      <c r="A669" s="46">
        <v>684</v>
      </c>
      <c r="B669" s="46" t="s">
        <v>127</v>
      </c>
      <c r="C669" s="80" t="s">
        <v>193</v>
      </c>
      <c r="D669" s="46" t="s">
        <v>139</v>
      </c>
    </row>
    <row r="670" spans="1:4" ht="13.5" hidden="1">
      <c r="A670" s="46">
        <v>685</v>
      </c>
      <c r="B670" s="46" t="s">
        <v>113</v>
      </c>
      <c r="C670" s="80" t="s">
        <v>193</v>
      </c>
      <c r="D670" s="46" t="s">
        <v>142</v>
      </c>
    </row>
    <row r="671" spans="1:4" ht="13.5" hidden="1">
      <c r="A671" s="46">
        <v>686</v>
      </c>
      <c r="B671" s="46" t="s">
        <v>127</v>
      </c>
      <c r="C671" s="80" t="s">
        <v>193</v>
      </c>
      <c r="D671" s="46" t="s">
        <v>142</v>
      </c>
    </row>
    <row r="672" spans="1:4" ht="13.5" hidden="1">
      <c r="A672" s="46">
        <v>687</v>
      </c>
      <c r="B672" s="46" t="s">
        <v>127</v>
      </c>
      <c r="C672" s="80" t="s">
        <v>193</v>
      </c>
      <c r="D672" s="46" t="s">
        <v>142</v>
      </c>
    </row>
    <row r="673" spans="1:4" ht="13.5" hidden="1">
      <c r="A673" s="46">
        <v>688</v>
      </c>
      <c r="B673" s="46" t="s">
        <v>133</v>
      </c>
      <c r="C673" s="80" t="s">
        <v>193</v>
      </c>
      <c r="D673" s="46" t="s">
        <v>142</v>
      </c>
    </row>
    <row r="674" spans="1:4" ht="13.5" hidden="1">
      <c r="A674" s="46">
        <v>689</v>
      </c>
      <c r="B674" s="46" t="s">
        <v>110</v>
      </c>
      <c r="C674" s="80" t="s">
        <v>193</v>
      </c>
      <c r="D674" s="46" t="s">
        <v>142</v>
      </c>
    </row>
    <row r="675" spans="1:4" ht="13.5" hidden="1">
      <c r="A675" s="46">
        <v>690</v>
      </c>
      <c r="B675" s="46" t="s">
        <v>110</v>
      </c>
      <c r="C675" s="80" t="s">
        <v>193</v>
      </c>
      <c r="D675" s="46" t="s">
        <v>142</v>
      </c>
    </row>
    <row r="676" spans="1:4" ht="13.5" hidden="1">
      <c r="A676" s="46">
        <v>691</v>
      </c>
      <c r="B676" s="46" t="s">
        <v>132</v>
      </c>
      <c r="C676" s="80" t="s">
        <v>193</v>
      </c>
      <c r="D676" s="46" t="s">
        <v>142</v>
      </c>
    </row>
    <row r="677" spans="1:4" ht="13.5" hidden="1">
      <c r="A677" s="46">
        <v>692</v>
      </c>
      <c r="B677" s="46" t="s">
        <v>116</v>
      </c>
      <c r="C677" s="80" t="s">
        <v>194</v>
      </c>
      <c r="D677" s="46" t="s">
        <v>131</v>
      </c>
    </row>
    <row r="678" spans="1:4" ht="13.5" hidden="1">
      <c r="A678" s="46">
        <v>693</v>
      </c>
      <c r="B678" s="46" t="s">
        <v>110</v>
      </c>
      <c r="C678" s="80" t="s">
        <v>194</v>
      </c>
      <c r="D678" s="46" t="s">
        <v>131</v>
      </c>
    </row>
    <row r="679" spans="1:4" ht="13.5" hidden="1">
      <c r="A679" s="46">
        <v>694</v>
      </c>
      <c r="B679" s="46" t="s">
        <v>141</v>
      </c>
      <c r="C679" s="80" t="s">
        <v>194</v>
      </c>
      <c r="D679" s="46" t="s">
        <v>131</v>
      </c>
    </row>
    <row r="680" spans="1:4" ht="13.5" hidden="1">
      <c r="A680" s="46">
        <v>695</v>
      </c>
      <c r="B680" s="46" t="s">
        <v>125</v>
      </c>
      <c r="C680" s="80" t="s">
        <v>194</v>
      </c>
      <c r="D680" s="46" t="s">
        <v>131</v>
      </c>
    </row>
    <row r="681" spans="1:4" ht="13.5" hidden="1">
      <c r="A681" s="46">
        <v>696</v>
      </c>
      <c r="B681" s="46" t="s">
        <v>137</v>
      </c>
      <c r="C681" s="80" t="s">
        <v>194</v>
      </c>
      <c r="D681" s="46" t="s">
        <v>139</v>
      </c>
    </row>
    <row r="682" spans="1:4" ht="13.5" hidden="1">
      <c r="A682" s="46">
        <v>697</v>
      </c>
      <c r="B682" s="46" t="s">
        <v>124</v>
      </c>
      <c r="C682" s="80" t="s">
        <v>194</v>
      </c>
      <c r="D682" s="46" t="s">
        <v>139</v>
      </c>
    </row>
    <row r="683" spans="1:4" ht="13.5" hidden="1">
      <c r="A683" s="46">
        <v>698</v>
      </c>
      <c r="B683" s="46" t="s">
        <v>121</v>
      </c>
      <c r="C683" s="80" t="s">
        <v>194</v>
      </c>
      <c r="D683" s="46" t="s">
        <v>139</v>
      </c>
    </row>
    <row r="684" spans="1:4" ht="13.5" hidden="1">
      <c r="A684" s="46">
        <v>699</v>
      </c>
      <c r="B684" s="46" t="s">
        <v>130</v>
      </c>
      <c r="C684" s="80" t="s">
        <v>194</v>
      </c>
      <c r="D684" s="46" t="s">
        <v>139</v>
      </c>
    </row>
    <row r="685" spans="1:4" ht="13.5" hidden="1">
      <c r="A685" s="46">
        <v>700</v>
      </c>
      <c r="B685" s="46" t="s">
        <v>141</v>
      </c>
      <c r="C685" s="80" t="s">
        <v>194</v>
      </c>
      <c r="D685" s="46" t="s">
        <v>139</v>
      </c>
    </row>
    <row r="686" spans="1:4" ht="13.5" hidden="1">
      <c r="A686" s="46">
        <v>701</v>
      </c>
      <c r="B686" s="46" t="s">
        <v>129</v>
      </c>
      <c r="C686" s="80" t="s">
        <v>194</v>
      </c>
      <c r="D686" s="46" t="s">
        <v>139</v>
      </c>
    </row>
    <row r="687" spans="1:4" ht="13.5" hidden="1">
      <c r="A687" s="46">
        <v>702</v>
      </c>
      <c r="B687" s="46" t="s">
        <v>123</v>
      </c>
      <c r="C687" s="80" t="s">
        <v>194</v>
      </c>
      <c r="D687" s="46" t="s">
        <v>131</v>
      </c>
    </row>
    <row r="688" spans="1:4" ht="13.5" hidden="1">
      <c r="A688" s="46">
        <v>703</v>
      </c>
      <c r="B688" s="46" t="s">
        <v>119</v>
      </c>
      <c r="C688" s="80" t="s">
        <v>194</v>
      </c>
      <c r="D688" s="46" t="s">
        <v>139</v>
      </c>
    </row>
    <row r="689" spans="1:4" ht="13.5" hidden="1">
      <c r="A689" s="46">
        <v>704</v>
      </c>
      <c r="B689" s="46" t="s">
        <v>110</v>
      </c>
      <c r="C689" s="80" t="s">
        <v>194</v>
      </c>
      <c r="D689" s="46" t="s">
        <v>139</v>
      </c>
    </row>
    <row r="690" spans="1:4" ht="13.5" hidden="1">
      <c r="A690" s="46">
        <v>705</v>
      </c>
      <c r="B690" s="46" t="s">
        <v>126</v>
      </c>
      <c r="C690" s="80" t="s">
        <v>195</v>
      </c>
      <c r="D690" s="46" t="s">
        <v>112</v>
      </c>
    </row>
    <row r="691" spans="1:4" ht="13.5" hidden="1">
      <c r="A691" s="46">
        <v>706</v>
      </c>
      <c r="B691" s="46" t="s">
        <v>141</v>
      </c>
      <c r="C691" s="80" t="s">
        <v>195</v>
      </c>
      <c r="D691" s="46" t="s">
        <v>112</v>
      </c>
    </row>
    <row r="692" spans="1:4" ht="13.5" hidden="1">
      <c r="A692" s="46">
        <v>707</v>
      </c>
      <c r="B692" s="46" t="s">
        <v>118</v>
      </c>
      <c r="C692" s="80" t="s">
        <v>195</v>
      </c>
      <c r="D692" s="46" t="s">
        <v>112</v>
      </c>
    </row>
    <row r="693" spans="1:4" ht="13.5" hidden="1">
      <c r="A693" s="46">
        <v>708</v>
      </c>
      <c r="B693" s="46" t="s">
        <v>117</v>
      </c>
      <c r="C693" s="80" t="s">
        <v>195</v>
      </c>
      <c r="D693" s="46" t="s">
        <v>112</v>
      </c>
    </row>
    <row r="694" spans="1:4" ht="13.5" hidden="1">
      <c r="A694" s="46">
        <v>709</v>
      </c>
      <c r="B694" s="46" t="s">
        <v>110</v>
      </c>
      <c r="C694" s="80" t="s">
        <v>195</v>
      </c>
      <c r="D694" s="46" t="s">
        <v>112</v>
      </c>
    </row>
    <row r="695" spans="1:4" ht="13.5" hidden="1">
      <c r="A695" s="46">
        <v>710</v>
      </c>
      <c r="B695" s="46" t="s">
        <v>137</v>
      </c>
      <c r="C695" s="80" t="s">
        <v>195</v>
      </c>
      <c r="D695" s="46" t="s">
        <v>131</v>
      </c>
    </row>
    <row r="696" spans="1:4" ht="13.5" hidden="1">
      <c r="A696" s="46">
        <v>711</v>
      </c>
      <c r="B696" s="46" t="s">
        <v>114</v>
      </c>
      <c r="C696" s="80" t="s">
        <v>195</v>
      </c>
      <c r="D696" s="46" t="s">
        <v>131</v>
      </c>
    </row>
    <row r="697" spans="1:4" ht="13.5" hidden="1">
      <c r="A697" s="46">
        <v>712</v>
      </c>
      <c r="B697" s="46" t="s">
        <v>114</v>
      </c>
      <c r="C697" s="80" t="s">
        <v>195</v>
      </c>
      <c r="D697" s="46" t="s">
        <v>131</v>
      </c>
    </row>
    <row r="698" spans="1:4" ht="13.5" hidden="1">
      <c r="A698" s="46">
        <v>713</v>
      </c>
      <c r="B698" s="46" t="s">
        <v>126</v>
      </c>
      <c r="C698" s="80" t="s">
        <v>195</v>
      </c>
      <c r="D698" s="46" t="s">
        <v>131</v>
      </c>
    </row>
    <row r="699" spans="1:4" ht="13.5" hidden="1">
      <c r="A699" s="46">
        <v>714</v>
      </c>
      <c r="B699" s="46" t="s">
        <v>124</v>
      </c>
      <c r="C699" s="80" t="s">
        <v>195</v>
      </c>
      <c r="D699" s="46" t="s">
        <v>131</v>
      </c>
    </row>
    <row r="700" spans="1:4" ht="13.5" hidden="1">
      <c r="A700" s="46">
        <v>715</v>
      </c>
      <c r="B700" s="46" t="s">
        <v>125</v>
      </c>
      <c r="C700" s="80" t="s">
        <v>195</v>
      </c>
      <c r="D700" s="46" t="s">
        <v>131</v>
      </c>
    </row>
    <row r="701" spans="1:4" ht="13.5" hidden="1">
      <c r="A701" s="46">
        <v>716</v>
      </c>
      <c r="B701" s="46" t="s">
        <v>133</v>
      </c>
      <c r="C701" s="80" t="s">
        <v>195</v>
      </c>
      <c r="D701" s="46" t="s">
        <v>131</v>
      </c>
    </row>
    <row r="702" spans="1:4" ht="13.5" hidden="1">
      <c r="A702" s="46">
        <v>717</v>
      </c>
      <c r="B702" s="46" t="s">
        <v>129</v>
      </c>
      <c r="C702" s="80" t="s">
        <v>195</v>
      </c>
      <c r="D702" s="46" t="s">
        <v>131</v>
      </c>
    </row>
    <row r="703" spans="1:4" ht="13.5" hidden="1">
      <c r="A703" s="46">
        <v>718</v>
      </c>
      <c r="B703" s="46" t="s">
        <v>126</v>
      </c>
      <c r="C703" s="80" t="s">
        <v>195</v>
      </c>
      <c r="D703" s="46" t="s">
        <v>139</v>
      </c>
    </row>
    <row r="704" spans="1:4" ht="13.5" hidden="1">
      <c r="A704" s="46">
        <v>719</v>
      </c>
      <c r="B704" s="46" t="s">
        <v>123</v>
      </c>
      <c r="C704" s="80" t="s">
        <v>195</v>
      </c>
      <c r="D704" s="46" t="s">
        <v>139</v>
      </c>
    </row>
    <row r="705" spans="1:4" ht="13.5" hidden="1">
      <c r="A705" s="46">
        <v>720</v>
      </c>
      <c r="B705" s="46" t="s">
        <v>124</v>
      </c>
      <c r="C705" s="80" t="s">
        <v>195</v>
      </c>
      <c r="D705" s="46" t="s">
        <v>139</v>
      </c>
    </row>
    <row r="706" spans="1:4" ht="13.5" hidden="1">
      <c r="A706" s="46">
        <v>721</v>
      </c>
      <c r="B706" s="46" t="s">
        <v>114</v>
      </c>
      <c r="C706" s="80" t="s">
        <v>195</v>
      </c>
      <c r="D706" s="46" t="s">
        <v>139</v>
      </c>
    </row>
    <row r="707" spans="1:4" ht="13.5" hidden="1">
      <c r="A707" s="46">
        <v>722</v>
      </c>
      <c r="B707" s="46" t="s">
        <v>124</v>
      </c>
      <c r="C707" s="80" t="s">
        <v>195</v>
      </c>
      <c r="D707" s="46" t="s">
        <v>139</v>
      </c>
    </row>
    <row r="708" spans="1:4" ht="13.5" hidden="1">
      <c r="A708" s="46">
        <v>723</v>
      </c>
      <c r="B708" s="46" t="s">
        <v>118</v>
      </c>
      <c r="C708" s="80" t="s">
        <v>195</v>
      </c>
      <c r="D708" s="46" t="s">
        <v>139</v>
      </c>
    </row>
    <row r="709" spans="1:4" ht="13.5" hidden="1">
      <c r="A709" s="46">
        <v>724</v>
      </c>
      <c r="B709" s="46" t="s">
        <v>110</v>
      </c>
      <c r="C709" s="80" t="s">
        <v>195</v>
      </c>
      <c r="D709" s="46" t="s">
        <v>139</v>
      </c>
    </row>
    <row r="710" spans="1:4" ht="13.5" hidden="1">
      <c r="A710" s="46">
        <v>725</v>
      </c>
      <c r="B710" s="46" t="s">
        <v>135</v>
      </c>
      <c r="C710" s="80" t="s">
        <v>195</v>
      </c>
      <c r="D710" s="46" t="s">
        <v>139</v>
      </c>
    </row>
    <row r="711" spans="1:4" ht="13.5" hidden="1">
      <c r="A711" s="46">
        <v>726</v>
      </c>
      <c r="B711" s="46" t="s">
        <v>138</v>
      </c>
      <c r="C711" s="80" t="s">
        <v>195</v>
      </c>
      <c r="D711" s="46" t="s">
        <v>139</v>
      </c>
    </row>
    <row r="712" spans="1:4" ht="13.5" hidden="1">
      <c r="A712" s="46">
        <v>727</v>
      </c>
      <c r="B712" s="46" t="s">
        <v>113</v>
      </c>
      <c r="C712" s="80" t="s">
        <v>195</v>
      </c>
      <c r="D712" s="46" t="s">
        <v>142</v>
      </c>
    </row>
    <row r="713" spans="1:4" ht="13.5" hidden="1">
      <c r="A713" s="46">
        <v>728</v>
      </c>
      <c r="B713" s="46" t="s">
        <v>130</v>
      </c>
      <c r="C713" s="80" t="s">
        <v>195</v>
      </c>
      <c r="D713" s="46" t="s">
        <v>142</v>
      </c>
    </row>
    <row r="714" spans="1:4" ht="13.5" hidden="1">
      <c r="A714" s="46">
        <v>729</v>
      </c>
      <c r="B714" s="46" t="s">
        <v>118</v>
      </c>
      <c r="C714" s="80" t="s">
        <v>195</v>
      </c>
      <c r="D714" s="46" t="s">
        <v>142</v>
      </c>
    </row>
    <row r="715" spans="1:4" ht="13.5" hidden="1">
      <c r="A715" s="46">
        <v>730</v>
      </c>
      <c r="B715" s="46" t="s">
        <v>119</v>
      </c>
      <c r="C715" s="80" t="s">
        <v>195</v>
      </c>
      <c r="D715" s="46" t="s">
        <v>142</v>
      </c>
    </row>
    <row r="716" spans="1:4" ht="13.5" hidden="1">
      <c r="A716" s="46">
        <v>731</v>
      </c>
      <c r="B716" s="46" t="s">
        <v>117</v>
      </c>
      <c r="C716" s="80" t="s">
        <v>195</v>
      </c>
      <c r="D716" s="46" t="s">
        <v>142</v>
      </c>
    </row>
    <row r="717" spans="1:4" ht="13.5" hidden="1">
      <c r="A717" s="46">
        <v>732</v>
      </c>
      <c r="B717" s="46" t="s">
        <v>137</v>
      </c>
      <c r="C717" s="80" t="s">
        <v>195</v>
      </c>
      <c r="D717" s="46" t="s">
        <v>142</v>
      </c>
    </row>
    <row r="718" spans="1:4" ht="13.5" hidden="1">
      <c r="A718" s="46">
        <v>733</v>
      </c>
      <c r="B718" s="46" t="s">
        <v>122</v>
      </c>
      <c r="C718" s="80" t="s">
        <v>195</v>
      </c>
      <c r="D718" s="46" t="s">
        <v>142</v>
      </c>
    </row>
    <row r="719" spans="1:4" ht="13.5" hidden="1">
      <c r="A719" s="46">
        <v>734</v>
      </c>
      <c r="B719" s="46" t="s">
        <v>135</v>
      </c>
      <c r="C719" s="80" t="s">
        <v>195</v>
      </c>
      <c r="D719" s="46" t="s">
        <v>142</v>
      </c>
    </row>
    <row r="720" spans="1:4" ht="13.5" hidden="1">
      <c r="A720" s="46">
        <v>735</v>
      </c>
      <c r="B720" s="46" t="s">
        <v>135</v>
      </c>
      <c r="C720" s="80" t="s">
        <v>195</v>
      </c>
      <c r="D720" s="46" t="s">
        <v>142</v>
      </c>
    </row>
    <row r="721" spans="1:4" ht="13.5" hidden="1">
      <c r="A721" s="46">
        <v>736</v>
      </c>
      <c r="B721" s="46" t="s">
        <v>110</v>
      </c>
      <c r="C721" s="80" t="s">
        <v>195</v>
      </c>
      <c r="D721" s="46" t="s">
        <v>142</v>
      </c>
    </row>
    <row r="722" spans="1:4" ht="13.5" hidden="1">
      <c r="A722" s="46">
        <v>737</v>
      </c>
      <c r="B722" s="46" t="s">
        <v>132</v>
      </c>
      <c r="C722" s="80" t="s">
        <v>195</v>
      </c>
      <c r="D722" s="46" t="s">
        <v>142</v>
      </c>
    </row>
    <row r="723" spans="1:4" ht="13.5" hidden="1">
      <c r="A723" s="46">
        <v>738</v>
      </c>
      <c r="B723" s="46" t="s">
        <v>126</v>
      </c>
      <c r="C723" s="80" t="s">
        <v>195</v>
      </c>
      <c r="D723" s="46" t="s">
        <v>142</v>
      </c>
    </row>
    <row r="724" spans="1:4" ht="13.5" hidden="1">
      <c r="A724" s="46">
        <v>739</v>
      </c>
      <c r="B724" s="46" t="s">
        <v>119</v>
      </c>
      <c r="C724" s="80" t="s">
        <v>195</v>
      </c>
      <c r="D724" s="46" t="s">
        <v>142</v>
      </c>
    </row>
    <row r="725" spans="1:4" ht="13.5" hidden="1">
      <c r="A725" s="46">
        <v>740</v>
      </c>
      <c r="B725" s="46" t="s">
        <v>126</v>
      </c>
      <c r="C725" s="80" t="s">
        <v>228</v>
      </c>
      <c r="D725" s="46" t="s">
        <v>112</v>
      </c>
    </row>
    <row r="726" spans="1:4" ht="13.5" hidden="1">
      <c r="A726" s="46">
        <v>741</v>
      </c>
      <c r="B726" s="46" t="s">
        <v>123</v>
      </c>
      <c r="C726" s="80" t="s">
        <v>228</v>
      </c>
      <c r="D726" s="46" t="s">
        <v>112</v>
      </c>
    </row>
    <row r="727" spans="1:4" ht="13.5" hidden="1">
      <c r="A727" s="46">
        <v>742</v>
      </c>
      <c r="B727" s="46" t="s">
        <v>110</v>
      </c>
      <c r="C727" s="80" t="s">
        <v>228</v>
      </c>
      <c r="D727" s="46" t="s">
        <v>112</v>
      </c>
    </row>
    <row r="728" spans="1:4" ht="13.5" hidden="1">
      <c r="A728" s="46">
        <v>743</v>
      </c>
      <c r="B728" s="46" t="s">
        <v>110</v>
      </c>
      <c r="C728" s="80" t="s">
        <v>228</v>
      </c>
      <c r="D728" s="46" t="s">
        <v>112</v>
      </c>
    </row>
    <row r="729" spans="1:4" ht="13.5" hidden="1">
      <c r="A729" s="46">
        <v>744</v>
      </c>
      <c r="B729" s="46" t="s">
        <v>127</v>
      </c>
      <c r="C729" s="80" t="s">
        <v>228</v>
      </c>
      <c r="D729" s="46" t="s">
        <v>131</v>
      </c>
    </row>
    <row r="730" spans="1:4" ht="13.5" hidden="1">
      <c r="A730" s="46">
        <v>745</v>
      </c>
      <c r="B730" s="46" t="s">
        <v>141</v>
      </c>
      <c r="C730" s="80" t="s">
        <v>228</v>
      </c>
      <c r="D730" s="46" t="s">
        <v>131</v>
      </c>
    </row>
    <row r="731" spans="1:4" ht="13.5" hidden="1">
      <c r="A731" s="46">
        <v>746</v>
      </c>
      <c r="B731" s="46" t="s">
        <v>127</v>
      </c>
      <c r="C731" s="80" t="s">
        <v>228</v>
      </c>
      <c r="D731" s="46" t="s">
        <v>139</v>
      </c>
    </row>
    <row r="732" spans="1:4" ht="13.5" hidden="1">
      <c r="A732" s="46">
        <v>747</v>
      </c>
      <c r="B732" s="46" t="s">
        <v>127</v>
      </c>
      <c r="C732" s="80" t="s">
        <v>228</v>
      </c>
      <c r="D732" s="46" t="s">
        <v>139</v>
      </c>
    </row>
    <row r="733" spans="1:4" ht="13.5" hidden="1">
      <c r="A733" s="46">
        <v>748</v>
      </c>
      <c r="B733" s="46" t="s">
        <v>121</v>
      </c>
      <c r="C733" s="80" t="s">
        <v>228</v>
      </c>
      <c r="D733" s="46" t="s">
        <v>139</v>
      </c>
    </row>
    <row r="734" spans="1:4" ht="13.5" hidden="1">
      <c r="A734" s="46">
        <v>749</v>
      </c>
      <c r="B734" s="46" t="s">
        <v>110</v>
      </c>
      <c r="C734" s="80" t="s">
        <v>228</v>
      </c>
      <c r="D734" s="46" t="s">
        <v>142</v>
      </c>
    </row>
    <row r="735" spans="1:4" ht="13.5" hidden="1">
      <c r="A735" s="46">
        <v>750</v>
      </c>
      <c r="B735" s="46" t="s">
        <v>122</v>
      </c>
      <c r="C735" s="80" t="s">
        <v>228</v>
      </c>
      <c r="D735" s="46" t="s">
        <v>142</v>
      </c>
    </row>
    <row r="736" spans="1:4" ht="13.5" hidden="1">
      <c r="A736" s="46">
        <v>753</v>
      </c>
      <c r="B736" s="46" t="s">
        <v>124</v>
      </c>
      <c r="C736" s="80" t="s">
        <v>196</v>
      </c>
      <c r="D736" s="46" t="s">
        <v>112</v>
      </c>
    </row>
    <row r="737" spans="1:4" ht="13.5" hidden="1">
      <c r="A737" s="46">
        <v>754</v>
      </c>
      <c r="B737" s="46" t="s">
        <v>133</v>
      </c>
      <c r="C737" s="80" t="s">
        <v>196</v>
      </c>
      <c r="D737" s="46" t="s">
        <v>112</v>
      </c>
    </row>
    <row r="738" spans="1:4" ht="13.5" hidden="1">
      <c r="A738" s="46">
        <v>755</v>
      </c>
      <c r="B738" s="46" t="s">
        <v>125</v>
      </c>
      <c r="C738" s="80" t="s">
        <v>196</v>
      </c>
      <c r="D738" s="46" t="s">
        <v>112</v>
      </c>
    </row>
    <row r="739" spans="1:4" ht="13.5" hidden="1">
      <c r="A739" s="46">
        <v>756</v>
      </c>
      <c r="B739" s="46" t="s">
        <v>115</v>
      </c>
      <c r="C739" s="80" t="s">
        <v>196</v>
      </c>
      <c r="D739" s="46" t="s">
        <v>112</v>
      </c>
    </row>
    <row r="740" spans="1:4" ht="13.5" hidden="1">
      <c r="A740" s="46">
        <v>757</v>
      </c>
      <c r="B740" s="46" t="s">
        <v>138</v>
      </c>
      <c r="C740" s="80" t="s">
        <v>196</v>
      </c>
      <c r="D740" s="46" t="s">
        <v>112</v>
      </c>
    </row>
    <row r="741" spans="1:4" ht="13.5" hidden="1">
      <c r="A741" s="46">
        <v>758</v>
      </c>
      <c r="B741" s="46" t="s">
        <v>114</v>
      </c>
      <c r="C741" s="80" t="s">
        <v>196</v>
      </c>
      <c r="D741" s="46" t="s">
        <v>131</v>
      </c>
    </row>
    <row r="742" spans="1:4" ht="13.5" hidden="1">
      <c r="A742" s="46">
        <v>759</v>
      </c>
      <c r="B742" s="46" t="s">
        <v>125</v>
      </c>
      <c r="C742" s="80" t="s">
        <v>196</v>
      </c>
      <c r="D742" s="46" t="s">
        <v>131</v>
      </c>
    </row>
    <row r="743" spans="1:4" ht="13.5" hidden="1">
      <c r="A743" s="46">
        <v>760</v>
      </c>
      <c r="B743" s="46" t="s">
        <v>125</v>
      </c>
      <c r="C743" s="80" t="s">
        <v>196</v>
      </c>
      <c r="D743" s="46" t="s">
        <v>131</v>
      </c>
    </row>
    <row r="744" spans="1:4" ht="13.5" hidden="1">
      <c r="A744" s="46">
        <v>761</v>
      </c>
      <c r="B744" s="46" t="s">
        <v>125</v>
      </c>
      <c r="C744" s="80" t="s">
        <v>196</v>
      </c>
      <c r="D744" s="46" t="s">
        <v>131</v>
      </c>
    </row>
    <row r="745" spans="1:4" ht="13.5" hidden="1">
      <c r="A745" s="46">
        <v>762</v>
      </c>
      <c r="B745" s="46" t="s">
        <v>118</v>
      </c>
      <c r="C745" s="80" t="s">
        <v>196</v>
      </c>
      <c r="D745" s="46" t="s">
        <v>131</v>
      </c>
    </row>
    <row r="746" spans="1:4" ht="13.5" hidden="1">
      <c r="A746" s="46">
        <v>763</v>
      </c>
      <c r="B746" s="46" t="s">
        <v>122</v>
      </c>
      <c r="C746" s="80" t="s">
        <v>196</v>
      </c>
      <c r="D746" s="46" t="s">
        <v>131</v>
      </c>
    </row>
    <row r="747" spans="1:4" ht="13.5" hidden="1">
      <c r="A747" s="46">
        <v>766</v>
      </c>
      <c r="B747" s="46" t="s">
        <v>135</v>
      </c>
      <c r="C747" s="80" t="s">
        <v>196</v>
      </c>
      <c r="D747" s="46" t="s">
        <v>112</v>
      </c>
    </row>
    <row r="748" spans="1:4" ht="13.5" hidden="1">
      <c r="A748" s="46">
        <v>767</v>
      </c>
      <c r="B748" s="46" t="s">
        <v>122</v>
      </c>
      <c r="C748" s="80" t="s">
        <v>196</v>
      </c>
      <c r="D748" s="46" t="s">
        <v>131</v>
      </c>
    </row>
    <row r="749" spans="1:4" ht="13.5" hidden="1">
      <c r="A749" s="46">
        <v>768</v>
      </c>
      <c r="B749" s="46" t="s">
        <v>127</v>
      </c>
      <c r="C749" s="80" t="s">
        <v>196</v>
      </c>
      <c r="D749" s="46" t="s">
        <v>131</v>
      </c>
    </row>
    <row r="750" spans="1:4" ht="13.5" hidden="1">
      <c r="A750" s="46">
        <v>771</v>
      </c>
      <c r="B750" s="46" t="s">
        <v>114</v>
      </c>
      <c r="C750" s="80" t="s">
        <v>196</v>
      </c>
      <c r="D750" s="46" t="s">
        <v>139</v>
      </c>
    </row>
    <row r="751" spans="1:4" ht="13.5" hidden="1">
      <c r="A751" s="46">
        <v>772</v>
      </c>
      <c r="B751" s="46" t="s">
        <v>118</v>
      </c>
      <c r="C751" s="80" t="s">
        <v>196</v>
      </c>
      <c r="D751" s="46" t="s">
        <v>139</v>
      </c>
    </row>
    <row r="752" spans="1:4" ht="13.5" hidden="1">
      <c r="A752" s="46">
        <v>773</v>
      </c>
      <c r="B752" s="46" t="s">
        <v>124</v>
      </c>
      <c r="C752" s="80" t="s">
        <v>196</v>
      </c>
      <c r="D752" s="46" t="s">
        <v>139</v>
      </c>
    </row>
    <row r="753" spans="1:4" ht="13.5" hidden="1">
      <c r="A753" s="46">
        <v>774</v>
      </c>
      <c r="B753" s="46" t="s">
        <v>114</v>
      </c>
      <c r="C753" s="80" t="s">
        <v>196</v>
      </c>
      <c r="D753" s="46" t="s">
        <v>142</v>
      </c>
    </row>
    <row r="754" spans="1:4" ht="13.5" hidden="1">
      <c r="A754" s="46">
        <v>775</v>
      </c>
      <c r="B754" s="46" t="s">
        <v>127</v>
      </c>
      <c r="C754" s="80" t="s">
        <v>196</v>
      </c>
      <c r="D754" s="46" t="s">
        <v>142</v>
      </c>
    </row>
    <row r="755" spans="1:4" ht="13.5" hidden="1">
      <c r="A755" s="46">
        <v>776</v>
      </c>
      <c r="B755" s="46" t="s">
        <v>133</v>
      </c>
      <c r="C755" s="80" t="s">
        <v>196</v>
      </c>
      <c r="D755" s="46" t="s">
        <v>142</v>
      </c>
    </row>
    <row r="756" spans="1:4" ht="13.5" hidden="1">
      <c r="A756" s="46">
        <v>777</v>
      </c>
      <c r="B756" s="46" t="s">
        <v>129</v>
      </c>
      <c r="C756" s="80" t="s">
        <v>196</v>
      </c>
      <c r="D756" s="46" t="s">
        <v>142</v>
      </c>
    </row>
    <row r="757" spans="1:4" ht="13.5" hidden="1">
      <c r="A757" s="46">
        <v>778</v>
      </c>
      <c r="B757" s="46" t="s">
        <v>121</v>
      </c>
      <c r="C757" s="80" t="s">
        <v>196</v>
      </c>
      <c r="D757" s="46" t="s">
        <v>139</v>
      </c>
    </row>
    <row r="758" spans="1:4" ht="13.5" hidden="1">
      <c r="A758" s="46">
        <v>779</v>
      </c>
      <c r="B758" s="46" t="s">
        <v>115</v>
      </c>
      <c r="C758" s="80" t="s">
        <v>196</v>
      </c>
      <c r="D758" s="46" t="s">
        <v>142</v>
      </c>
    </row>
    <row r="759" spans="1:4" ht="13.5" hidden="1">
      <c r="A759" s="46">
        <v>780</v>
      </c>
      <c r="B759" s="46" t="s">
        <v>117</v>
      </c>
      <c r="C759" s="80" t="s">
        <v>169</v>
      </c>
      <c r="D759" s="46" t="s">
        <v>142</v>
      </c>
    </row>
    <row r="760" spans="1:4" ht="13.5" hidden="1">
      <c r="A760" s="46">
        <v>781</v>
      </c>
      <c r="B760" s="46" t="s">
        <v>130</v>
      </c>
      <c r="C760" s="80" t="s">
        <v>197</v>
      </c>
      <c r="D760" s="46" t="s">
        <v>112</v>
      </c>
    </row>
    <row r="761" spans="1:4" ht="13.5" hidden="1">
      <c r="A761" s="46">
        <v>782</v>
      </c>
      <c r="B761" s="46" t="s">
        <v>137</v>
      </c>
      <c r="C761" s="80" t="s">
        <v>198</v>
      </c>
      <c r="D761" s="46" t="s">
        <v>112</v>
      </c>
    </row>
    <row r="762" spans="1:4" ht="13.5" hidden="1">
      <c r="A762" s="46">
        <v>783</v>
      </c>
      <c r="B762" s="46" t="s">
        <v>119</v>
      </c>
      <c r="C762" s="80" t="s">
        <v>198</v>
      </c>
      <c r="D762" s="46" t="s">
        <v>112</v>
      </c>
    </row>
    <row r="763" spans="1:4" ht="13.5" hidden="1">
      <c r="A763" s="46">
        <v>784</v>
      </c>
      <c r="B763" s="46" t="s">
        <v>119</v>
      </c>
      <c r="C763" s="80" t="s">
        <v>198</v>
      </c>
      <c r="D763" s="46" t="s">
        <v>112</v>
      </c>
    </row>
    <row r="764" spans="1:4" ht="13.5" hidden="1">
      <c r="A764" s="46">
        <v>785</v>
      </c>
      <c r="B764" s="46" t="s">
        <v>115</v>
      </c>
      <c r="C764" s="80" t="s">
        <v>198</v>
      </c>
      <c r="D764" s="46" t="s">
        <v>131</v>
      </c>
    </row>
    <row r="765" spans="1:4" ht="13.5" hidden="1">
      <c r="A765" s="46">
        <v>786</v>
      </c>
      <c r="B765" s="46" t="s">
        <v>141</v>
      </c>
      <c r="C765" s="80" t="s">
        <v>198</v>
      </c>
      <c r="D765" s="46" t="s">
        <v>131</v>
      </c>
    </row>
    <row r="766" spans="1:4" ht="13.5" hidden="1">
      <c r="A766" s="46">
        <v>787</v>
      </c>
      <c r="B766" s="46" t="s">
        <v>110</v>
      </c>
      <c r="C766" s="80" t="s">
        <v>198</v>
      </c>
      <c r="D766" s="46" t="s">
        <v>131</v>
      </c>
    </row>
    <row r="767" spans="1:4" ht="13.5" hidden="1">
      <c r="A767" s="46">
        <v>788</v>
      </c>
      <c r="B767" s="46" t="s">
        <v>115</v>
      </c>
      <c r="C767" s="80" t="s">
        <v>198</v>
      </c>
      <c r="D767" s="46" t="s">
        <v>131</v>
      </c>
    </row>
    <row r="768" spans="1:4" ht="13.5" hidden="1">
      <c r="A768" s="46">
        <v>789</v>
      </c>
      <c r="B768" s="46" t="s">
        <v>137</v>
      </c>
      <c r="C768" s="80" t="s">
        <v>198</v>
      </c>
      <c r="D768" s="46" t="s">
        <v>131</v>
      </c>
    </row>
    <row r="769" spans="1:4" ht="13.5" hidden="1">
      <c r="A769" s="46">
        <v>790</v>
      </c>
      <c r="B769" s="46" t="s">
        <v>122</v>
      </c>
      <c r="C769" s="80" t="s">
        <v>198</v>
      </c>
      <c r="D769" s="46" t="s">
        <v>112</v>
      </c>
    </row>
    <row r="770" spans="1:4" ht="13.5" hidden="1">
      <c r="A770" s="46">
        <v>791</v>
      </c>
      <c r="B770" s="46" t="s">
        <v>137</v>
      </c>
      <c r="C770" s="80" t="s">
        <v>198</v>
      </c>
      <c r="D770" s="46" t="s">
        <v>139</v>
      </c>
    </row>
    <row r="771" spans="1:4" ht="13.5" hidden="1">
      <c r="A771" s="46">
        <v>792</v>
      </c>
      <c r="B771" s="46" t="s">
        <v>113</v>
      </c>
      <c r="C771" s="80" t="s">
        <v>198</v>
      </c>
      <c r="D771" s="46" t="s">
        <v>139</v>
      </c>
    </row>
    <row r="772" spans="1:4" ht="13.5" hidden="1">
      <c r="A772" s="46">
        <v>793</v>
      </c>
      <c r="B772" s="46" t="s">
        <v>127</v>
      </c>
      <c r="C772" s="80" t="s">
        <v>198</v>
      </c>
      <c r="D772" s="46" t="s">
        <v>139</v>
      </c>
    </row>
    <row r="773" spans="1:4" ht="13.5" hidden="1">
      <c r="A773" s="46">
        <v>794</v>
      </c>
      <c r="B773" s="46" t="s">
        <v>161</v>
      </c>
      <c r="C773" s="80" t="s">
        <v>198</v>
      </c>
      <c r="D773" s="46" t="s">
        <v>139</v>
      </c>
    </row>
    <row r="774" spans="1:4" ht="13.5" hidden="1">
      <c r="A774" s="46">
        <v>795</v>
      </c>
      <c r="B774" s="46" t="s">
        <v>125</v>
      </c>
      <c r="C774" s="80" t="s">
        <v>198</v>
      </c>
      <c r="D774" s="46" t="s">
        <v>139</v>
      </c>
    </row>
    <row r="775" spans="1:4" ht="13.5" hidden="1">
      <c r="A775" s="46">
        <v>796</v>
      </c>
      <c r="B775" s="46" t="s">
        <v>118</v>
      </c>
      <c r="C775" s="80" t="s">
        <v>198</v>
      </c>
      <c r="D775" s="46" t="s">
        <v>139</v>
      </c>
    </row>
    <row r="776" spans="1:4" ht="13.5" hidden="1">
      <c r="A776" s="46">
        <v>797</v>
      </c>
      <c r="B776" s="46" t="s">
        <v>129</v>
      </c>
      <c r="C776" s="80" t="s">
        <v>198</v>
      </c>
      <c r="D776" s="46" t="s">
        <v>139</v>
      </c>
    </row>
    <row r="777" spans="1:4" ht="13.5" hidden="1">
      <c r="A777" s="46">
        <v>798</v>
      </c>
      <c r="B777" s="46" t="s">
        <v>135</v>
      </c>
      <c r="C777" s="80" t="s">
        <v>198</v>
      </c>
      <c r="D777" s="46" t="s">
        <v>139</v>
      </c>
    </row>
    <row r="778" spans="1:4" ht="13.5" hidden="1">
      <c r="A778" s="46">
        <v>799</v>
      </c>
      <c r="B778" s="46" t="s">
        <v>122</v>
      </c>
      <c r="C778" s="80" t="s">
        <v>198</v>
      </c>
      <c r="D778" s="46" t="s">
        <v>139</v>
      </c>
    </row>
    <row r="779" spans="1:4" ht="13.5" hidden="1">
      <c r="A779" s="46">
        <v>800</v>
      </c>
      <c r="B779" s="46" t="s">
        <v>128</v>
      </c>
      <c r="C779" s="80" t="s">
        <v>198</v>
      </c>
      <c r="D779" s="46" t="s">
        <v>139</v>
      </c>
    </row>
    <row r="780" spans="1:4" ht="13.5" hidden="1">
      <c r="A780" s="46">
        <v>801</v>
      </c>
      <c r="B780" s="46" t="s">
        <v>110</v>
      </c>
      <c r="C780" s="80" t="s">
        <v>198</v>
      </c>
      <c r="D780" s="46" t="s">
        <v>139</v>
      </c>
    </row>
    <row r="781" spans="1:4" ht="13.5" hidden="1">
      <c r="A781" s="46">
        <v>802</v>
      </c>
      <c r="B781" s="46" t="s">
        <v>119</v>
      </c>
      <c r="C781" s="80" t="s">
        <v>198</v>
      </c>
      <c r="D781" s="46" t="s">
        <v>139</v>
      </c>
    </row>
    <row r="782" spans="1:4" ht="13.5" hidden="1">
      <c r="A782" s="46">
        <v>803</v>
      </c>
      <c r="B782" s="46" t="s">
        <v>117</v>
      </c>
      <c r="C782" s="80" t="s">
        <v>198</v>
      </c>
      <c r="D782" s="46" t="s">
        <v>142</v>
      </c>
    </row>
    <row r="783" spans="1:4" ht="13.5" hidden="1">
      <c r="A783" s="46">
        <v>804</v>
      </c>
      <c r="B783" s="46" t="s">
        <v>129</v>
      </c>
      <c r="C783" s="80" t="s">
        <v>198</v>
      </c>
      <c r="D783" s="46" t="s">
        <v>142</v>
      </c>
    </row>
    <row r="784" spans="1:4" ht="13.5" hidden="1">
      <c r="A784" s="46">
        <v>805</v>
      </c>
      <c r="B784" s="46" t="s">
        <v>118</v>
      </c>
      <c r="C784" s="80" t="s">
        <v>198</v>
      </c>
      <c r="D784" s="46" t="s">
        <v>142</v>
      </c>
    </row>
    <row r="785" spans="1:4" ht="13.5" hidden="1">
      <c r="A785" s="46">
        <v>806</v>
      </c>
      <c r="B785" s="46" t="s">
        <v>119</v>
      </c>
      <c r="C785" s="80" t="s">
        <v>198</v>
      </c>
      <c r="D785" s="46" t="s">
        <v>142</v>
      </c>
    </row>
    <row r="786" spans="1:4" ht="13.5" hidden="1">
      <c r="A786" s="46">
        <v>807</v>
      </c>
      <c r="B786" s="46" t="s">
        <v>137</v>
      </c>
      <c r="C786" s="80" t="s">
        <v>199</v>
      </c>
      <c r="D786" s="46" t="s">
        <v>131</v>
      </c>
    </row>
    <row r="787" spans="1:4" ht="13.5" hidden="1">
      <c r="A787" s="46">
        <v>808</v>
      </c>
      <c r="B787" s="46" t="s">
        <v>137</v>
      </c>
      <c r="C787" s="80" t="s">
        <v>199</v>
      </c>
      <c r="D787" s="46" t="s">
        <v>157</v>
      </c>
    </row>
    <row r="788" spans="1:4" ht="13.5" hidden="1">
      <c r="A788" s="46">
        <v>809</v>
      </c>
      <c r="B788" s="46" t="s">
        <v>122</v>
      </c>
      <c r="C788" s="80" t="s">
        <v>199</v>
      </c>
      <c r="D788" s="46" t="s">
        <v>139</v>
      </c>
    </row>
    <row r="789" spans="1:4" ht="13.5" hidden="1">
      <c r="A789" s="46">
        <v>810</v>
      </c>
      <c r="B789" s="46" t="s">
        <v>127</v>
      </c>
      <c r="C789" s="80" t="s">
        <v>162</v>
      </c>
      <c r="D789" s="46" t="s">
        <v>142</v>
      </c>
    </row>
    <row r="790" spans="1:4" ht="13.5" hidden="1">
      <c r="A790" s="46">
        <v>811</v>
      </c>
      <c r="B790" s="46" t="s">
        <v>135</v>
      </c>
      <c r="C790" s="80" t="s">
        <v>162</v>
      </c>
      <c r="D790" s="46" t="s">
        <v>142</v>
      </c>
    </row>
    <row r="791" spans="1:4" ht="13.5" hidden="1">
      <c r="A791" s="46">
        <v>812</v>
      </c>
      <c r="B791" s="46" t="s">
        <v>135</v>
      </c>
      <c r="C791" s="80" t="s">
        <v>229</v>
      </c>
      <c r="D791" s="46" t="s">
        <v>131</v>
      </c>
    </row>
    <row r="792" spans="1:4" ht="13.5" hidden="1">
      <c r="A792" s="46">
        <v>813</v>
      </c>
      <c r="B792" s="46" t="s">
        <v>122</v>
      </c>
      <c r="C792" s="80" t="s">
        <v>229</v>
      </c>
      <c r="D792" s="46" t="s">
        <v>131</v>
      </c>
    </row>
    <row r="793" spans="1:4" ht="13.5" hidden="1">
      <c r="A793" s="46">
        <v>814</v>
      </c>
      <c r="B793" s="46" t="s">
        <v>115</v>
      </c>
      <c r="C793" s="80" t="s">
        <v>229</v>
      </c>
      <c r="D793" s="46" t="s">
        <v>139</v>
      </c>
    </row>
    <row r="794" spans="1:4" ht="13.5" hidden="1">
      <c r="A794" s="46">
        <v>815</v>
      </c>
      <c r="B794" s="46" t="s">
        <v>127</v>
      </c>
      <c r="C794" s="80" t="s">
        <v>229</v>
      </c>
      <c r="D794" s="46" t="s">
        <v>142</v>
      </c>
    </row>
    <row r="795" spans="1:4" ht="13.5" hidden="1">
      <c r="A795" s="46">
        <v>816</v>
      </c>
      <c r="B795" s="46" t="s">
        <v>119</v>
      </c>
      <c r="C795" s="80" t="s">
        <v>229</v>
      </c>
      <c r="D795" s="46" t="s">
        <v>139</v>
      </c>
    </row>
    <row r="796" spans="1:4" ht="13.5" hidden="1">
      <c r="A796" s="46">
        <v>817</v>
      </c>
      <c r="B796" s="46" t="s">
        <v>137</v>
      </c>
      <c r="C796" s="80" t="s">
        <v>229</v>
      </c>
      <c r="D796" s="46" t="s">
        <v>142</v>
      </c>
    </row>
    <row r="797" spans="1:4" ht="13.5" hidden="1">
      <c r="A797" s="46">
        <v>818</v>
      </c>
      <c r="B797" s="46" t="s">
        <v>113</v>
      </c>
      <c r="C797" s="80" t="s">
        <v>229</v>
      </c>
      <c r="D797" s="46" t="s">
        <v>142</v>
      </c>
    </row>
    <row r="798" spans="1:4" ht="13.5" hidden="1">
      <c r="A798" s="46">
        <v>819</v>
      </c>
      <c r="B798" s="46" t="s">
        <v>128</v>
      </c>
      <c r="C798" s="80" t="s">
        <v>200</v>
      </c>
      <c r="D798" s="46" t="s">
        <v>191</v>
      </c>
    </row>
    <row r="799" spans="1:4" ht="13.5" hidden="1">
      <c r="A799" s="46">
        <v>820</v>
      </c>
      <c r="B799" s="46" t="s">
        <v>114</v>
      </c>
      <c r="C799" s="80" t="s">
        <v>200</v>
      </c>
      <c r="D799" s="46" t="s">
        <v>112</v>
      </c>
    </row>
    <row r="800" spans="1:4" ht="13.5" hidden="1">
      <c r="A800" s="46">
        <v>821</v>
      </c>
      <c r="B800" s="46" t="s">
        <v>118</v>
      </c>
      <c r="C800" s="80" t="s">
        <v>200</v>
      </c>
      <c r="D800" s="46" t="s">
        <v>112</v>
      </c>
    </row>
    <row r="801" spans="1:4" ht="13.5" hidden="1">
      <c r="A801" s="46">
        <v>822</v>
      </c>
      <c r="B801" s="46" t="s">
        <v>129</v>
      </c>
      <c r="C801" s="80" t="s">
        <v>200</v>
      </c>
      <c r="D801" s="46" t="s">
        <v>112</v>
      </c>
    </row>
    <row r="802" spans="1:4" ht="13.5" hidden="1">
      <c r="A802" s="46">
        <v>823</v>
      </c>
      <c r="B802" s="46" t="s">
        <v>118</v>
      </c>
      <c r="C802" s="80" t="s">
        <v>200</v>
      </c>
      <c r="D802" s="46" t="s">
        <v>131</v>
      </c>
    </row>
    <row r="803" spans="1:4" ht="13.5" hidden="1">
      <c r="A803" s="46">
        <v>824</v>
      </c>
      <c r="B803" s="46" t="s">
        <v>123</v>
      </c>
      <c r="C803" s="80" t="s">
        <v>200</v>
      </c>
      <c r="D803" s="46" t="s">
        <v>131</v>
      </c>
    </row>
    <row r="804" spans="1:4" ht="13.5" hidden="1">
      <c r="A804" s="46">
        <v>825</v>
      </c>
      <c r="B804" s="46" t="s">
        <v>118</v>
      </c>
      <c r="C804" s="80" t="s">
        <v>200</v>
      </c>
      <c r="D804" s="46" t="s">
        <v>139</v>
      </c>
    </row>
    <row r="805" spans="1:4" ht="13.5" hidden="1">
      <c r="A805" s="46">
        <v>826</v>
      </c>
      <c r="B805" s="46" t="s">
        <v>122</v>
      </c>
      <c r="C805" s="80" t="s">
        <v>200</v>
      </c>
      <c r="D805" s="46" t="s">
        <v>139</v>
      </c>
    </row>
    <row r="806" spans="1:4" ht="13.5" hidden="1">
      <c r="A806" s="46">
        <v>827</v>
      </c>
      <c r="B806" s="46" t="s">
        <v>114</v>
      </c>
      <c r="C806" s="80" t="s">
        <v>201</v>
      </c>
      <c r="D806" s="46" t="s">
        <v>112</v>
      </c>
    </row>
    <row r="807" spans="1:4" ht="13.5" hidden="1">
      <c r="A807" s="46">
        <v>828</v>
      </c>
      <c r="B807" s="46" t="s">
        <v>127</v>
      </c>
      <c r="C807" s="80" t="s">
        <v>201</v>
      </c>
      <c r="D807" s="46" t="s">
        <v>112</v>
      </c>
    </row>
    <row r="808" spans="1:4" ht="13.5" hidden="1">
      <c r="A808" s="46">
        <v>829</v>
      </c>
      <c r="B808" s="46" t="s">
        <v>127</v>
      </c>
      <c r="C808" s="80" t="s">
        <v>201</v>
      </c>
      <c r="D808" s="46" t="s">
        <v>112</v>
      </c>
    </row>
    <row r="809" spans="1:4" ht="13.5" hidden="1">
      <c r="A809" s="46">
        <v>830</v>
      </c>
      <c r="B809" s="46" t="s">
        <v>124</v>
      </c>
      <c r="C809" s="80" t="s">
        <v>201</v>
      </c>
      <c r="D809" s="46" t="s">
        <v>112</v>
      </c>
    </row>
    <row r="810" spans="1:4" ht="13.5" hidden="1">
      <c r="A810" s="46">
        <v>831</v>
      </c>
      <c r="B810" s="46" t="s">
        <v>134</v>
      </c>
      <c r="C810" s="80" t="s">
        <v>201</v>
      </c>
      <c r="D810" s="46" t="s">
        <v>112</v>
      </c>
    </row>
    <row r="811" spans="1:4" ht="13.5" hidden="1">
      <c r="A811" s="46">
        <v>832</v>
      </c>
      <c r="B811" s="46" t="s">
        <v>114</v>
      </c>
      <c r="C811" s="80" t="s">
        <v>201</v>
      </c>
      <c r="D811" s="46" t="s">
        <v>131</v>
      </c>
    </row>
    <row r="812" spans="1:4" ht="13.5" hidden="1">
      <c r="A812" s="46">
        <v>833</v>
      </c>
      <c r="B812" s="46" t="s">
        <v>118</v>
      </c>
      <c r="C812" s="80" t="s">
        <v>201</v>
      </c>
      <c r="D812" s="46" t="s">
        <v>131</v>
      </c>
    </row>
    <row r="813" spans="1:4" ht="13.5" hidden="1">
      <c r="A813" s="46">
        <v>834</v>
      </c>
      <c r="B813" s="46" t="s">
        <v>117</v>
      </c>
      <c r="C813" s="80" t="s">
        <v>201</v>
      </c>
      <c r="D813" s="46" t="s">
        <v>139</v>
      </c>
    </row>
    <row r="814" spans="1:4" ht="13.5" hidden="1">
      <c r="A814" s="46">
        <v>835</v>
      </c>
      <c r="B814" s="46" t="s">
        <v>123</v>
      </c>
      <c r="C814" s="80" t="s">
        <v>201</v>
      </c>
      <c r="D814" s="46" t="s">
        <v>139</v>
      </c>
    </row>
    <row r="815" spans="1:4" ht="13.5" hidden="1">
      <c r="A815" s="46">
        <v>836</v>
      </c>
      <c r="B815" s="46" t="s">
        <v>113</v>
      </c>
      <c r="C815" s="80" t="s">
        <v>201</v>
      </c>
      <c r="D815" s="46" t="s">
        <v>139</v>
      </c>
    </row>
    <row r="816" spans="1:4" ht="13.5" hidden="1">
      <c r="A816" s="46">
        <v>837</v>
      </c>
      <c r="B816" s="46" t="s">
        <v>123</v>
      </c>
      <c r="C816" s="80" t="s">
        <v>203</v>
      </c>
      <c r="D816" s="46" t="s">
        <v>139</v>
      </c>
    </row>
    <row r="817" spans="1:4" ht="13.5" hidden="1">
      <c r="A817" s="46">
        <v>838</v>
      </c>
      <c r="B817" s="46" t="s">
        <v>124</v>
      </c>
      <c r="C817" s="80" t="s">
        <v>204</v>
      </c>
      <c r="D817" s="46" t="s">
        <v>146</v>
      </c>
    </row>
    <row r="818" spans="1:4" ht="13.5" hidden="1">
      <c r="A818" s="46">
        <v>839</v>
      </c>
      <c r="B818" s="46" t="s">
        <v>114</v>
      </c>
      <c r="C818" s="80" t="s">
        <v>204</v>
      </c>
      <c r="D818" s="46" t="s">
        <v>112</v>
      </c>
    </row>
    <row r="819" spans="1:4" ht="13.5" hidden="1">
      <c r="A819" s="46">
        <v>840</v>
      </c>
      <c r="B819" s="46" t="s">
        <v>130</v>
      </c>
      <c r="C819" s="80" t="s">
        <v>204</v>
      </c>
      <c r="D819" s="46" t="s">
        <v>112</v>
      </c>
    </row>
    <row r="820" spans="1:4" ht="13.5" hidden="1">
      <c r="A820" s="46">
        <v>841</v>
      </c>
      <c r="B820" s="46" t="s">
        <v>122</v>
      </c>
      <c r="C820" s="80" t="s">
        <v>204</v>
      </c>
      <c r="D820" s="46" t="s">
        <v>112</v>
      </c>
    </row>
    <row r="821" spans="1:4" ht="13.5" hidden="1">
      <c r="A821" s="46">
        <v>842</v>
      </c>
      <c r="B821" s="46" t="s">
        <v>110</v>
      </c>
      <c r="C821" s="80" t="s">
        <v>204</v>
      </c>
      <c r="D821" s="46" t="s">
        <v>112</v>
      </c>
    </row>
    <row r="822" spans="1:4" ht="13.5" hidden="1">
      <c r="A822" s="46">
        <v>843</v>
      </c>
      <c r="B822" s="46" t="s">
        <v>137</v>
      </c>
      <c r="C822" s="80" t="s">
        <v>204</v>
      </c>
      <c r="D822" s="46" t="s">
        <v>131</v>
      </c>
    </row>
    <row r="823" spans="1:4" ht="13.5" hidden="1">
      <c r="A823" s="46">
        <v>844</v>
      </c>
      <c r="B823" s="46" t="s">
        <v>127</v>
      </c>
      <c r="C823" s="80" t="s">
        <v>204</v>
      </c>
      <c r="D823" s="46" t="s">
        <v>131</v>
      </c>
    </row>
    <row r="824" spans="1:4" ht="13.5" hidden="1">
      <c r="A824" s="46">
        <v>845</v>
      </c>
      <c r="B824" s="46" t="s">
        <v>137</v>
      </c>
      <c r="C824" s="80" t="s">
        <v>204</v>
      </c>
      <c r="D824" s="46" t="s">
        <v>139</v>
      </c>
    </row>
    <row r="825" spans="1:4" ht="13.5" hidden="1">
      <c r="A825" s="46">
        <v>846</v>
      </c>
      <c r="B825" s="46" t="s">
        <v>127</v>
      </c>
      <c r="C825" s="80" t="s">
        <v>204</v>
      </c>
      <c r="D825" s="46" t="s">
        <v>139</v>
      </c>
    </row>
    <row r="826" spans="1:4" ht="13.5" hidden="1">
      <c r="A826" s="46">
        <v>847</v>
      </c>
      <c r="B826" s="46" t="s">
        <v>125</v>
      </c>
      <c r="C826" s="80" t="s">
        <v>204</v>
      </c>
      <c r="D826" s="46" t="s">
        <v>139</v>
      </c>
    </row>
    <row r="827" spans="1:4" ht="13.5" hidden="1">
      <c r="A827" s="46">
        <v>848</v>
      </c>
      <c r="B827" s="46" t="s">
        <v>125</v>
      </c>
      <c r="C827" s="80" t="s">
        <v>204</v>
      </c>
      <c r="D827" s="46" t="s">
        <v>139</v>
      </c>
    </row>
    <row r="828" spans="1:4" ht="13.5" hidden="1">
      <c r="A828" s="46">
        <v>849</v>
      </c>
      <c r="B828" s="46" t="s">
        <v>124</v>
      </c>
      <c r="C828" s="80" t="s">
        <v>206</v>
      </c>
      <c r="D828" s="46" t="s">
        <v>112</v>
      </c>
    </row>
    <row r="829" spans="1:4" ht="13.5" hidden="1">
      <c r="A829" s="46">
        <v>850</v>
      </c>
      <c r="B829" s="46" t="s">
        <v>126</v>
      </c>
      <c r="C829" s="80" t="s">
        <v>206</v>
      </c>
      <c r="D829" s="46" t="s">
        <v>112</v>
      </c>
    </row>
    <row r="830" spans="1:4" ht="13.5" hidden="1">
      <c r="A830" s="46">
        <v>851</v>
      </c>
      <c r="B830" s="46" t="s">
        <v>151</v>
      </c>
      <c r="C830" s="80" t="s">
        <v>206</v>
      </c>
      <c r="D830" s="46" t="s">
        <v>112</v>
      </c>
    </row>
    <row r="831" spans="1:4" ht="13.5" hidden="1">
      <c r="A831" s="46">
        <v>852</v>
      </c>
      <c r="B831" s="46" t="s">
        <v>118</v>
      </c>
      <c r="C831" s="80" t="s">
        <v>206</v>
      </c>
      <c r="D831" s="46" t="s">
        <v>112</v>
      </c>
    </row>
    <row r="832" spans="1:4" ht="13.5" hidden="1">
      <c r="A832" s="46">
        <v>853</v>
      </c>
      <c r="B832" s="46" t="s">
        <v>119</v>
      </c>
      <c r="C832" s="80" t="s">
        <v>206</v>
      </c>
      <c r="D832" s="46" t="s">
        <v>112</v>
      </c>
    </row>
    <row r="833" spans="1:4" ht="13.5" hidden="1">
      <c r="A833" s="46">
        <v>854</v>
      </c>
      <c r="B833" s="46" t="s">
        <v>122</v>
      </c>
      <c r="C833" s="80" t="s">
        <v>206</v>
      </c>
      <c r="D833" s="46" t="s">
        <v>112</v>
      </c>
    </row>
    <row r="834" spans="1:4" ht="13.5" hidden="1">
      <c r="A834" s="46">
        <v>855</v>
      </c>
      <c r="B834" s="46" t="s">
        <v>124</v>
      </c>
      <c r="C834" s="80" t="s">
        <v>206</v>
      </c>
      <c r="D834" s="46" t="s">
        <v>131</v>
      </c>
    </row>
    <row r="835" spans="1:4" ht="13.5" hidden="1">
      <c r="A835" s="46">
        <v>856</v>
      </c>
      <c r="B835" s="46" t="s">
        <v>124</v>
      </c>
      <c r="C835" s="80" t="s">
        <v>206</v>
      </c>
      <c r="D835" s="46" t="s">
        <v>131</v>
      </c>
    </row>
    <row r="836" spans="1:4" ht="13.5" hidden="1">
      <c r="A836" s="46">
        <v>857</v>
      </c>
      <c r="B836" s="46" t="s">
        <v>124</v>
      </c>
      <c r="C836" s="80" t="s">
        <v>206</v>
      </c>
      <c r="D836" s="46" t="s">
        <v>131</v>
      </c>
    </row>
    <row r="837" spans="1:4" ht="13.5" hidden="1">
      <c r="A837" s="46">
        <v>858</v>
      </c>
      <c r="B837" s="46" t="s">
        <v>117</v>
      </c>
      <c r="C837" s="80" t="s">
        <v>206</v>
      </c>
      <c r="D837" s="46" t="s">
        <v>131</v>
      </c>
    </row>
    <row r="838" spans="1:4" ht="13.5" hidden="1">
      <c r="A838" s="46">
        <v>859</v>
      </c>
      <c r="B838" s="46" t="s">
        <v>117</v>
      </c>
      <c r="C838" s="80" t="s">
        <v>206</v>
      </c>
      <c r="D838" s="46" t="s">
        <v>131</v>
      </c>
    </row>
    <row r="839" spans="1:4" ht="13.5" hidden="1">
      <c r="A839" s="46">
        <v>860</v>
      </c>
      <c r="B839" s="46" t="s">
        <v>115</v>
      </c>
      <c r="C839" s="80" t="s">
        <v>206</v>
      </c>
      <c r="D839" s="46" t="s">
        <v>131</v>
      </c>
    </row>
    <row r="840" spans="1:4" ht="13.5" hidden="1">
      <c r="A840" s="46">
        <v>861</v>
      </c>
      <c r="B840" s="46" t="s">
        <v>117</v>
      </c>
      <c r="C840" s="80" t="s">
        <v>206</v>
      </c>
      <c r="D840" s="46" t="s">
        <v>131</v>
      </c>
    </row>
    <row r="841" spans="1:4" ht="13.5" hidden="1">
      <c r="A841" s="46">
        <v>862</v>
      </c>
      <c r="B841" s="46" t="s">
        <v>127</v>
      </c>
      <c r="C841" s="80" t="s">
        <v>206</v>
      </c>
      <c r="D841" s="46" t="s">
        <v>139</v>
      </c>
    </row>
    <row r="842" spans="1:4" ht="13.5" hidden="1">
      <c r="A842" s="46">
        <v>863</v>
      </c>
      <c r="B842" s="46" t="s">
        <v>116</v>
      </c>
      <c r="C842" s="80" t="s">
        <v>206</v>
      </c>
      <c r="D842" s="46" t="s">
        <v>139</v>
      </c>
    </row>
    <row r="843" spans="1:4" ht="13.5" hidden="1">
      <c r="A843" s="46">
        <v>864</v>
      </c>
      <c r="B843" s="46" t="s">
        <v>125</v>
      </c>
      <c r="C843" s="80" t="s">
        <v>206</v>
      </c>
      <c r="D843" s="46" t="s">
        <v>139</v>
      </c>
    </row>
    <row r="844" spans="1:4" ht="13.5" hidden="1">
      <c r="A844" s="46">
        <v>865</v>
      </c>
      <c r="B844" s="46" t="s">
        <v>125</v>
      </c>
      <c r="C844" s="80" t="s">
        <v>206</v>
      </c>
      <c r="D844" s="46" t="s">
        <v>139</v>
      </c>
    </row>
    <row r="845" spans="1:4" ht="13.5" hidden="1">
      <c r="A845" s="46">
        <v>866</v>
      </c>
      <c r="B845" s="46" t="s">
        <v>125</v>
      </c>
      <c r="C845" s="80" t="s">
        <v>206</v>
      </c>
      <c r="D845" s="46" t="s">
        <v>139</v>
      </c>
    </row>
    <row r="846" spans="1:4" ht="13.5" hidden="1">
      <c r="A846" s="46">
        <v>867</v>
      </c>
      <c r="B846" s="46" t="s">
        <v>125</v>
      </c>
      <c r="C846" s="80" t="s">
        <v>206</v>
      </c>
      <c r="D846" s="46" t="s">
        <v>142</v>
      </c>
    </row>
    <row r="847" spans="1:4" ht="13.5" hidden="1">
      <c r="A847" s="46">
        <v>868</v>
      </c>
      <c r="B847" s="46" t="s">
        <v>136</v>
      </c>
      <c r="C847" s="80" t="s">
        <v>206</v>
      </c>
      <c r="D847" s="46" t="s">
        <v>142</v>
      </c>
    </row>
    <row r="848" spans="1:4" ht="13.5" hidden="1">
      <c r="A848" s="46">
        <v>869</v>
      </c>
      <c r="B848" s="46" t="s">
        <v>119</v>
      </c>
      <c r="C848" s="80" t="s">
        <v>206</v>
      </c>
      <c r="D848" s="46" t="s">
        <v>142</v>
      </c>
    </row>
    <row r="849" spans="1:4" ht="13.5" hidden="1">
      <c r="A849" s="46">
        <v>870</v>
      </c>
      <c r="B849" s="46" t="s">
        <v>110</v>
      </c>
      <c r="C849" s="80" t="s">
        <v>206</v>
      </c>
      <c r="D849" s="46" t="s">
        <v>142</v>
      </c>
    </row>
    <row r="850" spans="1:4" ht="13.5" hidden="1">
      <c r="A850" s="46">
        <v>871</v>
      </c>
      <c r="B850" s="46" t="s">
        <v>153</v>
      </c>
      <c r="C850" s="80" t="s">
        <v>207</v>
      </c>
      <c r="D850" s="46" t="s">
        <v>147</v>
      </c>
    </row>
    <row r="851" spans="1:4" ht="13.5" hidden="1">
      <c r="A851" s="46">
        <v>872</v>
      </c>
      <c r="B851" s="46" t="s">
        <v>130</v>
      </c>
      <c r="C851" s="80" t="s">
        <v>207</v>
      </c>
      <c r="D851" s="46" t="s">
        <v>191</v>
      </c>
    </row>
    <row r="852" spans="1:4" ht="13.5" hidden="1">
      <c r="A852" s="46">
        <v>873</v>
      </c>
      <c r="B852" s="46" t="s">
        <v>122</v>
      </c>
      <c r="C852" s="80" t="s">
        <v>207</v>
      </c>
      <c r="D852" s="46" t="s">
        <v>191</v>
      </c>
    </row>
    <row r="853" spans="1:4" ht="13.5" hidden="1">
      <c r="A853" s="46">
        <v>874</v>
      </c>
      <c r="B853" s="46" t="s">
        <v>124</v>
      </c>
      <c r="C853" s="80" t="s">
        <v>207</v>
      </c>
      <c r="D853" s="46" t="s">
        <v>112</v>
      </c>
    </row>
    <row r="854" spans="1:4" ht="13.5" hidden="1">
      <c r="A854" s="46">
        <v>875</v>
      </c>
      <c r="B854" s="46" t="s">
        <v>137</v>
      </c>
      <c r="C854" s="80" t="s">
        <v>207</v>
      </c>
      <c r="D854" s="46" t="s">
        <v>112</v>
      </c>
    </row>
    <row r="855" spans="1:4" ht="13.5" hidden="1">
      <c r="A855" s="46">
        <v>876</v>
      </c>
      <c r="B855" s="46" t="s">
        <v>117</v>
      </c>
      <c r="C855" s="80" t="s">
        <v>207</v>
      </c>
      <c r="D855" s="46" t="s">
        <v>131</v>
      </c>
    </row>
    <row r="856" spans="1:4" ht="13.5" hidden="1">
      <c r="A856" s="46">
        <v>877</v>
      </c>
      <c r="B856" s="46" t="s">
        <v>138</v>
      </c>
      <c r="C856" s="80" t="s">
        <v>207</v>
      </c>
      <c r="D856" s="46" t="s">
        <v>131</v>
      </c>
    </row>
    <row r="857" spans="1:4" ht="13.5" hidden="1">
      <c r="A857" s="46">
        <v>878</v>
      </c>
      <c r="B857" s="46" t="s">
        <v>135</v>
      </c>
      <c r="C857" s="80" t="s">
        <v>208</v>
      </c>
      <c r="D857" s="46" t="s">
        <v>131</v>
      </c>
    </row>
    <row r="858" spans="1:4" ht="13.5" hidden="1">
      <c r="A858" s="46">
        <v>879</v>
      </c>
      <c r="B858" s="46" t="s">
        <v>122</v>
      </c>
      <c r="C858" s="80" t="s">
        <v>208</v>
      </c>
      <c r="D858" s="46" t="s">
        <v>139</v>
      </c>
    </row>
    <row r="859" spans="1:4" ht="13.5" hidden="1">
      <c r="A859" s="46">
        <v>880</v>
      </c>
      <c r="B859" s="46" t="s">
        <v>123</v>
      </c>
      <c r="C859" s="80" t="s">
        <v>208</v>
      </c>
      <c r="D859" s="46" t="s">
        <v>139</v>
      </c>
    </row>
    <row r="860" spans="1:4" ht="13.5" hidden="1">
      <c r="A860" s="46">
        <v>881</v>
      </c>
      <c r="B860" s="46" t="s">
        <v>117</v>
      </c>
      <c r="C860" s="80" t="s">
        <v>208</v>
      </c>
      <c r="D860" s="46" t="s">
        <v>139</v>
      </c>
    </row>
    <row r="861" spans="1:4" ht="13.5" hidden="1">
      <c r="A861" s="46">
        <v>882</v>
      </c>
      <c r="B861" s="46" t="s">
        <v>136</v>
      </c>
      <c r="C861" s="80" t="s">
        <v>210</v>
      </c>
      <c r="D861" s="46" t="s">
        <v>212</v>
      </c>
    </row>
    <row r="862" spans="1:4" ht="13.5" hidden="1">
      <c r="A862" s="46">
        <v>883</v>
      </c>
      <c r="B862" s="46" t="s">
        <v>137</v>
      </c>
      <c r="C862" s="80" t="s">
        <v>213</v>
      </c>
      <c r="D862" s="46" t="s">
        <v>112</v>
      </c>
    </row>
    <row r="863" spans="1:4" ht="13.5" hidden="1">
      <c r="A863" s="46">
        <v>884</v>
      </c>
      <c r="B863" s="46" t="s">
        <v>126</v>
      </c>
      <c r="C863" s="80" t="s">
        <v>230</v>
      </c>
      <c r="D863" s="46" t="s">
        <v>112</v>
      </c>
    </row>
    <row r="864" spans="1:4" ht="13.5" hidden="1">
      <c r="A864" s="46">
        <v>885</v>
      </c>
      <c r="B864" s="46" t="s">
        <v>110</v>
      </c>
      <c r="C864" s="80" t="s">
        <v>230</v>
      </c>
      <c r="D864" s="46" t="s">
        <v>112</v>
      </c>
    </row>
    <row r="865" spans="1:4" ht="13.5" hidden="1">
      <c r="A865" s="46">
        <v>886</v>
      </c>
      <c r="B865" s="46" t="s">
        <v>127</v>
      </c>
      <c r="C865" s="80" t="s">
        <v>230</v>
      </c>
      <c r="D865" s="46" t="s">
        <v>112</v>
      </c>
    </row>
    <row r="866" spans="1:4" ht="13.5" hidden="1">
      <c r="A866" s="46">
        <v>887</v>
      </c>
      <c r="B866" s="46" t="s">
        <v>128</v>
      </c>
      <c r="C866" s="80" t="s">
        <v>230</v>
      </c>
      <c r="D866" s="46" t="s">
        <v>112</v>
      </c>
    </row>
    <row r="867" spans="1:4" ht="13.5" hidden="1">
      <c r="A867" s="46">
        <v>888</v>
      </c>
      <c r="B867" s="46" t="s">
        <v>117</v>
      </c>
      <c r="C867" s="80" t="s">
        <v>230</v>
      </c>
      <c r="D867" s="46" t="s">
        <v>112</v>
      </c>
    </row>
    <row r="868" spans="1:4" ht="13.5" hidden="1">
      <c r="A868" s="46">
        <v>889</v>
      </c>
      <c r="B868" s="46" t="s">
        <v>116</v>
      </c>
      <c r="C868" s="80" t="s">
        <v>230</v>
      </c>
      <c r="D868" s="46" t="s">
        <v>131</v>
      </c>
    </row>
    <row r="869" spans="1:4" ht="13.5" hidden="1">
      <c r="A869" s="46">
        <v>890</v>
      </c>
      <c r="B869" s="46" t="s">
        <v>136</v>
      </c>
      <c r="C869" s="80" t="s">
        <v>230</v>
      </c>
      <c r="D869" s="46" t="s">
        <v>131</v>
      </c>
    </row>
    <row r="870" spans="1:4" ht="13.5" hidden="1">
      <c r="A870" s="46">
        <v>891</v>
      </c>
      <c r="B870" s="46" t="s">
        <v>123</v>
      </c>
      <c r="C870" s="80" t="s">
        <v>230</v>
      </c>
      <c r="D870" s="46" t="s">
        <v>139</v>
      </c>
    </row>
    <row r="871" spans="1:4" ht="13.5" hidden="1">
      <c r="A871" s="46">
        <v>892</v>
      </c>
      <c r="B871" s="46" t="s">
        <v>110</v>
      </c>
      <c r="C871" s="80" t="s">
        <v>230</v>
      </c>
      <c r="D871" s="46" t="s">
        <v>139</v>
      </c>
    </row>
    <row r="872" spans="1:4" ht="13.5" hidden="1">
      <c r="A872" s="46">
        <v>893</v>
      </c>
      <c r="B872" s="46" t="s">
        <v>127</v>
      </c>
      <c r="C872" s="80" t="s">
        <v>230</v>
      </c>
      <c r="D872" s="46" t="s">
        <v>139</v>
      </c>
    </row>
    <row r="873" spans="1:4" ht="13.5" hidden="1">
      <c r="A873" s="46">
        <v>894</v>
      </c>
      <c r="B873" s="46" t="s">
        <v>130</v>
      </c>
      <c r="C873" s="80" t="s">
        <v>230</v>
      </c>
      <c r="D873" s="46" t="s">
        <v>139</v>
      </c>
    </row>
    <row r="874" spans="1:4" ht="13.5" hidden="1">
      <c r="A874" s="46">
        <v>895</v>
      </c>
      <c r="B874" s="46" t="s">
        <v>118</v>
      </c>
      <c r="C874" s="80" t="s">
        <v>230</v>
      </c>
      <c r="D874" s="46" t="s">
        <v>139</v>
      </c>
    </row>
    <row r="875" spans="1:4" ht="13.5" hidden="1">
      <c r="A875" s="46">
        <v>896</v>
      </c>
      <c r="B875" s="46" t="s">
        <v>136</v>
      </c>
      <c r="C875" s="80" t="s">
        <v>230</v>
      </c>
      <c r="D875" s="46" t="s">
        <v>139</v>
      </c>
    </row>
    <row r="876" spans="1:4" ht="13.5" hidden="1">
      <c r="A876" s="46">
        <v>897</v>
      </c>
      <c r="B876" s="46" t="s">
        <v>118</v>
      </c>
      <c r="C876" s="80" t="s">
        <v>230</v>
      </c>
      <c r="D876" s="46" t="s">
        <v>139</v>
      </c>
    </row>
    <row r="877" spans="1:4" ht="13.5" hidden="1">
      <c r="A877" s="46">
        <v>898</v>
      </c>
      <c r="B877" s="46" t="s">
        <v>127</v>
      </c>
      <c r="C877" s="80" t="s">
        <v>230</v>
      </c>
      <c r="D877" s="46" t="s">
        <v>139</v>
      </c>
    </row>
    <row r="878" spans="1:4" ht="13.5" hidden="1">
      <c r="A878" s="46">
        <v>899</v>
      </c>
      <c r="B878" s="46" t="s">
        <v>118</v>
      </c>
      <c r="C878" s="80" t="s">
        <v>230</v>
      </c>
      <c r="D878" s="46" t="s">
        <v>142</v>
      </c>
    </row>
    <row r="879" spans="1:4" ht="13.5" hidden="1">
      <c r="A879" s="46">
        <v>900</v>
      </c>
      <c r="B879" s="46" t="s">
        <v>137</v>
      </c>
      <c r="C879" s="80" t="s">
        <v>230</v>
      </c>
      <c r="D879" s="46" t="s">
        <v>142</v>
      </c>
    </row>
    <row r="880" spans="1:4" ht="13.5" hidden="1">
      <c r="A880" s="46">
        <v>901</v>
      </c>
      <c r="B880" s="46" t="s">
        <v>124</v>
      </c>
      <c r="C880" s="80" t="s">
        <v>230</v>
      </c>
      <c r="D880" s="46" t="s">
        <v>142</v>
      </c>
    </row>
    <row r="881" spans="1:4" ht="13.5" hidden="1">
      <c r="A881" s="46">
        <v>902</v>
      </c>
      <c r="B881" s="46" t="s">
        <v>127</v>
      </c>
      <c r="C881" s="80" t="s">
        <v>230</v>
      </c>
      <c r="D881" s="46" t="s">
        <v>142</v>
      </c>
    </row>
    <row r="882" spans="1:4" ht="13.5" hidden="1">
      <c r="A882" s="46">
        <v>903</v>
      </c>
      <c r="B882" s="46" t="s">
        <v>123</v>
      </c>
      <c r="C882" s="80" t="s">
        <v>230</v>
      </c>
      <c r="D882" s="46" t="s">
        <v>142</v>
      </c>
    </row>
    <row r="883" spans="1:4" ht="13.5" hidden="1">
      <c r="A883" s="46">
        <v>904</v>
      </c>
      <c r="B883" s="46" t="s">
        <v>126</v>
      </c>
      <c r="C883" s="80" t="s">
        <v>230</v>
      </c>
      <c r="D883" s="46" t="s">
        <v>142</v>
      </c>
    </row>
    <row r="884" spans="1:4" ht="13.5" hidden="1">
      <c r="A884" s="46">
        <v>905</v>
      </c>
      <c r="B884" s="46" t="s">
        <v>140</v>
      </c>
      <c r="C884" s="80" t="s">
        <v>214</v>
      </c>
      <c r="D884" s="46" t="s">
        <v>131</v>
      </c>
    </row>
    <row r="885" spans="1:4" ht="13.5" hidden="1">
      <c r="A885" s="46">
        <v>906</v>
      </c>
      <c r="B885" s="46" t="s">
        <v>125</v>
      </c>
      <c r="C885" s="80" t="s">
        <v>214</v>
      </c>
      <c r="D885" s="46" t="s">
        <v>131</v>
      </c>
    </row>
    <row r="886" spans="1:4" ht="13.5" hidden="1">
      <c r="A886" s="46">
        <v>907</v>
      </c>
      <c r="B886" s="46" t="s">
        <v>127</v>
      </c>
      <c r="C886" s="80" t="s">
        <v>214</v>
      </c>
      <c r="D886" s="46" t="s">
        <v>139</v>
      </c>
    </row>
    <row r="887" spans="1:4" ht="13.5" hidden="1">
      <c r="A887" s="46">
        <v>908</v>
      </c>
      <c r="B887" s="46" t="s">
        <v>114</v>
      </c>
      <c r="C887" s="80" t="s">
        <v>215</v>
      </c>
      <c r="D887" s="46" t="s">
        <v>112</v>
      </c>
    </row>
    <row r="888" spans="1:4" ht="13.5" hidden="1">
      <c r="A888" s="46">
        <v>909</v>
      </c>
      <c r="B888" s="46" t="s">
        <v>133</v>
      </c>
      <c r="C888" s="80" t="s">
        <v>215</v>
      </c>
      <c r="D888" s="46" t="s">
        <v>139</v>
      </c>
    </row>
    <row r="889" spans="1:4" ht="13.5" hidden="1">
      <c r="A889" s="46">
        <v>910</v>
      </c>
      <c r="B889" s="46" t="s">
        <v>118</v>
      </c>
      <c r="C889" s="80" t="s">
        <v>215</v>
      </c>
      <c r="D889" s="46" t="s">
        <v>142</v>
      </c>
    </row>
    <row r="890" spans="1:4" ht="13.5" hidden="1">
      <c r="A890" s="46">
        <v>911</v>
      </c>
      <c r="B890" s="46" t="s">
        <v>129</v>
      </c>
      <c r="C890" s="80" t="s">
        <v>215</v>
      </c>
      <c r="D890" s="46" t="s">
        <v>142</v>
      </c>
    </row>
    <row r="891" spans="1:4" ht="13.5" hidden="1">
      <c r="A891" s="46">
        <v>912</v>
      </c>
      <c r="B891" s="46" t="s">
        <v>137</v>
      </c>
      <c r="C891" s="80" t="s">
        <v>216</v>
      </c>
      <c r="D891" s="46" t="s">
        <v>131</v>
      </c>
    </row>
    <row r="892" spans="1:4" ht="13.5" hidden="1">
      <c r="A892" s="46">
        <v>913</v>
      </c>
      <c r="B892" s="46" t="s">
        <v>126</v>
      </c>
      <c r="C892" s="80" t="s">
        <v>216</v>
      </c>
      <c r="D892" s="46" t="s">
        <v>131</v>
      </c>
    </row>
    <row r="893" spans="1:4" ht="13.5" hidden="1">
      <c r="A893" s="46">
        <v>914</v>
      </c>
      <c r="B893" s="46" t="s">
        <v>125</v>
      </c>
      <c r="C893" s="80" t="s">
        <v>216</v>
      </c>
      <c r="D893" s="46" t="s">
        <v>131</v>
      </c>
    </row>
    <row r="894" spans="1:4" ht="13.5" hidden="1">
      <c r="A894" s="46">
        <v>915</v>
      </c>
      <c r="B894" s="46" t="s">
        <v>119</v>
      </c>
      <c r="C894" s="80" t="s">
        <v>216</v>
      </c>
      <c r="D894" s="46" t="s">
        <v>139</v>
      </c>
    </row>
    <row r="895" spans="1:4" ht="13.5" hidden="1">
      <c r="A895" s="46">
        <v>916</v>
      </c>
      <c r="B895" s="46" t="s">
        <v>125</v>
      </c>
      <c r="C895" s="80" t="s">
        <v>217</v>
      </c>
      <c r="D895" s="46" t="s">
        <v>112</v>
      </c>
    </row>
    <row r="896" spans="1:4" ht="13.5" hidden="1">
      <c r="A896" s="46">
        <v>917</v>
      </c>
      <c r="B896" s="46" t="s">
        <v>120</v>
      </c>
      <c r="C896" s="80" t="s">
        <v>231</v>
      </c>
      <c r="D896" s="46" t="s">
        <v>131</v>
      </c>
    </row>
    <row r="897" spans="1:4" ht="13.5" hidden="1">
      <c r="A897" s="46">
        <v>918</v>
      </c>
      <c r="B897" s="46" t="s">
        <v>127</v>
      </c>
      <c r="C897" s="80" t="s">
        <v>231</v>
      </c>
      <c r="D897" s="46" t="s">
        <v>131</v>
      </c>
    </row>
    <row r="898" spans="1:4" ht="13.5" hidden="1">
      <c r="A898" s="46">
        <v>919</v>
      </c>
      <c r="B898" s="46" t="s">
        <v>114</v>
      </c>
      <c r="C898" s="80" t="s">
        <v>231</v>
      </c>
      <c r="D898" s="46" t="s">
        <v>139</v>
      </c>
    </row>
    <row r="899" spans="1:4" ht="13.5" hidden="1">
      <c r="A899" s="46">
        <v>920</v>
      </c>
      <c r="B899" s="46" t="s">
        <v>119</v>
      </c>
      <c r="C899" s="80" t="s">
        <v>231</v>
      </c>
      <c r="D899" s="46" t="s">
        <v>139</v>
      </c>
    </row>
    <row r="900" spans="1:4" ht="13.5" hidden="1">
      <c r="A900" s="46">
        <v>921</v>
      </c>
      <c r="B900" s="46" t="s">
        <v>127</v>
      </c>
      <c r="C900" s="80" t="s">
        <v>231</v>
      </c>
      <c r="D900" s="46" t="s">
        <v>139</v>
      </c>
    </row>
    <row r="901" spans="1:4" ht="13.5" hidden="1">
      <c r="A901" s="46">
        <v>922</v>
      </c>
      <c r="B901" s="46" t="s">
        <v>124</v>
      </c>
      <c r="C901" s="80" t="s">
        <v>231</v>
      </c>
      <c r="D901" s="46" t="s">
        <v>112</v>
      </c>
    </row>
    <row r="902" spans="1:4" ht="13.5" hidden="1">
      <c r="A902" s="46">
        <v>923</v>
      </c>
      <c r="B902" s="46" t="s">
        <v>137</v>
      </c>
      <c r="C902" s="80" t="s">
        <v>231</v>
      </c>
      <c r="D902" s="46" t="s">
        <v>131</v>
      </c>
    </row>
    <row r="903" spans="1:4" ht="13.5" hidden="1">
      <c r="A903" s="46">
        <v>924</v>
      </c>
      <c r="B903" s="46" t="s">
        <v>114</v>
      </c>
      <c r="C903" s="80" t="s">
        <v>219</v>
      </c>
      <c r="D903" s="46" t="s">
        <v>139</v>
      </c>
    </row>
    <row r="904" spans="1:4" ht="13.5" hidden="1">
      <c r="A904" s="46">
        <v>925</v>
      </c>
      <c r="B904" s="46" t="s">
        <v>124</v>
      </c>
      <c r="C904" s="80" t="s">
        <v>220</v>
      </c>
      <c r="D904" s="46" t="s">
        <v>112</v>
      </c>
    </row>
    <row r="905" spans="1:4" ht="13.5" hidden="1">
      <c r="A905" s="46">
        <v>926</v>
      </c>
      <c r="B905" s="46" t="s">
        <v>127</v>
      </c>
      <c r="C905" s="80" t="s">
        <v>220</v>
      </c>
      <c r="D905" s="46" t="s">
        <v>112</v>
      </c>
    </row>
    <row r="906" spans="1:4" ht="13.5" hidden="1">
      <c r="A906" s="46">
        <v>927</v>
      </c>
      <c r="B906" s="46" t="s">
        <v>124</v>
      </c>
      <c r="C906" s="80" t="s">
        <v>220</v>
      </c>
      <c r="D906" s="46" t="s">
        <v>112</v>
      </c>
    </row>
    <row r="907" spans="1:4" ht="13.5" hidden="1">
      <c r="A907" s="46">
        <v>928</v>
      </c>
      <c r="B907" s="46" t="s">
        <v>121</v>
      </c>
      <c r="C907" s="80" t="s">
        <v>220</v>
      </c>
      <c r="D907" s="46" t="s">
        <v>112</v>
      </c>
    </row>
    <row r="908" spans="1:4" ht="13.5" hidden="1">
      <c r="A908" s="46">
        <v>929</v>
      </c>
      <c r="B908" s="46" t="s">
        <v>125</v>
      </c>
      <c r="C908" s="80" t="s">
        <v>220</v>
      </c>
      <c r="D908" s="46" t="s">
        <v>112</v>
      </c>
    </row>
    <row r="909" spans="1:4" ht="13.5" hidden="1">
      <c r="A909" s="46">
        <v>930</v>
      </c>
      <c r="B909" s="46" t="s">
        <v>110</v>
      </c>
      <c r="C909" s="80" t="s">
        <v>220</v>
      </c>
      <c r="D909" s="46" t="s">
        <v>131</v>
      </c>
    </row>
    <row r="910" spans="1:4" ht="13.5" hidden="1">
      <c r="A910" s="46">
        <v>931</v>
      </c>
      <c r="B910" s="46" t="s">
        <v>117</v>
      </c>
      <c r="C910" s="80" t="s">
        <v>220</v>
      </c>
      <c r="D910" s="46" t="s">
        <v>131</v>
      </c>
    </row>
    <row r="911" spans="1:4" ht="13.5" hidden="1">
      <c r="A911" s="46">
        <v>932</v>
      </c>
      <c r="B911" s="46" t="s">
        <v>136</v>
      </c>
      <c r="C911" s="80" t="s">
        <v>220</v>
      </c>
      <c r="D911" s="46" t="s">
        <v>139</v>
      </c>
    </row>
    <row r="912" spans="1:4" ht="13.5" hidden="1">
      <c r="A912" s="46">
        <v>933</v>
      </c>
      <c r="B912" s="46" t="s">
        <v>135</v>
      </c>
      <c r="C912" s="80" t="s">
        <v>220</v>
      </c>
      <c r="D912" s="46" t="s">
        <v>139</v>
      </c>
    </row>
    <row r="913" spans="1:4" ht="13.5" hidden="1">
      <c r="A913" s="46">
        <v>934</v>
      </c>
      <c r="B913" s="46" t="s">
        <v>118</v>
      </c>
      <c r="C913" s="80" t="s">
        <v>220</v>
      </c>
      <c r="D913" s="46" t="s">
        <v>139</v>
      </c>
    </row>
    <row r="914" spans="1:4" ht="13.5" hidden="1">
      <c r="A914" s="46">
        <v>935</v>
      </c>
      <c r="B914" s="46" t="s">
        <v>117</v>
      </c>
      <c r="C914" s="80" t="s">
        <v>220</v>
      </c>
      <c r="D914" s="46" t="s">
        <v>112</v>
      </c>
    </row>
    <row r="915" ht="13.5" hidden="1">
      <c r="C915" s="80"/>
    </row>
    <row r="916" ht="13.5" hidden="1">
      <c r="C916" s="80"/>
    </row>
    <row r="917" ht="13.5" hidden="1">
      <c r="C917" s="80"/>
    </row>
    <row r="918" ht="13.5" hidden="1">
      <c r="C918" s="80"/>
    </row>
    <row r="919" ht="13.5" hidden="1">
      <c r="C919" s="80"/>
    </row>
    <row r="920" ht="13.5" hidden="1">
      <c r="C920" s="80"/>
    </row>
    <row r="921" ht="13.5" hidden="1">
      <c r="C921" s="80"/>
    </row>
    <row r="922" ht="13.5" hidden="1">
      <c r="C922" s="80"/>
    </row>
    <row r="923" ht="13.5" hidden="1">
      <c r="C923" s="80"/>
    </row>
    <row r="924" ht="13.5" hidden="1">
      <c r="C924" s="80"/>
    </row>
    <row r="925" ht="13.5" hidden="1">
      <c r="C925" s="80"/>
    </row>
    <row r="926" ht="13.5" hidden="1">
      <c r="C926" s="80"/>
    </row>
    <row r="927" ht="13.5" hidden="1">
      <c r="C927" s="80"/>
    </row>
    <row r="928" ht="13.5" hidden="1">
      <c r="C928" s="80"/>
    </row>
    <row r="929" ht="13.5" hidden="1">
      <c r="C929" s="80"/>
    </row>
    <row r="930" ht="13.5" hidden="1">
      <c r="C930" s="80"/>
    </row>
    <row r="931" ht="13.5" hidden="1">
      <c r="C931" s="80"/>
    </row>
    <row r="932" ht="13.5" hidden="1">
      <c r="C932" s="80"/>
    </row>
    <row r="933" ht="13.5" hidden="1">
      <c r="C933" s="80"/>
    </row>
    <row r="934" ht="13.5" hidden="1">
      <c r="C934" s="80"/>
    </row>
    <row r="935" ht="13.5" hidden="1">
      <c r="C935" s="80"/>
    </row>
    <row r="936" ht="13.5" hidden="1">
      <c r="C936" s="80"/>
    </row>
    <row r="937" ht="13.5" hidden="1">
      <c r="C937" s="80"/>
    </row>
    <row r="938" ht="13.5" hidden="1">
      <c r="C938" s="80"/>
    </row>
    <row r="939" ht="13.5" hidden="1">
      <c r="C939" s="80"/>
    </row>
    <row r="940" ht="13.5" hidden="1">
      <c r="C940" s="80"/>
    </row>
    <row r="941" ht="13.5" hidden="1">
      <c r="C941" s="80"/>
    </row>
    <row r="942" ht="13.5" hidden="1">
      <c r="C942" s="80"/>
    </row>
    <row r="943" ht="13.5" hidden="1">
      <c r="C943" s="80"/>
    </row>
    <row r="944" ht="13.5" hidden="1">
      <c r="C944" s="80"/>
    </row>
    <row r="945" ht="13.5" hidden="1">
      <c r="C945" s="80"/>
    </row>
    <row r="946" ht="13.5" hidden="1">
      <c r="C946" s="80"/>
    </row>
    <row r="947" ht="13.5" hidden="1">
      <c r="C947" s="80"/>
    </row>
    <row r="948" ht="13.5" hidden="1">
      <c r="C948" s="80"/>
    </row>
    <row r="949" ht="13.5" hidden="1">
      <c r="C949" s="80"/>
    </row>
    <row r="950" ht="13.5" hidden="1">
      <c r="C950" s="80"/>
    </row>
    <row r="951" ht="13.5" hidden="1">
      <c r="C951" s="80"/>
    </row>
    <row r="952" ht="13.5" hidden="1">
      <c r="C952" s="80"/>
    </row>
    <row r="953" ht="13.5" hidden="1">
      <c r="C953" s="80"/>
    </row>
    <row r="954" ht="13.5" hidden="1">
      <c r="C954" s="80"/>
    </row>
    <row r="955" ht="13.5" hidden="1">
      <c r="C955" s="80"/>
    </row>
    <row r="956" ht="13.5" hidden="1">
      <c r="C956" s="80"/>
    </row>
    <row r="957" ht="13.5" hidden="1">
      <c r="C957" s="80"/>
    </row>
    <row r="958" ht="13.5" hidden="1">
      <c r="C958" s="80"/>
    </row>
  </sheetData>
  <sheetProtection password="E6C2" sheet="1" objects="1" scenarios="1"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7"/>
  <sheetViews>
    <sheetView zoomScalePageLayoutView="0" workbookViewId="0" topLeftCell="A65536">
      <selection activeCell="D2" sqref="D2"/>
    </sheetView>
  </sheetViews>
  <sheetFormatPr defaultColWidth="9.00390625" defaultRowHeight="13.5" customHeight="1" zeroHeight="1"/>
  <cols>
    <col min="1" max="16384" width="9.00390625" style="81" customWidth="1"/>
  </cols>
  <sheetData>
    <row r="1" ht="13.5" hidden="1">
      <c r="D1" s="81" t="s">
        <v>232</v>
      </c>
    </row>
    <row r="2" spans="4:5" ht="13.5" hidden="1">
      <c r="D2" s="82" t="s">
        <v>233</v>
      </c>
      <c r="E2" s="83"/>
    </row>
    <row r="3" spans="2:9" ht="13.5" hidden="1">
      <c r="B3" s="84"/>
      <c r="C3" s="85"/>
      <c r="D3" s="86"/>
      <c r="E3" s="86"/>
      <c r="F3" s="87"/>
      <c r="G3" s="86"/>
      <c r="H3" s="86"/>
      <c r="I3" s="86"/>
    </row>
    <row r="4" spans="2:9" ht="13.5" hidden="1">
      <c r="B4" s="88" t="s">
        <v>8</v>
      </c>
      <c r="C4" s="84" t="s">
        <v>234</v>
      </c>
      <c r="D4" s="84"/>
      <c r="E4" s="89"/>
      <c r="F4" s="90"/>
      <c r="G4" s="86"/>
      <c r="H4" s="86"/>
      <c r="I4" s="86"/>
    </row>
    <row r="5" spans="1:3" ht="13.5" hidden="1">
      <c r="A5" s="81" t="s">
        <v>235</v>
      </c>
      <c r="B5" s="81" t="s">
        <v>236</v>
      </c>
      <c r="C5" s="91" t="s">
        <v>203</v>
      </c>
    </row>
    <row r="6" spans="1:3" ht="13.5" hidden="1">
      <c r="A6" s="81" t="s">
        <v>237</v>
      </c>
      <c r="B6" s="81" t="s">
        <v>238</v>
      </c>
      <c r="C6" s="91" t="s">
        <v>208</v>
      </c>
    </row>
    <row r="7" spans="1:3" ht="13.5" hidden="1">
      <c r="A7" s="81" t="s">
        <v>239</v>
      </c>
      <c r="B7" s="81" t="s">
        <v>240</v>
      </c>
      <c r="C7" s="91" t="s">
        <v>206</v>
      </c>
    </row>
    <row r="8" spans="1:3" ht="13.5" hidden="1">
      <c r="A8" s="81" t="s">
        <v>241</v>
      </c>
      <c r="B8" s="81" t="s">
        <v>242</v>
      </c>
      <c r="C8" s="91" t="s">
        <v>160</v>
      </c>
    </row>
    <row r="9" spans="1:3" ht="13.5" hidden="1">
      <c r="A9" s="81" t="s">
        <v>243</v>
      </c>
      <c r="B9" s="81" t="s">
        <v>244</v>
      </c>
      <c r="C9" s="91" t="s">
        <v>216</v>
      </c>
    </row>
    <row r="10" spans="1:3" ht="13.5" hidden="1">
      <c r="A10" s="81" t="s">
        <v>245</v>
      </c>
      <c r="B10" s="81" t="s">
        <v>246</v>
      </c>
      <c r="C10" s="91" t="s">
        <v>230</v>
      </c>
    </row>
    <row r="11" spans="1:3" ht="13.5" hidden="1">
      <c r="A11" s="81" t="s">
        <v>247</v>
      </c>
      <c r="B11" s="81" t="s">
        <v>248</v>
      </c>
      <c r="C11" s="91" t="s">
        <v>213</v>
      </c>
    </row>
    <row r="12" spans="1:3" ht="13.5" hidden="1">
      <c r="A12" s="81" t="s">
        <v>249</v>
      </c>
      <c r="B12" s="82" t="s">
        <v>250</v>
      </c>
      <c r="C12" s="92" t="s">
        <v>198</v>
      </c>
    </row>
    <row r="13" spans="1:3" ht="13.5" hidden="1">
      <c r="A13" s="81" t="s">
        <v>251</v>
      </c>
      <c r="B13" s="81" t="s">
        <v>252</v>
      </c>
      <c r="C13" s="91" t="s">
        <v>214</v>
      </c>
    </row>
    <row r="14" spans="1:3" ht="13.5" hidden="1">
      <c r="A14" s="81" t="s">
        <v>253</v>
      </c>
      <c r="B14" s="81" t="s">
        <v>254</v>
      </c>
      <c r="C14" s="91" t="s">
        <v>219</v>
      </c>
    </row>
    <row r="15" spans="1:3" ht="13.5" hidden="1">
      <c r="A15" s="81" t="s">
        <v>255</v>
      </c>
      <c r="B15" s="81" t="s">
        <v>256</v>
      </c>
      <c r="C15" s="91" t="s">
        <v>204</v>
      </c>
    </row>
    <row r="16" spans="1:3" ht="13.5" hidden="1">
      <c r="A16" s="81" t="s">
        <v>257</v>
      </c>
      <c r="B16" s="81" t="s">
        <v>258</v>
      </c>
      <c r="C16" s="91" t="s">
        <v>195</v>
      </c>
    </row>
    <row r="17" spans="1:3" ht="13.5" hidden="1">
      <c r="A17" s="81" t="s">
        <v>259</v>
      </c>
      <c r="B17" s="81" t="s">
        <v>260</v>
      </c>
      <c r="C17" s="91" t="s">
        <v>170</v>
      </c>
    </row>
    <row r="18" spans="1:3" ht="13.5" hidden="1">
      <c r="A18" s="81" t="s">
        <v>261</v>
      </c>
      <c r="B18" s="81" t="s">
        <v>262</v>
      </c>
      <c r="C18" s="91" t="s">
        <v>156</v>
      </c>
    </row>
    <row r="19" spans="1:3" ht="13.5" hidden="1">
      <c r="A19" s="81" t="s">
        <v>263</v>
      </c>
      <c r="B19" s="81" t="s">
        <v>264</v>
      </c>
      <c r="C19" s="91" t="s">
        <v>200</v>
      </c>
    </row>
    <row r="20" spans="1:3" ht="13.5" hidden="1">
      <c r="A20" s="81" t="s">
        <v>265</v>
      </c>
      <c r="B20" s="81" t="s">
        <v>266</v>
      </c>
      <c r="C20" s="91" t="s">
        <v>188</v>
      </c>
    </row>
    <row r="21" spans="1:3" ht="13.5" hidden="1">
      <c r="A21" s="81" t="s">
        <v>267</v>
      </c>
      <c r="B21" s="81" t="s">
        <v>268</v>
      </c>
      <c r="C21" s="91" t="s">
        <v>207</v>
      </c>
    </row>
    <row r="22" spans="1:3" ht="13.5" hidden="1">
      <c r="A22" s="81" t="s">
        <v>269</v>
      </c>
      <c r="B22" s="81" t="s">
        <v>270</v>
      </c>
      <c r="C22" s="91" t="s">
        <v>196</v>
      </c>
    </row>
    <row r="23" spans="1:3" ht="13.5" hidden="1">
      <c r="A23" s="81" t="s">
        <v>271</v>
      </c>
      <c r="B23" s="81" t="s">
        <v>272</v>
      </c>
      <c r="C23" s="91" t="s">
        <v>167</v>
      </c>
    </row>
    <row r="24" spans="1:7" ht="13.5" hidden="1">
      <c r="A24" s="81" t="s">
        <v>273</v>
      </c>
      <c r="B24" s="81" t="s">
        <v>274</v>
      </c>
      <c r="C24" s="91" t="s">
        <v>172</v>
      </c>
      <c r="G24" s="93"/>
    </row>
    <row r="25" spans="1:3" ht="13.5" hidden="1">
      <c r="A25" s="81" t="s">
        <v>275</v>
      </c>
      <c r="B25" s="81" t="s">
        <v>276</v>
      </c>
      <c r="C25" s="91" t="s">
        <v>111</v>
      </c>
    </row>
    <row r="26" spans="1:3" ht="13.5" hidden="1">
      <c r="A26" s="81" t="s">
        <v>277</v>
      </c>
      <c r="B26" s="81" t="s">
        <v>278</v>
      </c>
      <c r="C26" s="91" t="s">
        <v>168</v>
      </c>
    </row>
    <row r="27" spans="1:7" ht="13.5" hidden="1">
      <c r="A27" s="81" t="s">
        <v>279</v>
      </c>
      <c r="B27" s="81" t="s">
        <v>280</v>
      </c>
      <c r="C27" s="91" t="s">
        <v>227</v>
      </c>
      <c r="G27" s="93"/>
    </row>
    <row r="28" spans="1:3" ht="13.5" hidden="1">
      <c r="A28" s="81" t="s">
        <v>281</v>
      </c>
      <c r="B28" s="81" t="s">
        <v>282</v>
      </c>
      <c r="C28" s="91" t="s">
        <v>184</v>
      </c>
    </row>
    <row r="29" spans="1:3" ht="13.5" hidden="1">
      <c r="A29" s="81" t="s">
        <v>283</v>
      </c>
      <c r="B29" s="81" t="s">
        <v>284</v>
      </c>
      <c r="C29" s="91" t="s">
        <v>155</v>
      </c>
    </row>
    <row r="30" spans="1:3" ht="13.5" hidden="1">
      <c r="A30" s="81" t="s">
        <v>285</v>
      </c>
      <c r="B30" s="81" t="s">
        <v>286</v>
      </c>
      <c r="C30" s="91" t="s">
        <v>224</v>
      </c>
    </row>
    <row r="31" spans="1:3" ht="13.5" hidden="1">
      <c r="A31" s="81" t="s">
        <v>287</v>
      </c>
      <c r="B31" s="81" t="s">
        <v>288</v>
      </c>
      <c r="C31" s="91" t="s">
        <v>164</v>
      </c>
    </row>
    <row r="32" spans="1:3" ht="13.5" hidden="1">
      <c r="A32" s="81" t="s">
        <v>289</v>
      </c>
      <c r="B32" s="81" t="s">
        <v>290</v>
      </c>
      <c r="C32" s="91" t="s">
        <v>190</v>
      </c>
    </row>
    <row r="33" spans="1:3" ht="13.5" hidden="1">
      <c r="A33" s="81" t="s">
        <v>291</v>
      </c>
      <c r="B33" s="81" t="s">
        <v>292</v>
      </c>
      <c r="C33" s="91" t="s">
        <v>194</v>
      </c>
    </row>
    <row r="34" spans="1:3" ht="13.5" hidden="1">
      <c r="A34" s="81" t="s">
        <v>293</v>
      </c>
      <c r="B34" s="81" t="s">
        <v>294</v>
      </c>
      <c r="C34" s="91" t="s">
        <v>162</v>
      </c>
    </row>
    <row r="35" spans="1:3" ht="13.5" hidden="1">
      <c r="A35" s="81" t="s">
        <v>295</v>
      </c>
      <c r="B35" s="82" t="s">
        <v>296</v>
      </c>
      <c r="C35" s="92" t="s">
        <v>182</v>
      </c>
    </row>
    <row r="36" spans="1:3" ht="13.5" hidden="1">
      <c r="A36" s="81" t="s">
        <v>297</v>
      </c>
      <c r="B36" s="81" t="s">
        <v>298</v>
      </c>
      <c r="C36" s="91" t="s">
        <v>174</v>
      </c>
    </row>
    <row r="37" spans="1:3" ht="13.5" hidden="1">
      <c r="A37" s="81" t="s">
        <v>299</v>
      </c>
      <c r="B37" s="81" t="s">
        <v>300</v>
      </c>
      <c r="C37" s="91" t="s">
        <v>176</v>
      </c>
    </row>
    <row r="38" spans="1:3" ht="13.5" hidden="1">
      <c r="A38" s="81" t="s">
        <v>301</v>
      </c>
      <c r="B38" s="81" t="s">
        <v>302</v>
      </c>
      <c r="C38" s="91" t="s">
        <v>173</v>
      </c>
    </row>
    <row r="39" spans="1:3" ht="13.5" hidden="1">
      <c r="A39" s="81" t="s">
        <v>303</v>
      </c>
      <c r="B39" s="81" t="s">
        <v>304</v>
      </c>
      <c r="C39" s="91" t="s">
        <v>175</v>
      </c>
    </row>
    <row r="40" spans="1:3" ht="13.5" hidden="1">
      <c r="A40" s="81" t="s">
        <v>305</v>
      </c>
      <c r="B40" s="81" t="s">
        <v>306</v>
      </c>
      <c r="C40" s="91" t="s">
        <v>171</v>
      </c>
    </row>
    <row r="41" spans="1:3" ht="13.5" hidden="1">
      <c r="A41" s="81" t="s">
        <v>307</v>
      </c>
      <c r="B41" s="81" t="s">
        <v>308</v>
      </c>
      <c r="C41" s="91" t="s">
        <v>220</v>
      </c>
    </row>
    <row r="42" spans="1:3" ht="13.5" hidden="1">
      <c r="A42" s="81" t="s">
        <v>309</v>
      </c>
      <c r="B42" s="81" t="s">
        <v>310</v>
      </c>
      <c r="C42" s="91" t="s">
        <v>189</v>
      </c>
    </row>
    <row r="43" spans="1:3" ht="13.5" hidden="1">
      <c r="A43" s="81" t="s">
        <v>311</v>
      </c>
      <c r="B43" s="81" t="s">
        <v>312</v>
      </c>
      <c r="C43" s="91" t="s">
        <v>192</v>
      </c>
    </row>
    <row r="44" spans="1:3" ht="13.5" hidden="1">
      <c r="A44" s="81" t="s">
        <v>313</v>
      </c>
      <c r="B44" s="81" t="s">
        <v>314</v>
      </c>
      <c r="C44" s="91" t="s">
        <v>217</v>
      </c>
    </row>
    <row r="45" spans="1:7" ht="13.5" hidden="1">
      <c r="A45" s="81" t="s">
        <v>315</v>
      </c>
      <c r="B45" s="81" t="s">
        <v>316</v>
      </c>
      <c r="C45" s="91" t="s">
        <v>226</v>
      </c>
      <c r="G45" s="93"/>
    </row>
    <row r="46" spans="1:3" ht="13.5" hidden="1">
      <c r="A46" s="81" t="s">
        <v>317</v>
      </c>
      <c r="B46" s="81" t="s">
        <v>318</v>
      </c>
      <c r="C46" s="91" t="s">
        <v>209</v>
      </c>
    </row>
    <row r="47" spans="1:3" ht="13.5" hidden="1">
      <c r="A47" s="81" t="s">
        <v>319</v>
      </c>
      <c r="B47" s="81" t="s">
        <v>320</v>
      </c>
      <c r="C47" s="91" t="s">
        <v>180</v>
      </c>
    </row>
    <row r="48" spans="1:3" ht="13.5" hidden="1">
      <c r="A48" s="81" t="s">
        <v>321</v>
      </c>
      <c r="B48" s="81" t="s">
        <v>322</v>
      </c>
      <c r="C48" s="91" t="s">
        <v>169</v>
      </c>
    </row>
    <row r="49" spans="1:3" ht="13.5" hidden="1">
      <c r="A49" s="81" t="s">
        <v>323</v>
      </c>
      <c r="B49" s="81" t="s">
        <v>324</v>
      </c>
      <c r="C49" s="91" t="s">
        <v>223</v>
      </c>
    </row>
    <row r="50" spans="1:3" ht="13.5" hidden="1">
      <c r="A50" s="81" t="s">
        <v>325</v>
      </c>
      <c r="B50" s="81" t="s">
        <v>326</v>
      </c>
      <c r="C50" s="91" t="s">
        <v>150</v>
      </c>
    </row>
    <row r="51" spans="1:3" ht="13.5" hidden="1">
      <c r="A51" s="81" t="s">
        <v>327</v>
      </c>
      <c r="B51" s="81" t="s">
        <v>328</v>
      </c>
      <c r="C51" s="91" t="s">
        <v>199</v>
      </c>
    </row>
    <row r="52" spans="1:3" ht="13.5" hidden="1">
      <c r="A52" s="81" t="s">
        <v>329</v>
      </c>
      <c r="B52" s="81" t="s">
        <v>330</v>
      </c>
      <c r="C52" s="91" t="s">
        <v>215</v>
      </c>
    </row>
    <row r="53" spans="1:3" ht="13.5" hidden="1">
      <c r="A53" s="81" t="s">
        <v>331</v>
      </c>
      <c r="B53" s="81" t="s">
        <v>332</v>
      </c>
      <c r="C53" s="91" t="s">
        <v>231</v>
      </c>
    </row>
    <row r="54" spans="1:3" ht="13.5" hidden="1">
      <c r="A54" s="81" t="s">
        <v>333</v>
      </c>
      <c r="B54" s="81" t="s">
        <v>334</v>
      </c>
      <c r="C54" s="91" t="s">
        <v>210</v>
      </c>
    </row>
    <row r="55" spans="1:3" ht="13.5" hidden="1">
      <c r="A55" s="81" t="s">
        <v>335</v>
      </c>
      <c r="B55" s="81" t="s">
        <v>336</v>
      </c>
      <c r="C55" s="91" t="s">
        <v>229</v>
      </c>
    </row>
    <row r="56" spans="1:3" ht="13.5" hidden="1">
      <c r="A56" s="81" t="s">
        <v>337</v>
      </c>
      <c r="B56" s="81" t="s">
        <v>338</v>
      </c>
      <c r="C56" s="91" t="s">
        <v>218</v>
      </c>
    </row>
    <row r="57" spans="1:3" ht="13.5" hidden="1">
      <c r="A57" s="81" t="s">
        <v>339</v>
      </c>
      <c r="B57" s="81" t="s">
        <v>340</v>
      </c>
      <c r="C57" s="91" t="s">
        <v>228</v>
      </c>
    </row>
    <row r="58" spans="1:3" ht="13.5" hidden="1">
      <c r="A58" s="81" t="s">
        <v>341</v>
      </c>
      <c r="B58" s="81" t="s">
        <v>342</v>
      </c>
      <c r="C58" s="91" t="s">
        <v>181</v>
      </c>
    </row>
    <row r="59" spans="1:7" ht="13.5" hidden="1">
      <c r="A59" s="81" t="s">
        <v>343</v>
      </c>
      <c r="B59" s="81" t="s">
        <v>344</v>
      </c>
      <c r="C59" s="91" t="s">
        <v>178</v>
      </c>
      <c r="G59" s="93"/>
    </row>
    <row r="60" spans="1:3" ht="13.5" hidden="1">
      <c r="A60" s="81" t="s">
        <v>345</v>
      </c>
      <c r="B60" s="81" t="s">
        <v>346</v>
      </c>
      <c r="C60" s="91" t="s">
        <v>179</v>
      </c>
    </row>
    <row r="61" spans="1:3" ht="13.5" hidden="1">
      <c r="A61" s="81" t="s">
        <v>347</v>
      </c>
      <c r="B61" s="81" t="s">
        <v>348</v>
      </c>
      <c r="C61" s="91" t="s">
        <v>183</v>
      </c>
    </row>
    <row r="62" spans="1:3" ht="13.5" hidden="1">
      <c r="A62" s="81" t="s">
        <v>349</v>
      </c>
      <c r="B62" s="81" t="s">
        <v>350</v>
      </c>
      <c r="C62" s="91" t="s">
        <v>186</v>
      </c>
    </row>
    <row r="63" spans="1:3" ht="13.5" hidden="1">
      <c r="A63" s="81" t="s">
        <v>351</v>
      </c>
      <c r="B63" s="81" t="s">
        <v>352</v>
      </c>
      <c r="C63" s="91" t="s">
        <v>193</v>
      </c>
    </row>
    <row r="64" spans="1:3" ht="13.5" hidden="1">
      <c r="A64" s="81" t="s">
        <v>353</v>
      </c>
      <c r="B64" s="81" t="s">
        <v>354</v>
      </c>
      <c r="C64" s="91" t="s">
        <v>225</v>
      </c>
    </row>
    <row r="65" spans="1:3" ht="13.5" hidden="1">
      <c r="A65" s="81" t="s">
        <v>355</v>
      </c>
      <c r="B65" s="81" t="s">
        <v>356</v>
      </c>
      <c r="C65" s="91" t="s">
        <v>187</v>
      </c>
    </row>
    <row r="66" spans="1:3" ht="13.5" hidden="1">
      <c r="A66" s="81" t="s">
        <v>357</v>
      </c>
      <c r="B66" s="81" t="s">
        <v>358</v>
      </c>
      <c r="C66" s="91" t="s">
        <v>197</v>
      </c>
    </row>
    <row r="67" spans="1:3" ht="13.5" hidden="1">
      <c r="A67" s="81" t="s">
        <v>359</v>
      </c>
      <c r="B67" s="81" t="s">
        <v>360</v>
      </c>
      <c r="C67" s="91" t="s">
        <v>143</v>
      </c>
    </row>
    <row r="68" spans="1:3" ht="13.5" hidden="1">
      <c r="A68" s="81" t="s">
        <v>361</v>
      </c>
      <c r="B68" s="81" t="s">
        <v>362</v>
      </c>
      <c r="C68" s="91" t="s">
        <v>185</v>
      </c>
    </row>
    <row r="69" spans="1:3" ht="13.5" hidden="1">
      <c r="A69" s="81" t="s">
        <v>363</v>
      </c>
      <c r="B69" s="81" t="s">
        <v>364</v>
      </c>
      <c r="C69" s="91" t="s">
        <v>177</v>
      </c>
    </row>
    <row r="70" spans="1:3" ht="13.5" hidden="1">
      <c r="A70" s="81" t="s">
        <v>365</v>
      </c>
      <c r="B70" s="81" t="s">
        <v>366</v>
      </c>
      <c r="C70" s="91" t="s">
        <v>201</v>
      </c>
    </row>
    <row r="71" ht="13.5" hidden="1">
      <c r="C71" s="92"/>
    </row>
    <row r="72" ht="13.5" hidden="1">
      <c r="C72" s="91"/>
    </row>
    <row r="73" ht="13.5" hidden="1">
      <c r="C73" s="91"/>
    </row>
    <row r="74" ht="13.5" hidden="1">
      <c r="C74" s="91"/>
    </row>
    <row r="75" ht="13.5" hidden="1">
      <c r="C75" s="91"/>
    </row>
    <row r="76" ht="13.5" hidden="1">
      <c r="C76" s="91"/>
    </row>
    <row r="77" ht="13.5" hidden="1">
      <c r="C77" s="91"/>
    </row>
    <row r="78" ht="13.5" hidden="1">
      <c r="C78" s="91"/>
    </row>
    <row r="79" ht="13.5" hidden="1">
      <c r="C79" s="91"/>
    </row>
    <row r="80" ht="13.5" hidden="1">
      <c r="C80" s="91"/>
    </row>
    <row r="81" ht="13.5" hidden="1">
      <c r="C81" s="91"/>
    </row>
    <row r="82" ht="13.5" hidden="1">
      <c r="C82" s="91"/>
    </row>
    <row r="83" ht="13.5" hidden="1">
      <c r="C83" s="91"/>
    </row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>
      <c r="C92" s="82"/>
    </row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>
      <c r="G105" s="93"/>
    </row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>
      <c r="G132" s="93"/>
    </row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>
      <c r="G163" s="93"/>
    </row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>
      <c r="G172" s="93"/>
    </row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>
      <c r="G180" s="93"/>
    </row>
    <row r="181" ht="13.5" hidden="1">
      <c r="C181" s="82"/>
    </row>
    <row r="182" ht="13.5" hidden="1">
      <c r="G182" s="93"/>
    </row>
    <row r="183" ht="13.5" hidden="1"/>
    <row r="184" ht="13.5" hidden="1"/>
    <row r="185" ht="13.5" hidden="1">
      <c r="G185" s="93"/>
    </row>
    <row r="186" ht="13.5" hidden="1"/>
    <row r="187" ht="13.5" hidden="1"/>
    <row r="188" ht="13.5" hidden="1"/>
    <row r="189" ht="13.5" hidden="1"/>
    <row r="190" ht="13.5" hidden="1">
      <c r="G190" s="93"/>
    </row>
    <row r="191" ht="13.5" hidden="1"/>
    <row r="192" ht="13.5" hidden="1"/>
    <row r="193" spans="2:3" ht="13.5" hidden="1">
      <c r="B193" s="82"/>
      <c r="C193" s="82"/>
    </row>
    <row r="194" ht="13.5" hidden="1"/>
    <row r="195" ht="13.5" hidden="1"/>
    <row r="196" ht="13.5" hidden="1">
      <c r="G196" s="93"/>
    </row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>
      <c r="G219" s="93"/>
    </row>
    <row r="220" ht="13.5" hidden="1"/>
    <row r="221" ht="13.5" hidden="1"/>
    <row r="222" ht="13.5" hidden="1"/>
    <row r="223" ht="13.5" hidden="1"/>
    <row r="224" ht="13.5" hidden="1"/>
    <row r="225" ht="13.5" hidden="1">
      <c r="G225" s="93"/>
    </row>
    <row r="226" ht="13.5" hidden="1"/>
    <row r="227" ht="13.5" hidden="1">
      <c r="G227" s="93"/>
    </row>
    <row r="228" ht="13.5" hidden="1">
      <c r="G228" s="93"/>
    </row>
    <row r="229" ht="13.5" hidden="1"/>
    <row r="230" ht="13.5" hidden="1">
      <c r="G230" s="93"/>
    </row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>
      <c r="G247" s="93"/>
    </row>
    <row r="248" ht="13.5" hidden="1"/>
    <row r="249" ht="13.5" hidden="1"/>
    <row r="250" ht="13.5" hidden="1">
      <c r="G250" s="93"/>
    </row>
    <row r="251" ht="13.5" hidden="1"/>
    <row r="252" ht="13.5" hidden="1">
      <c r="G252" s="93"/>
    </row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spans="3:7" ht="13.5" hidden="1">
      <c r="C281" s="82"/>
      <c r="G281" s="93"/>
    </row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>
      <c r="G297" s="93"/>
    </row>
    <row r="298" ht="13.5" hidden="1"/>
    <row r="299" spans="2:3" ht="13.5" hidden="1">
      <c r="B299" s="82"/>
      <c r="C299" s="82"/>
    </row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spans="2:3" ht="13.5" hidden="1">
      <c r="B331" s="82"/>
      <c r="C331" s="82"/>
    </row>
    <row r="332" ht="13.5" hidden="1"/>
    <row r="333" ht="13.5" hidden="1"/>
    <row r="334" ht="13.5" hidden="1"/>
    <row r="335" ht="13.5" hidden="1"/>
    <row r="336" ht="13.5" hidden="1"/>
    <row r="337" ht="13.5" hidden="1">
      <c r="G337" s="93"/>
    </row>
    <row r="338" ht="13.5" hidden="1"/>
    <row r="339" ht="13.5" hidden="1"/>
    <row r="340" ht="13.5" hidden="1"/>
    <row r="341" ht="13.5" hidden="1"/>
    <row r="342" ht="13.5" hidden="1"/>
    <row r="343" spans="2:6" ht="13.5" hidden="1">
      <c r="B343" s="81" t="s">
        <v>264</v>
      </c>
      <c r="C343" s="81" t="s">
        <v>200</v>
      </c>
      <c r="D343" s="81">
        <v>23</v>
      </c>
      <c r="E343" s="81">
        <v>13</v>
      </c>
      <c r="F343" s="81">
        <v>7</v>
      </c>
    </row>
    <row r="344" spans="2:5" ht="13.5" hidden="1">
      <c r="B344" s="81" t="s">
        <v>334</v>
      </c>
      <c r="C344" s="81" t="s">
        <v>210</v>
      </c>
      <c r="D344" s="81">
        <v>16</v>
      </c>
      <c r="E344" s="81">
        <v>11</v>
      </c>
    </row>
    <row r="345" spans="2:6" ht="13.5" hidden="1">
      <c r="B345" s="81" t="s">
        <v>340</v>
      </c>
      <c r="C345" s="81" t="s">
        <v>228</v>
      </c>
      <c r="D345" s="81">
        <v>9</v>
      </c>
      <c r="E345" s="81">
        <v>8</v>
      </c>
      <c r="F345" s="81">
        <v>0</v>
      </c>
    </row>
    <row r="346" spans="2:6" ht="13.5" hidden="1">
      <c r="B346" s="81" t="s">
        <v>366</v>
      </c>
      <c r="C346" s="81" t="s">
        <v>201</v>
      </c>
      <c r="D346" s="81">
        <v>35</v>
      </c>
      <c r="E346" s="81">
        <v>26</v>
      </c>
      <c r="F346" s="81">
        <v>6</v>
      </c>
    </row>
    <row r="347" ht="13.5" hidden="1"/>
    <row r="348" ht="13.5" hidden="1"/>
    <row r="349" ht="13.5" hidden="1"/>
    <row r="350" ht="13.5" hidden="1"/>
    <row r="351" ht="13.5" hidden="1"/>
    <row r="352" ht="13.5" hidden="1"/>
    <row r="353" spans="2:7" ht="13.5" hidden="1">
      <c r="B353" s="81" t="s">
        <v>254</v>
      </c>
      <c r="C353" s="81" t="s">
        <v>219</v>
      </c>
      <c r="D353" s="81">
        <v>15</v>
      </c>
      <c r="E353" s="81">
        <v>10</v>
      </c>
      <c r="G353" s="93"/>
    </row>
    <row r="354" spans="2:6" ht="13.5" hidden="1">
      <c r="B354" s="81" t="s">
        <v>236</v>
      </c>
      <c r="C354" s="81" t="s">
        <v>203</v>
      </c>
      <c r="D354" s="81">
        <v>11</v>
      </c>
      <c r="E354" s="81">
        <v>7</v>
      </c>
      <c r="F354" s="81">
        <v>1</v>
      </c>
    </row>
    <row r="355" spans="2:7" ht="13.5" hidden="1">
      <c r="B355" s="81" t="s">
        <v>367</v>
      </c>
      <c r="C355" s="82" t="s">
        <v>368</v>
      </c>
      <c r="D355" s="81">
        <v>8</v>
      </c>
      <c r="E355" s="81">
        <v>8</v>
      </c>
      <c r="G355" s="93"/>
    </row>
    <row r="356" spans="2:7" ht="13.5" hidden="1">
      <c r="B356" s="81" t="s">
        <v>369</v>
      </c>
      <c r="C356" s="81" t="s">
        <v>370</v>
      </c>
      <c r="D356" s="81">
        <v>19</v>
      </c>
      <c r="E356" s="81">
        <v>15</v>
      </c>
      <c r="F356" s="81">
        <v>8</v>
      </c>
      <c r="G356" s="93"/>
    </row>
    <row r="357" spans="2:6" ht="13.5" hidden="1">
      <c r="B357" s="81" t="s">
        <v>240</v>
      </c>
      <c r="C357" s="81" t="s">
        <v>206</v>
      </c>
      <c r="D357" s="81">
        <v>19</v>
      </c>
      <c r="E357" s="81">
        <v>16</v>
      </c>
      <c r="F357" s="81">
        <v>8</v>
      </c>
    </row>
    <row r="358" spans="2:6" ht="13.5" hidden="1">
      <c r="B358" s="81" t="s">
        <v>242</v>
      </c>
      <c r="C358" s="81" t="s">
        <v>160</v>
      </c>
      <c r="D358" s="81">
        <v>49</v>
      </c>
      <c r="E358" s="81">
        <v>33</v>
      </c>
      <c r="F358" s="81">
        <v>12</v>
      </c>
    </row>
    <row r="359" spans="2:5" ht="13.5" hidden="1">
      <c r="B359" s="81" t="s">
        <v>244</v>
      </c>
      <c r="C359" s="81" t="s">
        <v>216</v>
      </c>
      <c r="D359" s="81">
        <v>48</v>
      </c>
      <c r="E359" s="81">
        <v>31</v>
      </c>
    </row>
    <row r="360" spans="2:6" ht="13.5" hidden="1">
      <c r="B360" s="81" t="s">
        <v>371</v>
      </c>
      <c r="C360" s="81" t="s">
        <v>372</v>
      </c>
      <c r="D360" s="81">
        <v>20</v>
      </c>
      <c r="E360" s="81">
        <v>13</v>
      </c>
      <c r="F360" s="81">
        <v>1</v>
      </c>
    </row>
    <row r="361" spans="2:5" ht="13.5" hidden="1">
      <c r="B361" s="82" t="s">
        <v>248</v>
      </c>
      <c r="C361" s="82" t="s">
        <v>213</v>
      </c>
      <c r="D361" s="81">
        <v>24</v>
      </c>
      <c r="E361" s="81">
        <v>20</v>
      </c>
    </row>
    <row r="362" spans="2:6" ht="13.5" hidden="1">
      <c r="B362" s="81" t="s">
        <v>250</v>
      </c>
      <c r="C362" s="81" t="s">
        <v>198</v>
      </c>
      <c r="D362" s="81">
        <v>24</v>
      </c>
      <c r="E362" s="81">
        <v>17</v>
      </c>
      <c r="F362" s="81">
        <v>39</v>
      </c>
    </row>
    <row r="363" spans="2:6" ht="13.5" hidden="1">
      <c r="B363" s="81" t="s">
        <v>252</v>
      </c>
      <c r="C363" s="82" t="s">
        <v>214</v>
      </c>
      <c r="D363" s="81">
        <v>23</v>
      </c>
      <c r="E363" s="81">
        <v>16</v>
      </c>
      <c r="F363" s="81">
        <v>0</v>
      </c>
    </row>
    <row r="364" spans="2:5" ht="13.5" hidden="1">
      <c r="B364" s="81" t="s">
        <v>254</v>
      </c>
      <c r="C364" s="81" t="s">
        <v>219</v>
      </c>
      <c r="D364" s="81">
        <v>15</v>
      </c>
      <c r="E364" s="81">
        <v>10</v>
      </c>
    </row>
    <row r="365" spans="2:6" ht="13.5" hidden="1">
      <c r="B365" s="81" t="s">
        <v>256</v>
      </c>
      <c r="C365" s="81" t="s">
        <v>204</v>
      </c>
      <c r="D365" s="81">
        <v>34</v>
      </c>
      <c r="E365" s="81">
        <v>29</v>
      </c>
      <c r="F365" s="81">
        <v>3</v>
      </c>
    </row>
    <row r="366" spans="2:6" ht="13.5" hidden="1">
      <c r="B366" s="81" t="s">
        <v>260</v>
      </c>
      <c r="C366" s="81" t="s">
        <v>170</v>
      </c>
      <c r="D366" s="81">
        <v>78</v>
      </c>
      <c r="E366" s="81">
        <v>59</v>
      </c>
      <c r="F366" s="81">
        <v>6</v>
      </c>
    </row>
    <row r="367" spans="2:6" ht="13.5" hidden="1">
      <c r="B367" s="81" t="s">
        <v>262</v>
      </c>
      <c r="C367" s="81" t="s">
        <v>156</v>
      </c>
      <c r="D367" s="81">
        <v>177</v>
      </c>
      <c r="E367" s="81">
        <v>128</v>
      </c>
      <c r="F367" s="81">
        <v>65</v>
      </c>
    </row>
    <row r="368" spans="2:6" ht="13.5" hidden="1">
      <c r="B368" s="81" t="s">
        <v>373</v>
      </c>
      <c r="C368" s="81" t="s">
        <v>374</v>
      </c>
      <c r="D368" s="81">
        <v>2</v>
      </c>
      <c r="E368" s="81">
        <v>2</v>
      </c>
      <c r="F368" s="81">
        <v>16</v>
      </c>
    </row>
    <row r="369" spans="2:6" ht="13.5" hidden="1">
      <c r="B369" s="82" t="s">
        <v>264</v>
      </c>
      <c r="C369" s="82" t="s">
        <v>200</v>
      </c>
      <c r="D369" s="81">
        <v>23</v>
      </c>
      <c r="E369" s="81">
        <v>13</v>
      </c>
      <c r="F369" s="81">
        <v>7</v>
      </c>
    </row>
    <row r="370" spans="2:7" ht="13.5" hidden="1">
      <c r="B370" s="81" t="s">
        <v>375</v>
      </c>
      <c r="C370" s="81" t="s">
        <v>376</v>
      </c>
      <c r="F370" s="81">
        <v>2</v>
      </c>
      <c r="G370" s="93"/>
    </row>
    <row r="371" spans="2:6" ht="13.5" hidden="1">
      <c r="B371" s="81" t="s">
        <v>268</v>
      </c>
      <c r="C371" s="81" t="s">
        <v>207</v>
      </c>
      <c r="D371" s="81">
        <v>15</v>
      </c>
      <c r="E371" s="81">
        <v>12</v>
      </c>
      <c r="F371" s="81">
        <v>11</v>
      </c>
    </row>
    <row r="372" spans="2:6" ht="13.5" hidden="1">
      <c r="B372" s="81" t="s">
        <v>270</v>
      </c>
      <c r="C372" s="81" t="s">
        <v>196</v>
      </c>
      <c r="D372" s="81">
        <v>46</v>
      </c>
      <c r="E372" s="81">
        <v>37</v>
      </c>
      <c r="F372" s="81">
        <v>16</v>
      </c>
    </row>
    <row r="373" spans="2:6" ht="13.5" hidden="1">
      <c r="B373" s="81" t="s">
        <v>272</v>
      </c>
      <c r="C373" s="81" t="s">
        <v>167</v>
      </c>
      <c r="D373" s="81">
        <v>74</v>
      </c>
      <c r="E373" s="81">
        <v>54</v>
      </c>
      <c r="F373" s="81">
        <v>9</v>
      </c>
    </row>
    <row r="374" spans="2:6" ht="13.5" hidden="1">
      <c r="B374" s="81" t="s">
        <v>294</v>
      </c>
      <c r="C374" s="81" t="s">
        <v>162</v>
      </c>
      <c r="D374" s="81">
        <v>55</v>
      </c>
      <c r="E374" s="81">
        <v>42</v>
      </c>
      <c r="F374" s="81">
        <v>0</v>
      </c>
    </row>
    <row r="375" spans="2:6" ht="13.5" hidden="1">
      <c r="B375" s="81" t="s">
        <v>314</v>
      </c>
      <c r="C375" s="81" t="s">
        <v>217</v>
      </c>
      <c r="D375" s="81">
        <v>30</v>
      </c>
      <c r="E375" s="81">
        <v>18</v>
      </c>
      <c r="F375" s="81">
        <v>0</v>
      </c>
    </row>
    <row r="376" spans="2:6" ht="13.5" hidden="1">
      <c r="B376" s="81" t="s">
        <v>318</v>
      </c>
      <c r="C376" s="81" t="s">
        <v>209</v>
      </c>
      <c r="D376" s="81">
        <v>30</v>
      </c>
      <c r="E376" s="81">
        <v>19</v>
      </c>
      <c r="F376" s="81">
        <v>5</v>
      </c>
    </row>
    <row r="377" spans="2:6" ht="13.5" hidden="1">
      <c r="B377" s="81" t="s">
        <v>377</v>
      </c>
      <c r="C377" s="81" t="s">
        <v>378</v>
      </c>
      <c r="D377" s="81">
        <v>20</v>
      </c>
      <c r="E377" s="81">
        <v>11</v>
      </c>
      <c r="F377" s="81">
        <v>1</v>
      </c>
    </row>
    <row r="378" spans="2:7" ht="13.5" hidden="1">
      <c r="B378" s="81" t="s">
        <v>322</v>
      </c>
      <c r="C378" s="81" t="s">
        <v>169</v>
      </c>
      <c r="D378" s="81">
        <v>70</v>
      </c>
      <c r="E378" s="81">
        <v>56</v>
      </c>
      <c r="F378" s="81">
        <v>29</v>
      </c>
      <c r="G378" s="93"/>
    </row>
    <row r="379" spans="2:6" ht="13.5" hidden="1">
      <c r="B379" s="81" t="s">
        <v>328</v>
      </c>
      <c r="C379" s="81" t="s">
        <v>199</v>
      </c>
      <c r="D379" s="81">
        <v>13</v>
      </c>
      <c r="E379" s="81">
        <v>12</v>
      </c>
      <c r="F379" s="81">
        <v>3</v>
      </c>
    </row>
    <row r="380" spans="2:6" ht="13.5" hidden="1">
      <c r="B380" s="81" t="s">
        <v>379</v>
      </c>
      <c r="C380" s="81" t="s">
        <v>380</v>
      </c>
      <c r="D380" s="81">
        <v>9</v>
      </c>
      <c r="E380" s="81">
        <v>7</v>
      </c>
      <c r="F380" s="81">
        <v>8</v>
      </c>
    </row>
    <row r="381" spans="2:6" ht="13.5" hidden="1">
      <c r="B381" s="81" t="s">
        <v>330</v>
      </c>
      <c r="C381" s="81" t="s">
        <v>215</v>
      </c>
      <c r="D381" s="81">
        <v>23</v>
      </c>
      <c r="E381" s="81">
        <v>10</v>
      </c>
      <c r="F381" s="81">
        <v>1</v>
      </c>
    </row>
    <row r="382" spans="2:6" ht="13.5" hidden="1">
      <c r="B382" s="81" t="s">
        <v>332</v>
      </c>
      <c r="C382" s="81" t="s">
        <v>231</v>
      </c>
      <c r="F382" s="81">
        <v>4</v>
      </c>
    </row>
    <row r="383" spans="2:7" ht="13.5" hidden="1">
      <c r="B383" s="82" t="s">
        <v>334</v>
      </c>
      <c r="C383" s="82" t="s">
        <v>210</v>
      </c>
      <c r="D383" s="81">
        <v>16</v>
      </c>
      <c r="E383" s="81">
        <v>11</v>
      </c>
      <c r="G383" s="93"/>
    </row>
    <row r="384" spans="2:5" ht="13.5" hidden="1">
      <c r="B384" s="81" t="s">
        <v>338</v>
      </c>
      <c r="C384" s="81" t="s">
        <v>218</v>
      </c>
      <c r="D384" s="81">
        <v>9</v>
      </c>
      <c r="E384" s="81">
        <v>8</v>
      </c>
    </row>
    <row r="385" spans="2:6" ht="13.5" hidden="1">
      <c r="B385" s="81" t="s">
        <v>340</v>
      </c>
      <c r="C385" s="81" t="s">
        <v>228</v>
      </c>
      <c r="D385" s="81">
        <v>9</v>
      </c>
      <c r="E385" s="81">
        <v>8</v>
      </c>
      <c r="F385" s="81">
        <v>0</v>
      </c>
    </row>
    <row r="386" spans="2:6" ht="13.5" hidden="1">
      <c r="B386" s="81" t="s">
        <v>358</v>
      </c>
      <c r="C386" s="81" t="s">
        <v>197</v>
      </c>
      <c r="D386" s="81">
        <v>28</v>
      </c>
      <c r="E386" s="81">
        <v>21</v>
      </c>
      <c r="F386" s="81">
        <v>3</v>
      </c>
    </row>
    <row r="387" spans="2:7" ht="13.5" hidden="1">
      <c r="B387" s="81" t="s">
        <v>366</v>
      </c>
      <c r="C387" s="81" t="s">
        <v>201</v>
      </c>
      <c r="D387" s="81">
        <v>35</v>
      </c>
      <c r="E387" s="81">
        <v>26</v>
      </c>
      <c r="F387" s="81">
        <v>6</v>
      </c>
      <c r="G387" s="93"/>
    </row>
  </sheetData>
  <sheetProtection password="E6C2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6.25390625" style="0" hidden="1" customWidth="1"/>
    <col min="2" max="2" width="24.375" style="0" bestFit="1" customWidth="1"/>
    <col min="3" max="5" width="3.375" style="0" hidden="1" customWidth="1"/>
    <col min="6" max="16384" width="0" style="0" hidden="1" customWidth="1"/>
  </cols>
  <sheetData>
    <row r="1" spans="1:3" ht="13.5" hidden="1">
      <c r="A1" s="82" t="s">
        <v>381</v>
      </c>
      <c r="B1" s="81" t="s">
        <v>382</v>
      </c>
      <c r="C1" s="81"/>
    </row>
    <row r="2" spans="2:4" ht="13.5" hidden="1">
      <c r="B2" s="81"/>
      <c r="C2" s="82" t="s">
        <v>383</v>
      </c>
      <c r="D2" s="82" t="s">
        <v>384</v>
      </c>
    </row>
    <row r="3" spans="1:4" ht="13.5">
      <c r="A3" s="94" t="s">
        <v>385</v>
      </c>
      <c r="B3" t="s">
        <v>386</v>
      </c>
      <c r="C3">
        <v>3</v>
      </c>
      <c r="D3">
        <v>5</v>
      </c>
    </row>
    <row r="4" spans="1:4" ht="13.5">
      <c r="A4" s="94" t="s">
        <v>387</v>
      </c>
      <c r="B4" t="s">
        <v>388</v>
      </c>
      <c r="C4">
        <v>4</v>
      </c>
      <c r="D4">
        <v>5</v>
      </c>
    </row>
    <row r="5" spans="1:4" ht="13.5">
      <c r="A5" s="94" t="s">
        <v>389</v>
      </c>
      <c r="B5" t="s">
        <v>390</v>
      </c>
      <c r="C5">
        <v>5</v>
      </c>
      <c r="D5">
        <v>5</v>
      </c>
    </row>
    <row r="6" spans="1:4" ht="13.5">
      <c r="A6" s="94" t="s">
        <v>391</v>
      </c>
      <c r="B6" t="s">
        <v>392</v>
      </c>
      <c r="C6">
        <v>6</v>
      </c>
      <c r="D6">
        <v>5</v>
      </c>
    </row>
    <row r="7" spans="1:4" ht="13.5">
      <c r="A7" s="94" t="s">
        <v>393</v>
      </c>
      <c r="B7" t="s">
        <v>394</v>
      </c>
      <c r="C7">
        <v>7</v>
      </c>
      <c r="D7">
        <v>5</v>
      </c>
    </row>
    <row r="8" ht="13.5">
      <c r="A8" s="94"/>
    </row>
    <row r="9" ht="13.5">
      <c r="A9" s="94"/>
    </row>
    <row r="10" ht="13.5">
      <c r="A10" s="94"/>
    </row>
    <row r="11" ht="13.5">
      <c r="A11" s="94"/>
    </row>
    <row r="12" ht="13.5">
      <c r="A12" s="94"/>
    </row>
    <row r="13" ht="13.5">
      <c r="A13" s="94"/>
    </row>
    <row r="14" ht="13.5">
      <c r="A14" s="94"/>
    </row>
    <row r="15" ht="13.5">
      <c r="A15" s="94"/>
    </row>
    <row r="16" ht="13.5">
      <c r="A16" s="94"/>
    </row>
    <row r="17" ht="13.5">
      <c r="A17" s="94"/>
    </row>
    <row r="18" ht="13.5">
      <c r="A18" s="94"/>
    </row>
    <row r="19" ht="13.5">
      <c r="A19" s="94"/>
    </row>
    <row r="20" ht="13.5">
      <c r="A20" s="94"/>
    </row>
    <row r="21" ht="13.5">
      <c r="A21" s="94"/>
    </row>
    <row r="22" ht="13.5">
      <c r="A22" s="94"/>
    </row>
    <row r="23" ht="13.5">
      <c r="A23" s="94"/>
    </row>
    <row r="24" ht="13.5">
      <c r="A24" s="94"/>
    </row>
    <row r="25" ht="13.5">
      <c r="A25" s="94"/>
    </row>
  </sheetData>
  <sheetProtection password="E6C2" sheet="1" objects="1" scenarios="1"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0" style="81" hidden="1" customWidth="1"/>
    <col min="2" max="2" width="24.375" style="81" bestFit="1" customWidth="1"/>
    <col min="3" max="5" width="3.50390625" style="81" hidden="1" customWidth="1"/>
    <col min="6" max="6" width="2.50390625" style="83" hidden="1" customWidth="1"/>
    <col min="7" max="7" width="2.625" style="81" hidden="1" customWidth="1"/>
    <col min="8" max="10" width="8.25390625" style="81" hidden="1" customWidth="1"/>
    <col min="11" max="11" width="7.00390625" style="81" hidden="1" customWidth="1"/>
    <col min="12" max="12" width="8.25390625" style="81" hidden="1" customWidth="1"/>
    <col min="13" max="13" width="7.75390625" style="81" hidden="1" customWidth="1"/>
    <col min="14" max="14" width="7.00390625" style="81" hidden="1" customWidth="1"/>
    <col min="15" max="16384" width="0" style="81" hidden="1" customWidth="1"/>
  </cols>
  <sheetData>
    <row r="1" spans="1:6" ht="13.5" hidden="1">
      <c r="A1" s="81" t="s">
        <v>395</v>
      </c>
      <c r="B1" s="81" t="s">
        <v>396</v>
      </c>
      <c r="F1" s="81"/>
    </row>
    <row r="2" spans="3:6" ht="13.5" hidden="1">
      <c r="C2" s="82" t="s">
        <v>383</v>
      </c>
      <c r="D2" s="82" t="s">
        <v>384</v>
      </c>
      <c r="F2" s="81"/>
    </row>
    <row r="3" spans="1:6" ht="13.5">
      <c r="A3" s="91" t="s">
        <v>385</v>
      </c>
      <c r="B3" s="81" t="s">
        <v>386</v>
      </c>
      <c r="C3" s="81">
        <v>3</v>
      </c>
      <c r="D3" s="81">
        <v>5</v>
      </c>
      <c r="F3" s="81"/>
    </row>
    <row r="4" spans="1:6" ht="13.5">
      <c r="A4" s="91" t="s">
        <v>389</v>
      </c>
      <c r="B4" s="81" t="s">
        <v>390</v>
      </c>
      <c r="C4" s="81">
        <v>4</v>
      </c>
      <c r="D4" s="81">
        <v>5</v>
      </c>
      <c r="F4" s="81"/>
    </row>
    <row r="5" spans="1:6" ht="13.5">
      <c r="A5" s="91" t="s">
        <v>391</v>
      </c>
      <c r="B5" s="81" t="s">
        <v>392</v>
      </c>
      <c r="C5" s="81">
        <v>5</v>
      </c>
      <c r="D5" s="81">
        <v>5</v>
      </c>
      <c r="F5" s="81"/>
    </row>
    <row r="6" spans="1:6" ht="13.5">
      <c r="A6" s="91" t="s">
        <v>393</v>
      </c>
      <c r="B6" s="81" t="s">
        <v>394</v>
      </c>
      <c r="C6" s="81">
        <v>6</v>
      </c>
      <c r="D6" s="81">
        <v>5</v>
      </c>
      <c r="F6" s="81"/>
    </row>
    <row r="7" spans="1:6" ht="13.5">
      <c r="A7" s="91"/>
      <c r="F7" s="81"/>
    </row>
    <row r="8" spans="1:6" ht="13.5">
      <c r="A8" s="91"/>
      <c r="F8" s="81"/>
    </row>
    <row r="9" spans="1:6" ht="13.5">
      <c r="A9" s="91"/>
      <c r="F9" s="81"/>
    </row>
    <row r="10" spans="1:6" ht="13.5">
      <c r="A10" s="91"/>
      <c r="F10" s="81"/>
    </row>
    <row r="11" spans="1:6" ht="13.5">
      <c r="A11" s="91"/>
      <c r="F11" s="81"/>
    </row>
    <row r="12" spans="1:6" ht="13.5">
      <c r="A12" s="91"/>
      <c r="F12" s="81"/>
    </row>
    <row r="13" spans="1:6" ht="13.5">
      <c r="A13" s="91"/>
      <c r="F13" s="81"/>
    </row>
    <row r="14" spans="1:6" ht="13.5">
      <c r="A14" s="91"/>
      <c r="F14" s="81"/>
    </row>
    <row r="15" spans="1:6" ht="13.5">
      <c r="A15" s="91"/>
      <c r="F15" s="81"/>
    </row>
    <row r="16" spans="1:6" ht="13.5">
      <c r="A16" s="91"/>
      <c r="F16" s="81"/>
    </row>
    <row r="17" spans="1:6" ht="13.5">
      <c r="A17" s="91"/>
      <c r="F17" s="81"/>
    </row>
    <row r="18" spans="1:6" ht="13.5">
      <c r="A18" s="91"/>
      <c r="F18" s="81"/>
    </row>
    <row r="19" spans="1:6" ht="13.5">
      <c r="A19" s="91"/>
      <c r="F19" s="81"/>
    </row>
    <row r="20" spans="1:6" ht="13.5">
      <c r="A20" s="91"/>
      <c r="F20" s="81"/>
    </row>
    <row r="21" spans="1:6" ht="13.5">
      <c r="A21" s="91"/>
      <c r="F21" s="81"/>
    </row>
    <row r="22" ht="13.5">
      <c r="A22" s="91"/>
    </row>
    <row r="23" ht="13.5">
      <c r="A23" s="91"/>
    </row>
    <row r="24" ht="13.5">
      <c r="A24" s="91"/>
    </row>
  </sheetData>
  <sheetProtection password="E6C2" sheet="1" objects="1" scenarios="1"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D4" sqref="D4"/>
    </sheetView>
  </sheetViews>
  <sheetFormatPr defaultColWidth="0" defaultRowHeight="0" customHeight="1" zeroHeight="1"/>
  <cols>
    <col min="1" max="1" width="31.875" style="4" customWidth="1"/>
    <col min="2" max="3" width="9.00390625" style="4" customWidth="1"/>
    <col min="4" max="4" width="48.125" style="4" customWidth="1"/>
    <col min="5" max="5" width="9.50390625" style="4" customWidth="1"/>
    <col min="6" max="6" width="13.00390625" style="4" hidden="1" customWidth="1"/>
    <col min="7" max="7" width="0" style="4" hidden="1" customWidth="1"/>
    <col min="8" max="9" width="12.7539062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0390625" style="4" hidden="1" customWidth="1"/>
    <col min="14" max="16384" width="0" style="4" hidden="1" customWidth="1"/>
  </cols>
  <sheetData>
    <row r="1" spans="1:13" ht="24.75" thickBot="1">
      <c r="A1" s="1"/>
      <c r="B1" s="133" t="s">
        <v>2</v>
      </c>
      <c r="C1" s="134"/>
      <c r="D1" s="3" t="s">
        <v>411</v>
      </c>
      <c r="F1" s="4" t="s">
        <v>3</v>
      </c>
      <c r="G1" s="4" t="s">
        <v>405</v>
      </c>
      <c r="H1" s="4" t="s">
        <v>4</v>
      </c>
      <c r="I1" s="4">
        <v>2</v>
      </c>
      <c r="J1" s="4" t="s">
        <v>5</v>
      </c>
      <c r="K1" s="4" t="s">
        <v>406</v>
      </c>
      <c r="L1" s="4" t="s">
        <v>6</v>
      </c>
      <c r="M1" s="5">
        <v>42800.17815972222</v>
      </c>
    </row>
    <row r="2" spans="1:4" ht="24.75" hidden="1" thickBot="1">
      <c r="A2" s="6"/>
      <c r="B2" s="136" t="s">
        <v>7</v>
      </c>
      <c r="C2" s="137"/>
      <c r="D2" s="7"/>
    </row>
    <row r="3" spans="1:4" ht="24.75" hidden="1" thickBot="1">
      <c r="A3" s="6"/>
      <c r="B3" s="133" t="s">
        <v>8</v>
      </c>
      <c r="C3" s="134"/>
      <c r="D3" s="7"/>
    </row>
    <row r="4" spans="1:9" ht="24.75" thickBot="1">
      <c r="A4" s="6" t="str">
        <f>IF(D4="","団体名略称を選択してください。→","")</f>
        <v>団体名略称を選択してください。→</v>
      </c>
      <c r="B4" s="133" t="s">
        <v>9</v>
      </c>
      <c r="C4" s="134"/>
      <c r="D4" s="7"/>
      <c r="F4" s="8" t="s">
        <v>0</v>
      </c>
      <c r="G4" s="8">
        <f>IF($D$4="","",VLOOKUP($D$4,'団体情報'!$B$5:$C$70,2,0))</f>
      </c>
      <c r="H4" s="4" t="s">
        <v>10</v>
      </c>
      <c r="I4" s="9" t="s">
        <v>407</v>
      </c>
    </row>
    <row r="5" spans="1:4" ht="24.75" hidden="1" thickBot="1">
      <c r="A5" s="6"/>
      <c r="B5" s="136" t="s">
        <v>11</v>
      </c>
      <c r="C5" s="137"/>
      <c r="D5" s="7"/>
    </row>
    <row r="6" spans="1:4" ht="24.75" hidden="1" thickBot="1">
      <c r="A6" s="6"/>
      <c r="B6" s="133" t="s">
        <v>12</v>
      </c>
      <c r="C6" s="134"/>
      <c r="D6" s="7"/>
    </row>
    <row r="7" spans="2:4" ht="8.25" customHeight="1" thickBot="1">
      <c r="B7" s="10"/>
      <c r="C7" s="10"/>
      <c r="D7" s="10"/>
    </row>
    <row r="8" spans="2:4" ht="18" thickBot="1">
      <c r="B8" s="130" t="s">
        <v>13</v>
      </c>
      <c r="C8" s="130"/>
      <c r="D8" s="130"/>
    </row>
    <row r="9" spans="1:4" ht="24.75" thickBot="1">
      <c r="A9" s="6" t="str">
        <f>IF(C9="","申込責任者氏名を入力してください。→","")</f>
        <v>申込責任者氏名を入力してください。→</v>
      </c>
      <c r="B9" s="2" t="s">
        <v>14</v>
      </c>
      <c r="C9" s="131"/>
      <c r="D9" s="132"/>
    </row>
    <row r="10" spans="2:4" ht="18" thickBot="1">
      <c r="B10" s="128" t="s">
        <v>15</v>
      </c>
      <c r="C10" s="128"/>
      <c r="D10" s="11" t="s">
        <v>16</v>
      </c>
    </row>
    <row r="11" spans="1:4" ht="25.5" thickBot="1" thickTop="1">
      <c r="A11" s="6" t="str">
        <f>IF(B11="","連絡先〒を入力してください。→",IF(D11="","電話番号を入力してください。→",""))</f>
        <v>連絡先〒を入力してください。→</v>
      </c>
      <c r="B11" s="135"/>
      <c r="C11" s="135"/>
      <c r="D11" s="12"/>
    </row>
    <row r="12" spans="2:4" ht="18" thickBot="1">
      <c r="B12" s="128" t="s">
        <v>17</v>
      </c>
      <c r="C12" s="128"/>
      <c r="D12" s="128"/>
    </row>
    <row r="13" spans="1:4" ht="75" customHeight="1" thickBot="1" thickTop="1">
      <c r="A13" s="6" t="str">
        <f>IF(B13="","連絡先住所を入力してください。→","")</f>
        <v>連絡先住所を入力してください。→</v>
      </c>
      <c r="B13" s="129"/>
      <c r="C13" s="129"/>
      <c r="D13" s="129"/>
    </row>
    <row r="14" ht="13.5"/>
    <row r="15" ht="13.5" customHeight="1" hidden="1"/>
    <row r="16" ht="13.5" customHeight="1" hidden="1"/>
    <row r="17" ht="13.5" customHeight="1" hidden="1"/>
    <row r="18" ht="13.5" customHeight="1" hidden="1"/>
    <row r="19" ht="13.5" customHeight="1" hidden="1"/>
    <row r="20" ht="13.5" customHeight="1" hidden="1"/>
    <row r="21" ht="13.5" customHeight="1" hidden="1"/>
    <row r="22" ht="13.5" customHeight="1" hidden="1"/>
    <row r="23" ht="13.5" customHeight="1" hidden="1"/>
    <row r="24" ht="13.5" customHeight="1" hidden="1"/>
    <row r="25" ht="13.5" customHeight="1" hidden="1"/>
    <row r="26" ht="13.5" customHeight="1" hidden="1"/>
    <row r="27" ht="13.5" customHeight="1" hidden="1"/>
    <row r="28" ht="13.5" customHeight="1" hidden="1"/>
    <row r="29" ht="13.5" customHeight="1" hidden="1"/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</sheetData>
  <sheetProtection/>
  <mergeCells count="12">
    <mergeCell ref="B3:C3"/>
    <mergeCell ref="B1:C1"/>
    <mergeCell ref="B11:C11"/>
    <mergeCell ref="B2:C2"/>
    <mergeCell ref="B6:C6"/>
    <mergeCell ref="B5:C5"/>
    <mergeCell ref="B12:D12"/>
    <mergeCell ref="B13:D13"/>
    <mergeCell ref="B8:D8"/>
    <mergeCell ref="C9:D9"/>
    <mergeCell ref="B10:C10"/>
    <mergeCell ref="B4:C4"/>
  </mergeCells>
  <conditionalFormatting sqref="A13 A11 A9 A2:A6">
    <cfRule type="cellIs" priority="1" dxfId="0" operator="notEqual" stopIfTrue="1">
      <formula>""</formula>
    </cfRule>
  </conditionalFormatting>
  <dataValidations count="8">
    <dataValidation allowBlank="1" showInputMessage="1" showErrorMessage="1" promptTitle="連絡責任者氏名入力" prompt="全角で入力&#10;例：学連　太郎" sqref="C9:D9"/>
    <dataValidation type="textLength" allowBlank="1" showInputMessage="1" showErrorMessage="1" promptTitle="連絡先〒入力" prompt="半角8桁「###-####」で入力&#10;例：123-4567" error="半角8桁「###-####」で入力してください。" imeMode="disabled" sqref="B11:C11">
      <formula1>7</formula1>
      <formula2>8</formula2>
    </dataValidation>
    <dataValidation allowBlank="1" showInputMessage="1" showErrorMessage="1" promptTitle="携帯電話番号入力" prompt="半角で入力&#10;携帯電話がなければ固定電話でも可&#10;固定電話の場合は市外局番から入力&#10;例：090-1234-5678" imeMode="disabled" sqref="D11"/>
    <dataValidation allowBlank="1" showInputMessage="1" showErrorMessage="1" promptTitle="連絡先住所入力" prompt="市町村名から入力&#10;マンション名、通り名などは不要&#10;出来るだけ簡潔に&#10;&#10;例：京都市右京区大和町2-3-1-401&#10;失敗例：右京区富小路通今出川上る大和町2-3-1&#10;ハイツ学連401号室&#10;" imeMode="hiragana" sqref="B13:C13"/>
    <dataValidation allowBlank="1" showInputMessage="1" showErrorMessage="1" promptTitle="団体名" prompt="全角で入力&#10;例：関西学生陸上競技連盟大" sqref="D3"/>
    <dataValidation type="list" showInputMessage="1" showErrorMessage="1" promptTitle="団体所在県" prompt="団体所在県を選択" error="団体所在県を「▼」マークより選択してください。" imeMode="disabled" sqref="D6">
      <formula1>県名</formula1>
    </dataValidation>
    <dataValidation allowBlank="1" showInputMessage="1" showErrorMessage="1" promptTitle="団体名ﾌﾘｶﾞﾅ" prompt="半角ｶﾀｶﾅで入力&#10;姓と名の間に半角ｽﾍﾟｰｽを入れる&#10;例：ｶﾝｻｲｶﾞｸｾｲﾘｸｼﾞｮｳｷｮｳｷﾞﾚﾝﾒｲﾀﾞｲ" imeMode="halfKatakana" sqref="D2"/>
    <dataValidation type="list" allowBlank="1" showInputMessage="1" showErrorMessage="1" promptTitle="団体名略称" prompt="団体名略称を選択" error="リストから選択してください" imeMode="disabled" sqref="D4">
      <formula1>INDIRECT($I$4)</formula1>
    </dataValidation>
  </dataValidations>
  <printOptions horizontalCentered="1" verticalCentered="1"/>
  <pageMargins left="0.3937007874015748" right="0.3937007874015748" top="0.8267716535433072" bottom="0.3937007874015748" header="0.2362204724409449" footer="0.5118110236220472"/>
  <pageSetup horizontalDpi="600" verticalDpi="600" orientation="landscape" paperSize="9" scale="160" r:id="rId1"/>
  <headerFooter alignWithMargins="0">
    <oddHeader>&amp;C&amp;"ＭＳ Ｐ明朝,太字"&amp;18申込書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0"/>
  <sheetViews>
    <sheetView zoomScale="85" zoomScaleNormal="85" zoomScalePageLayoutView="0" workbookViewId="0" topLeftCell="A1">
      <pane ySplit="9" topLeftCell="A10" activePane="bottomLeft" state="frozen"/>
      <selection pane="topLeft" activeCell="C10" sqref="C10"/>
      <selection pane="bottomLeft" activeCell="G10" sqref="G10"/>
    </sheetView>
  </sheetViews>
  <sheetFormatPr defaultColWidth="0" defaultRowHeight="13.5" zeroHeight="1"/>
  <cols>
    <col min="1" max="1" width="36.125" style="38" customWidth="1"/>
    <col min="2" max="2" width="6.00390625" style="38" customWidth="1"/>
    <col min="3" max="3" width="7.625" style="38" customWidth="1"/>
    <col min="4" max="4" width="17.625" style="38" customWidth="1"/>
    <col min="5" max="5" width="4.125" style="38" customWidth="1"/>
    <col min="6" max="6" width="4.125" style="38" hidden="1" customWidth="1"/>
    <col min="7" max="7" width="9.125" style="38" bestFit="1" customWidth="1"/>
    <col min="8" max="8" width="7.50390625" style="38" customWidth="1"/>
    <col min="9" max="9" width="9.125" style="38" bestFit="1" customWidth="1"/>
    <col min="10" max="10" width="3.875" style="38" hidden="1" customWidth="1"/>
    <col min="11" max="11" width="9.125" style="38" bestFit="1" customWidth="1"/>
    <col min="12" max="12" width="7.50390625" style="38" customWidth="1"/>
    <col min="13" max="13" width="9.125" style="38" bestFit="1" customWidth="1"/>
    <col min="14" max="14" width="2.75390625" style="38" hidden="1" customWidth="1"/>
    <col min="15" max="15" width="9.125" style="38" customWidth="1"/>
    <col min="16" max="16" width="7.50390625" style="38" customWidth="1"/>
    <col min="17" max="17" width="9.125" style="38" customWidth="1"/>
    <col min="18" max="18" width="2.625" style="38" hidden="1" customWidth="1"/>
    <col min="19" max="19" width="9.125" style="38" customWidth="1"/>
    <col min="20" max="20" width="7.50390625" style="38" customWidth="1"/>
    <col min="21" max="21" width="9.125" style="38" bestFit="1" customWidth="1"/>
    <col min="22" max="22" width="3.75390625" style="38" customWidth="1"/>
    <col min="23" max="23" width="11.875" style="9" hidden="1" customWidth="1"/>
    <col min="24" max="24" width="10.25390625" style="9" hidden="1" customWidth="1"/>
    <col min="25" max="26" width="9.00390625" style="9" hidden="1" customWidth="1"/>
    <col min="27" max="27" width="12.625" style="9" hidden="1" customWidth="1"/>
    <col min="28" max="28" width="18.00390625" style="9" hidden="1" customWidth="1"/>
    <col min="29" max="30" width="9.00390625" style="9" hidden="1" customWidth="1"/>
    <col min="31" max="31" width="9.25390625" style="9" hidden="1" customWidth="1"/>
    <col min="32" max="33" width="9.00390625" style="9" hidden="1" customWidth="1"/>
    <col min="34" max="48" width="3.125" style="9" hidden="1" customWidth="1"/>
    <col min="49" max="51" width="9.00390625" style="9" hidden="1" customWidth="1"/>
    <col min="52" max="55" width="3.50390625" style="9" hidden="1" customWidth="1"/>
    <col min="56" max="63" width="9.00390625" style="9" hidden="1" customWidth="1"/>
    <col min="64" max="64" width="9.25390625" style="9" hidden="1" customWidth="1"/>
    <col min="65" max="16384" width="9.00390625" style="9" hidden="1" customWidth="1"/>
  </cols>
  <sheetData>
    <row r="1" spans="1:21" ht="21.75" customHeight="1">
      <c r="A1" s="35"/>
      <c r="B1" s="36"/>
      <c r="C1" s="37"/>
      <c r="D1" s="140" t="s">
        <v>412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2" t="str">
        <f>"印刷枚数　"&amp;$W$5&amp;"枚"</f>
        <v>印刷枚数　1枚</v>
      </c>
      <c r="U1" s="143"/>
    </row>
    <row r="2" spans="1:44" ht="6.75" customHeight="1" thickBot="1">
      <c r="A2" s="9"/>
      <c r="AR2" s="9" t="s">
        <v>27</v>
      </c>
    </row>
    <row r="3" spans="2:44" ht="18" thickBot="1">
      <c r="B3" s="144" t="s">
        <v>8</v>
      </c>
      <c r="C3" s="145"/>
      <c r="D3" s="145"/>
      <c r="E3" s="146"/>
      <c r="F3" s="147"/>
      <c r="G3" s="39" t="s">
        <v>28</v>
      </c>
      <c r="H3" s="148" t="s">
        <v>29</v>
      </c>
      <c r="I3" s="149"/>
      <c r="J3" s="149"/>
      <c r="K3" s="149"/>
      <c r="L3" s="148" t="s">
        <v>30</v>
      </c>
      <c r="M3" s="149"/>
      <c r="N3" s="149"/>
      <c r="O3" s="149"/>
      <c r="P3" s="150" t="s">
        <v>31</v>
      </c>
      <c r="Q3" s="151"/>
      <c r="R3" s="151"/>
      <c r="S3" s="151"/>
      <c r="T3" s="151"/>
      <c r="U3" s="152"/>
      <c r="W3" s="9" t="s">
        <v>32</v>
      </c>
      <c r="Y3" s="36"/>
      <c r="Z3" s="40"/>
      <c r="AB3" s="41" t="s">
        <v>33</v>
      </c>
      <c r="AC3" s="42" t="s">
        <v>399</v>
      </c>
      <c r="AD3" s="42"/>
      <c r="AE3" s="42"/>
      <c r="AF3" s="41" t="s">
        <v>34</v>
      </c>
      <c r="AG3" s="9" t="s">
        <v>401</v>
      </c>
      <c r="AR3" s="9" t="s">
        <v>35</v>
      </c>
    </row>
    <row r="4" spans="1:60" ht="30" thickBot="1" thickTop="1">
      <c r="A4" s="43" t="str">
        <f>IF(B4="","「申込書」シートの団体名を選択してください。→",IF(P4="","「申込書」シートの電話番号を入力してください。→",""))</f>
        <v>「申込書」シートの団体名を選択してください。→</v>
      </c>
      <c r="B4" s="153">
        <f>IF('申込書'!$D$4="","",'申込書'!$D$4)</f>
      </c>
      <c r="C4" s="154"/>
      <c r="D4" s="154"/>
      <c r="E4" s="155"/>
      <c r="F4" s="156"/>
      <c r="G4" s="44" t="s">
        <v>36</v>
      </c>
      <c r="H4" s="157">
        <f>COUNTA(C10:C129)</f>
        <v>0</v>
      </c>
      <c r="I4" s="158"/>
      <c r="J4" s="158"/>
      <c r="K4" s="158"/>
      <c r="L4" s="159">
        <f>SUM(AC10:AC129,AH10:AH129,AM10:AM129,AR10:AR129)</f>
        <v>0</v>
      </c>
      <c r="M4" s="160"/>
      <c r="N4" s="160"/>
      <c r="O4" s="160"/>
      <c r="P4" s="161">
        <f>IF('申込書'!$D$11="","",'申込書'!$D$11)</f>
      </c>
      <c r="Q4" s="162"/>
      <c r="R4" s="162"/>
      <c r="S4" s="162"/>
      <c r="T4" s="162"/>
      <c r="U4" s="163"/>
      <c r="W4" s="38">
        <f>IF('申込書'!$G$4="","",'申込書'!$G$4)</f>
      </c>
      <c r="Y4" s="45"/>
      <c r="Z4" s="40"/>
      <c r="AB4" s="41" t="s">
        <v>37</v>
      </c>
      <c r="AC4" s="46" t="s">
        <v>400</v>
      </c>
      <c r="AD4" s="46"/>
      <c r="AE4" s="46"/>
      <c r="AR4" s="9" t="s">
        <v>38</v>
      </c>
      <c r="BE4" s="47"/>
      <c r="BF4" s="47"/>
      <c r="BG4" s="47"/>
      <c r="BH4" s="47"/>
    </row>
    <row r="5" spans="2:44" ht="18" thickBot="1">
      <c r="B5" s="164" t="s">
        <v>39</v>
      </c>
      <c r="C5" s="148"/>
      <c r="D5" s="148"/>
      <c r="E5" s="148"/>
      <c r="F5" s="148"/>
      <c r="G5" s="165"/>
      <c r="H5" s="166" t="s">
        <v>15</v>
      </c>
      <c r="I5" s="151"/>
      <c r="J5" s="48"/>
      <c r="K5" s="167" t="s">
        <v>17</v>
      </c>
      <c r="L5" s="168"/>
      <c r="M5" s="168"/>
      <c r="N5" s="168"/>
      <c r="O5" s="168"/>
      <c r="P5" s="168"/>
      <c r="Q5" s="168"/>
      <c r="R5" s="169"/>
      <c r="S5" s="169"/>
      <c r="T5" s="169"/>
      <c r="U5" s="170"/>
      <c r="W5" s="49">
        <f>IF(H4=0,1,ROUNDUP(H4/30,0))</f>
        <v>1</v>
      </c>
      <c r="X5" s="9" t="s">
        <v>40</v>
      </c>
      <c r="AA5" s="50" t="s">
        <v>41</v>
      </c>
      <c r="AB5" s="9" t="s">
        <v>42</v>
      </c>
      <c r="AR5" s="9" t="s">
        <v>41</v>
      </c>
    </row>
    <row r="6" spans="1:70" ht="30" thickBot="1" thickTop="1">
      <c r="A6" s="43" t="str">
        <f>IF(B6="","「申込書」シートの申込責任者氏名を入力してください。→",IF(H6="","「申込書」シートの連絡先〒を入力してください。→",IF(K6="","「申込書」シートの連絡先住所を入力してください。→","")))</f>
        <v>「申込書」シートの申込責任者氏名を入力してください。→</v>
      </c>
      <c r="B6" s="138">
        <f>IF('申込書'!$C$9="","",'申込書'!$C$9)</f>
      </c>
      <c r="C6" s="139"/>
      <c r="D6" s="139"/>
      <c r="E6" s="139"/>
      <c r="F6" s="1"/>
      <c r="G6" s="51" t="s">
        <v>43</v>
      </c>
      <c r="H6" s="171">
        <f>IF('申込書'!$B$11="","",'申込書'!$B$11)</f>
      </c>
      <c r="I6" s="172"/>
      <c r="J6" s="52"/>
      <c r="K6" s="173">
        <f>IF('申込書'!$B$13="","",'申込書'!$B$13)</f>
      </c>
      <c r="L6" s="174"/>
      <c r="M6" s="174"/>
      <c r="N6" s="174"/>
      <c r="O6" s="174"/>
      <c r="P6" s="174"/>
      <c r="Q6" s="174"/>
      <c r="R6" s="175"/>
      <c r="S6" s="175"/>
      <c r="T6" s="175"/>
      <c r="U6" s="176"/>
      <c r="W6" s="53" t="str">
        <f>"$B$1:$U$"&amp;9+W5*30</f>
        <v>$B$1:$U$39</v>
      </c>
      <c r="X6" s="49" t="s">
        <v>44</v>
      </c>
      <c r="AA6" s="50"/>
      <c r="AD6" s="50"/>
      <c r="AE6" s="54"/>
      <c r="AZ6" s="9" t="s">
        <v>45</v>
      </c>
      <c r="BA6" s="9" t="s">
        <v>46</v>
      </c>
      <c r="BB6" s="9" t="s">
        <v>47</v>
      </c>
      <c r="BC6" s="9" t="s">
        <v>48</v>
      </c>
      <c r="BD6" s="9" t="s">
        <v>49</v>
      </c>
      <c r="BE6" s="9" t="s">
        <v>50</v>
      </c>
      <c r="BF6" s="55" t="s">
        <v>51</v>
      </c>
      <c r="BG6" s="9" t="s">
        <v>52</v>
      </c>
      <c r="BH6" s="9" t="s">
        <v>53</v>
      </c>
      <c r="BI6" s="9" t="s">
        <v>54</v>
      </c>
      <c r="BJ6" s="9" t="s">
        <v>55</v>
      </c>
      <c r="BK6" s="9" t="s">
        <v>56</v>
      </c>
      <c r="BL6" s="9" t="str">
        <f>"この選手は"&amp;$B$4&amp;"の選手ではありません。"</f>
        <v>この選手はの選手ではありません。</v>
      </c>
      <c r="BM6" s="9" t="s">
        <v>57</v>
      </c>
      <c r="BN6" s="9" t="s">
        <v>58</v>
      </c>
      <c r="BO6" s="9" t="s">
        <v>59</v>
      </c>
      <c r="BP6" s="9" t="s">
        <v>60</v>
      </c>
      <c r="BQ6" s="9" t="s">
        <v>61</v>
      </c>
      <c r="BR6" s="9" t="s">
        <v>62</v>
      </c>
    </row>
    <row r="7" spans="23:58" ht="6.75" customHeight="1" thickBot="1">
      <c r="W7" s="49"/>
      <c r="X7" s="49"/>
      <c r="AA7" s="50"/>
      <c r="BF7" s="55"/>
    </row>
    <row r="8" spans="1:58" ht="21" customHeight="1">
      <c r="A8" s="177"/>
      <c r="B8" s="179" t="s">
        <v>63</v>
      </c>
      <c r="C8" s="56" t="s">
        <v>64</v>
      </c>
      <c r="D8" s="181" t="s">
        <v>65</v>
      </c>
      <c r="E8" s="183" t="s">
        <v>66</v>
      </c>
      <c r="F8" s="58"/>
      <c r="G8" s="185" t="s">
        <v>67</v>
      </c>
      <c r="H8" s="186"/>
      <c r="I8" s="187"/>
      <c r="J8" s="59"/>
      <c r="K8" s="181" t="s">
        <v>68</v>
      </c>
      <c r="L8" s="181"/>
      <c r="M8" s="181"/>
      <c r="N8" s="57"/>
      <c r="O8" s="181" t="s">
        <v>69</v>
      </c>
      <c r="P8" s="181"/>
      <c r="Q8" s="181"/>
      <c r="R8" s="57"/>
      <c r="S8" s="181" t="s">
        <v>70</v>
      </c>
      <c r="T8" s="185"/>
      <c r="U8" s="188"/>
      <c r="Y8" s="60" t="s">
        <v>71</v>
      </c>
      <c r="Z8" s="60"/>
      <c r="AA8" s="50" t="s">
        <v>72</v>
      </c>
      <c r="AB8" s="9" t="s">
        <v>73</v>
      </c>
      <c r="AC8" s="9" t="s">
        <v>74</v>
      </c>
      <c r="AH8" s="9" t="s">
        <v>75</v>
      </c>
      <c r="AM8" s="9" t="s">
        <v>76</v>
      </c>
      <c r="AR8" s="9" t="s">
        <v>77</v>
      </c>
      <c r="AZ8" s="9" t="s">
        <v>78</v>
      </c>
      <c r="BF8" s="55" t="s">
        <v>79</v>
      </c>
    </row>
    <row r="9" spans="1:70" ht="21.75" customHeight="1" thickBot="1">
      <c r="A9" s="178"/>
      <c r="B9" s="180"/>
      <c r="C9" s="61" t="s">
        <v>80</v>
      </c>
      <c r="D9" s="182"/>
      <c r="E9" s="184"/>
      <c r="F9" s="63"/>
      <c r="G9" s="62" t="s">
        <v>19</v>
      </c>
      <c r="H9" s="64" t="s">
        <v>81</v>
      </c>
      <c r="I9" s="62" t="s">
        <v>82</v>
      </c>
      <c r="J9" s="62"/>
      <c r="K9" s="62" t="s">
        <v>19</v>
      </c>
      <c r="L9" s="64" t="s">
        <v>81</v>
      </c>
      <c r="M9" s="62" t="s">
        <v>82</v>
      </c>
      <c r="N9" s="62"/>
      <c r="O9" s="62" t="s">
        <v>19</v>
      </c>
      <c r="P9" s="64" t="s">
        <v>81</v>
      </c>
      <c r="Q9" s="62" t="s">
        <v>82</v>
      </c>
      <c r="R9" s="62"/>
      <c r="S9" s="62" t="s">
        <v>19</v>
      </c>
      <c r="T9" s="65" t="s">
        <v>81</v>
      </c>
      <c r="U9" s="66" t="s">
        <v>82</v>
      </c>
      <c r="W9" s="9" t="s">
        <v>83</v>
      </c>
      <c r="X9" s="9" t="s">
        <v>32</v>
      </c>
      <c r="Y9" s="9">
        <f>MIN(Y10:Y129)</f>
        <v>0</v>
      </c>
      <c r="AA9" s="50"/>
      <c r="AC9" s="9" t="s">
        <v>84</v>
      </c>
      <c r="AD9" s="9" t="s">
        <v>85</v>
      </c>
      <c r="AE9" s="9" t="s">
        <v>38</v>
      </c>
      <c r="AF9" s="9" t="s">
        <v>86</v>
      </c>
      <c r="AG9" s="9" t="s">
        <v>87</v>
      </c>
      <c r="AH9" s="9" t="s">
        <v>84</v>
      </c>
      <c r="AI9" s="9" t="s">
        <v>85</v>
      </c>
      <c r="AJ9" s="9" t="s">
        <v>38</v>
      </c>
      <c r="AK9" s="9" t="s">
        <v>86</v>
      </c>
      <c r="AL9" s="9" t="s">
        <v>87</v>
      </c>
      <c r="AM9" s="9" t="s">
        <v>84</v>
      </c>
      <c r="AN9" s="9" t="s">
        <v>85</v>
      </c>
      <c r="AO9" s="9" t="s">
        <v>38</v>
      </c>
      <c r="AP9" s="9" t="s">
        <v>86</v>
      </c>
      <c r="AQ9" s="9" t="s">
        <v>87</v>
      </c>
      <c r="AR9" s="9" t="s">
        <v>84</v>
      </c>
      <c r="AS9" s="9" t="s">
        <v>85</v>
      </c>
      <c r="AT9" s="9" t="s">
        <v>38</v>
      </c>
      <c r="AU9" s="9" t="s">
        <v>86</v>
      </c>
      <c r="AV9" s="9" t="s">
        <v>87</v>
      </c>
      <c r="AX9" s="9" t="s">
        <v>88</v>
      </c>
      <c r="AZ9" s="9" t="s">
        <v>89</v>
      </c>
      <c r="BA9" s="9" t="s">
        <v>90</v>
      </c>
      <c r="BB9" s="9" t="s">
        <v>91</v>
      </c>
      <c r="BC9" s="9" t="s">
        <v>92</v>
      </c>
      <c r="BD9" s="9" t="s">
        <v>93</v>
      </c>
      <c r="BE9" s="9" t="s">
        <v>94</v>
      </c>
      <c r="BF9" s="55" t="s">
        <v>95</v>
      </c>
      <c r="BG9" s="9" t="s">
        <v>96</v>
      </c>
      <c r="BH9" s="9" t="s">
        <v>97</v>
      </c>
      <c r="BI9" s="9" t="s">
        <v>98</v>
      </c>
      <c r="BJ9" s="9" t="s">
        <v>99</v>
      </c>
      <c r="BK9" s="9" t="s">
        <v>100</v>
      </c>
      <c r="BL9" s="9" t="s">
        <v>101</v>
      </c>
      <c r="BM9" s="9" t="s">
        <v>102</v>
      </c>
      <c r="BN9" s="9" t="s">
        <v>103</v>
      </c>
      <c r="BO9" s="9" t="s">
        <v>104</v>
      </c>
      <c r="BP9" s="9" t="s">
        <v>105</v>
      </c>
      <c r="BQ9" s="9" t="s">
        <v>106</v>
      </c>
      <c r="BR9" s="9" t="s">
        <v>107</v>
      </c>
    </row>
    <row r="10" spans="2:72" ht="30.75" customHeight="1" thickTop="1">
      <c r="B10" s="67">
        <v>1</v>
      </c>
      <c r="C10" s="95"/>
      <c r="D10" s="126" t="e">
        <f>VLOOKUP(C10,'登録情報'!$A$1:$B$2074,2,FALSE)</f>
        <v>#N/A</v>
      </c>
      <c r="E10" s="125" t="e">
        <f>VLOOKUP(C10,'登録情報'!$A$1:$C$2074,3,FALSE)</f>
        <v>#N/A</v>
      </c>
      <c r="F10" s="68"/>
      <c r="H10" s="111"/>
      <c r="I10" s="112"/>
      <c r="J10" s="113"/>
      <c r="L10" s="111"/>
      <c r="M10" s="112"/>
      <c r="N10" s="113"/>
      <c r="P10" s="111"/>
      <c r="Q10" s="112"/>
      <c r="R10" s="113"/>
      <c r="T10" s="69"/>
      <c r="U10" s="103"/>
      <c r="W10" s="108">
        <f aca="true" ca="1" t="shared" si="0" ref="W10:W41">IF($C10="","",IF(ISNA(VLOOKUP($C10,INDIRECT($AC$3),2,0))=TRUE,"",VLOOKUP($C10,INDIRECT($AC$3),2,0)))</f>
      </c>
      <c r="X10" s="9">
        <f aca="true" ca="1" t="shared" si="1" ref="X10:X41">IF($C10="","",IF(ISNA(VLOOKUP($C10,INDIRECT($AC$3),3,0))=TRUE,"",VLOOKUP($C10,INDIRECT($AC$3),3,0)))</f>
      </c>
      <c r="Y10" s="108">
        <f aca="true" t="shared" si="2" ref="Y10:Y41">IF($AX10="","",ROW())</f>
      </c>
      <c r="AA10" s="108"/>
      <c r="AC10" s="108">
        <f aca="true" t="shared" si="3" ref="AC10:AC41">IF($G10="",0,1)</f>
        <v>0</v>
      </c>
      <c r="AF10" s="9">
        <f aca="true" t="shared" si="4" ref="AF10:AF41">IF($I10="",0,1)</f>
        <v>0</v>
      </c>
      <c r="AG10" s="9">
        <f aca="true" t="shared" si="5" ref="AG10:AG41">IF(RIGHT($I10,2)="++",VALUE(LEFT($I10,4)&amp;"00"),IF(RIGHT($I10,1)="+",VALUE(LEFT($I10,5)&amp;"0"),VALUE($I10)))</f>
        <v>0</v>
      </c>
      <c r="AH10" s="9">
        <f aca="true" t="shared" si="6" ref="AH10:AH41">IF($K10="",0,1)</f>
        <v>0</v>
      </c>
      <c r="AK10" s="9">
        <f aca="true" t="shared" si="7" ref="AK10:AK41">IF($M10="",0,1)</f>
        <v>0</v>
      </c>
      <c r="AL10" s="9">
        <f aca="true" t="shared" si="8" ref="AL10:AL41">IF(RIGHT($M10,2)="++",VALUE(LEFT($M10,4)&amp;"00"),IF(RIGHT($M10,1)="+",VALUE(LEFT($M10,5)&amp;"0"),VALUE($M10)))</f>
        <v>0</v>
      </c>
      <c r="AM10" s="9">
        <f aca="true" t="shared" si="9" ref="AM10:AM41">IF($O10="",0,1)</f>
        <v>0</v>
      </c>
      <c r="AP10" s="9">
        <f aca="true" t="shared" si="10" ref="AP10:AP41">IF($Q10="",0,1)</f>
        <v>0</v>
      </c>
      <c r="AQ10" s="9">
        <f aca="true" t="shared" si="11" ref="AQ10:AQ41">IF(RIGHT($Q10,2)="++",VALUE(LEFT($Q10,4)&amp;"00"),IF(RIGHT($Q10,1)="+",VALUE(LEFT($Q10,5)&amp;"0"),VALUE($Q10)))</f>
        <v>0</v>
      </c>
      <c r="AR10" s="9">
        <f aca="true" t="shared" si="12" ref="AR10:AR41">IF($S10="",0,1)</f>
        <v>0</v>
      </c>
      <c r="AU10" s="9">
        <f aca="true" t="shared" si="13" ref="AU10:AU41">IF($U10="",0,1)</f>
        <v>0</v>
      </c>
      <c r="AV10" s="9">
        <f aca="true" t="shared" si="14" ref="AV10:AV41">IF(RIGHT($U10,2)="++",VALUE(LEFT($U10,4)&amp;"00"),IF(RIGHT($U10,1)="+",VALUE(LEFT($U10,5)&amp;"0"),VALUE($U10)))</f>
        <v>0</v>
      </c>
      <c r="AX10" s="9">
        <f aca="true" t="shared" si="15" ref="AX10:AX41">IF(MAX(AZ10:BR10)=0,"",IF(MAX(AZ10:BR10)=COLUMN(BM10),ADDRESS(ROW(),COLUMN(BT10),4),ADDRESS(6,MAX(AZ10:BR10),4)))</f>
      </c>
      <c r="AZ10" s="9">
        <f aca="true" t="shared" si="16" ref="AZ10:AZ41">IF($Y10="",0,1)</f>
        <v>0</v>
      </c>
      <c r="BA10" s="9">
        <f aca="true" t="shared" si="17" ref="BA10:BA41">IF(RIGHT($Y10,2)="++",VALUE(LEFT($Y10,4)&amp;"00"),IF(RIGHT($Y10,1)="+",VALUE(LEFT($Y10,5)&amp;"0"),VALUE($Y10)))</f>
        <v>0</v>
      </c>
      <c r="BB10" s="9">
        <f aca="true" t="shared" si="18" ref="BB10:BB41">IF($AA10="",0,1)</f>
        <v>0</v>
      </c>
      <c r="BC10" s="9">
        <f aca="true" t="shared" si="19" ref="BC10:BC41">IF(ISNUMBER($AV10)=TRUE,0,COLUMN())</f>
        <v>0</v>
      </c>
      <c r="BD10" s="9">
        <f aca="true" t="shared" si="20" ref="BD10:BD41">IF(AND($C10&lt;&gt;"",$C9=""),COLUMN(),0)</f>
        <v>0</v>
      </c>
      <c r="BE10" s="9" t="e">
        <f aca="true" t="shared" si="21" ref="BE10:BE41">IF(OR($C10="",$D10=""),0,IF(OR(AND($AF10=0,$AC10=1),AND($AK10=0,$AH10=1),AND($AP10=0,$AM10=1),AND($AU10=0,$AR10=1)),COLUMN(),0))</f>
        <v>#N/A</v>
      </c>
      <c r="BF10" s="9">
        <f aca="true" t="shared" si="22" ref="BF10:BF41">IF(RIGHT($AC10,2)="++",VALUE(LEFT($AC10,4)&amp;"00"),IF(RIGHT($AC10,1)="+",VALUE(LEFT($AC10,5)&amp;"0"),VALUE($AC10)))</f>
        <v>0</v>
      </c>
      <c r="BH10" s="9">
        <f aca="true" t="shared" si="23" ref="BH10:BH41">IF(OR(AND($AC10+$AH10+$AM10+$AR10=2,$G10=$K10),AND($AC10+$AH10+$AM10+$AR10=3,OR($G10=$K10,$G10=$O10,$K10=$O10)),AND($AC10+$AH10+$AM10+$AR10=4,OR($G10=$K10,$G10=$O10,$G10=$S10,$K10=$O10,$K10=$S10,$O10=$S10))),COLUMN(),0)</f>
        <v>0</v>
      </c>
      <c r="BI10" s="9" t="e">
        <f aca="true" t="shared" si="24" ref="BI10:BI41">IF(OR($C10="",$D10=""),0,IF(OR(AND($AF10=1,$AC10=0),AND($AK10=1,$AH10=0),AND($AP10=1,$AM10=0),AND($AU10=1,$AR10=0)),COLUMN(),0))</f>
        <v>#N/A</v>
      </c>
      <c r="BJ10" s="9" t="e">
        <f aca="true" t="shared" si="25" ref="BJ10:BJ41">IF(AND($C10&lt;&gt;"",$D10&lt;&gt;"",$G10="",$I10=""),COLUMN(),0)</f>
        <v>#N/A</v>
      </c>
      <c r="BK10" s="9">
        <f aca="true" t="shared" si="26" ref="BK10:BK41">IF(OR(AND($AC10=0,$AH10+$AM10+$AR10&gt;0),AND($AH10=0,$AM10+$AR10&gt;0),AND($AM10=0,$AR10&gt;0)),COLUMN(),0)</f>
        <v>0</v>
      </c>
      <c r="BL10" s="9">
        <f aca="true" t="shared" si="27" ref="BL10:BL41">IF($C10="",0,IF($X10=$W$4,0,COLUMN()))</f>
        <v>0</v>
      </c>
      <c r="BM10" s="9" t="e">
        <f aca="true" t="shared" si="28" ref="BM10:BM41">IF($W10=LEFT($D10,1),0,COLUMN())</f>
        <v>#N/A</v>
      </c>
      <c r="BN10" s="9" t="e">
        <f aca="true" t="shared" si="29" ref="BN10:BN41">IF(AND($D10="",OR($C10&lt;&gt;"",$AC10=1,$AF10=1)),COLUMN(),0)</f>
        <v>#N/A</v>
      </c>
      <c r="BP10" s="9">
        <f>IF($C10="",0,IF(COUNTIF($C$10:$C10,$C10)=1,0,COLUMN()))</f>
        <v>0</v>
      </c>
      <c r="BQ10" s="9" t="e">
        <f aca="true" t="shared" si="30" ref="BQ10:BQ41">IF(AND($C10="",OR($D10&lt;&gt;"",$AC10=1,$AF10=1,$AH10=1,$AK10=1,$AM10=1,$AP10=1,$AR10=1,$AU10=1)),COLUMN(),0)</f>
        <v>#N/A</v>
      </c>
      <c r="BR10" s="9">
        <f aca="true" t="shared" si="31" ref="BR10:BR41">IF(AND($C10&lt;&gt;"",$B$4=""),COLUMN(),0)</f>
        <v>0</v>
      </c>
      <c r="BT10" s="9" t="e">
        <f aca="true" t="shared" si="32" ref="BT10:BT41">C10&amp;"の選手は"&amp;D10&amp;"ではありません。"</f>
        <v>#N/A</v>
      </c>
    </row>
    <row r="11" spans="2:72" ht="30.75" customHeight="1">
      <c r="B11" s="71">
        <v>2</v>
      </c>
      <c r="C11" s="96"/>
      <c r="D11" s="127" t="e">
        <f>VLOOKUP(C11,'登録情報'!$A$1:$B$2074,2,FALSE)</f>
        <v>#N/A</v>
      </c>
      <c r="E11" s="110" t="e">
        <f>VLOOKUP(C11,'登録情報'!$A$1:$C$2074,3,FALSE)</f>
        <v>#N/A</v>
      </c>
      <c r="F11" s="119"/>
      <c r="G11" s="110"/>
      <c r="H11" s="114"/>
      <c r="I11" s="115"/>
      <c r="J11" s="116"/>
      <c r="K11" s="110"/>
      <c r="L11" s="114"/>
      <c r="M11" s="115"/>
      <c r="N11" s="116"/>
      <c r="O11" s="110"/>
      <c r="P11" s="114"/>
      <c r="Q11" s="115"/>
      <c r="R11" s="116"/>
      <c r="S11" s="110"/>
      <c r="T11" s="121"/>
      <c r="U11" s="104"/>
      <c r="W11" s="108">
        <f ca="1" t="shared" si="0"/>
      </c>
      <c r="X11" s="9">
        <f ca="1" t="shared" si="1"/>
      </c>
      <c r="Y11" s="108">
        <f t="shared" si="2"/>
      </c>
      <c r="AA11" s="108"/>
      <c r="AC11" s="108">
        <f t="shared" si="3"/>
        <v>0</v>
      </c>
      <c r="AF11" s="9">
        <f t="shared" si="4"/>
        <v>0</v>
      </c>
      <c r="AG11" s="9">
        <f t="shared" si="5"/>
        <v>0</v>
      </c>
      <c r="AH11" s="9">
        <f t="shared" si="6"/>
        <v>0</v>
      </c>
      <c r="AK11" s="9">
        <f t="shared" si="7"/>
        <v>0</v>
      </c>
      <c r="AL11" s="9">
        <f t="shared" si="8"/>
        <v>0</v>
      </c>
      <c r="AM11" s="9">
        <f t="shared" si="9"/>
        <v>0</v>
      </c>
      <c r="AP11" s="9">
        <f t="shared" si="10"/>
        <v>0</v>
      </c>
      <c r="AQ11" s="9">
        <f t="shared" si="11"/>
        <v>0</v>
      </c>
      <c r="AR11" s="9">
        <f t="shared" si="12"/>
        <v>0</v>
      </c>
      <c r="AU11" s="9">
        <f t="shared" si="13"/>
        <v>0</v>
      </c>
      <c r="AV11" s="9">
        <f t="shared" si="14"/>
        <v>0</v>
      </c>
      <c r="AX11" s="9">
        <f t="shared" si="15"/>
      </c>
      <c r="AZ11" s="9">
        <f t="shared" si="16"/>
        <v>0</v>
      </c>
      <c r="BA11" s="9">
        <f t="shared" si="17"/>
        <v>0</v>
      </c>
      <c r="BB11" s="9">
        <f t="shared" si="18"/>
        <v>0</v>
      </c>
      <c r="BC11" s="9">
        <f t="shared" si="19"/>
        <v>0</v>
      </c>
      <c r="BD11" s="9">
        <f t="shared" si="20"/>
        <v>0</v>
      </c>
      <c r="BE11" s="9" t="e">
        <f t="shared" si="21"/>
        <v>#N/A</v>
      </c>
      <c r="BF11" s="9">
        <f t="shared" si="22"/>
        <v>0</v>
      </c>
      <c r="BH11" s="9">
        <f t="shared" si="23"/>
        <v>0</v>
      </c>
      <c r="BI11" s="9" t="e">
        <f t="shared" si="24"/>
        <v>#N/A</v>
      </c>
      <c r="BJ11" s="9" t="e">
        <f t="shared" si="25"/>
        <v>#N/A</v>
      </c>
      <c r="BK11" s="9">
        <f t="shared" si="26"/>
        <v>0</v>
      </c>
      <c r="BL11" s="9">
        <f t="shared" si="27"/>
        <v>0</v>
      </c>
      <c r="BM11" s="9" t="e">
        <f t="shared" si="28"/>
        <v>#N/A</v>
      </c>
      <c r="BN11" s="9" t="e">
        <f t="shared" si="29"/>
        <v>#N/A</v>
      </c>
      <c r="BP11" s="9">
        <f>IF($C11="",0,IF(COUNTIF($C$10:$C11,$C11)=1,0,COLUMN()))</f>
        <v>0</v>
      </c>
      <c r="BQ11" s="9" t="e">
        <f t="shared" si="30"/>
        <v>#N/A</v>
      </c>
      <c r="BR11" s="9">
        <f t="shared" si="31"/>
        <v>0</v>
      </c>
      <c r="BT11" s="9" t="e">
        <f t="shared" si="32"/>
        <v>#N/A</v>
      </c>
    </row>
    <row r="12" spans="2:72" ht="30.75" customHeight="1">
      <c r="B12" s="71">
        <v>3</v>
      </c>
      <c r="C12" s="96"/>
      <c r="D12" s="127" t="e">
        <f>VLOOKUP(C12,'登録情報'!$A$1:$B$2074,2,FALSE)</f>
        <v>#N/A</v>
      </c>
      <c r="E12" s="110" t="e">
        <f>VLOOKUP(C12,'登録情報'!$A$1:$C$2074,3,FALSE)</f>
        <v>#N/A</v>
      </c>
      <c r="F12" s="119"/>
      <c r="G12" s="110"/>
      <c r="H12" s="114"/>
      <c r="I12" s="115"/>
      <c r="J12" s="116"/>
      <c r="K12" s="110"/>
      <c r="L12" s="114"/>
      <c r="M12" s="115"/>
      <c r="N12" s="116"/>
      <c r="O12" s="110"/>
      <c r="P12" s="114"/>
      <c r="Q12" s="115"/>
      <c r="R12" s="116"/>
      <c r="S12" s="110"/>
      <c r="T12" s="121"/>
      <c r="U12" s="104"/>
      <c r="W12" s="108">
        <f ca="1" t="shared" si="0"/>
      </c>
      <c r="X12" s="9">
        <f ca="1" t="shared" si="1"/>
      </c>
      <c r="Y12" s="108">
        <f t="shared" si="2"/>
      </c>
      <c r="AA12" s="108"/>
      <c r="AC12" s="108">
        <f t="shared" si="3"/>
        <v>0</v>
      </c>
      <c r="AF12" s="9">
        <f t="shared" si="4"/>
        <v>0</v>
      </c>
      <c r="AG12" s="9">
        <f t="shared" si="5"/>
        <v>0</v>
      </c>
      <c r="AH12" s="9">
        <f t="shared" si="6"/>
        <v>0</v>
      </c>
      <c r="AK12" s="9">
        <f t="shared" si="7"/>
        <v>0</v>
      </c>
      <c r="AL12" s="9">
        <f t="shared" si="8"/>
        <v>0</v>
      </c>
      <c r="AM12" s="9">
        <f t="shared" si="9"/>
        <v>0</v>
      </c>
      <c r="AP12" s="9">
        <f t="shared" si="10"/>
        <v>0</v>
      </c>
      <c r="AQ12" s="9">
        <f t="shared" si="11"/>
        <v>0</v>
      </c>
      <c r="AR12" s="9">
        <f t="shared" si="12"/>
        <v>0</v>
      </c>
      <c r="AU12" s="9">
        <f t="shared" si="13"/>
        <v>0</v>
      </c>
      <c r="AV12" s="9">
        <f t="shared" si="14"/>
        <v>0</v>
      </c>
      <c r="AX12" s="9">
        <f t="shared" si="15"/>
      </c>
      <c r="AZ12" s="9">
        <f t="shared" si="16"/>
        <v>0</v>
      </c>
      <c r="BA12" s="9">
        <f t="shared" si="17"/>
        <v>0</v>
      </c>
      <c r="BB12" s="9">
        <f t="shared" si="18"/>
        <v>0</v>
      </c>
      <c r="BC12" s="9">
        <f t="shared" si="19"/>
        <v>0</v>
      </c>
      <c r="BD12" s="9">
        <f t="shared" si="20"/>
        <v>0</v>
      </c>
      <c r="BE12" s="9" t="e">
        <f t="shared" si="21"/>
        <v>#N/A</v>
      </c>
      <c r="BF12" s="9">
        <f t="shared" si="22"/>
        <v>0</v>
      </c>
      <c r="BH12" s="9">
        <f t="shared" si="23"/>
        <v>0</v>
      </c>
      <c r="BI12" s="9" t="e">
        <f t="shared" si="24"/>
        <v>#N/A</v>
      </c>
      <c r="BJ12" s="9" t="e">
        <f t="shared" si="25"/>
        <v>#N/A</v>
      </c>
      <c r="BK12" s="9">
        <f t="shared" si="26"/>
        <v>0</v>
      </c>
      <c r="BL12" s="9">
        <f t="shared" si="27"/>
        <v>0</v>
      </c>
      <c r="BM12" s="9" t="e">
        <f t="shared" si="28"/>
        <v>#N/A</v>
      </c>
      <c r="BN12" s="9" t="e">
        <f t="shared" si="29"/>
        <v>#N/A</v>
      </c>
      <c r="BP12" s="9">
        <f>IF($C12="",0,IF(COUNTIF($C$10:$C12,$C12)=1,0,COLUMN()))</f>
        <v>0</v>
      </c>
      <c r="BQ12" s="9" t="e">
        <f t="shared" si="30"/>
        <v>#N/A</v>
      </c>
      <c r="BR12" s="9">
        <f t="shared" si="31"/>
        <v>0</v>
      </c>
      <c r="BT12" s="9" t="e">
        <f t="shared" si="32"/>
        <v>#N/A</v>
      </c>
    </row>
    <row r="13" spans="2:72" ht="30.75" customHeight="1">
      <c r="B13" s="71">
        <v>4</v>
      </c>
      <c r="C13" s="96"/>
      <c r="D13" s="127" t="e">
        <f>VLOOKUP(C13,'登録情報'!$A$1:$B$2074,2,FALSE)</f>
        <v>#N/A</v>
      </c>
      <c r="E13" s="110" t="e">
        <f>VLOOKUP(C13,'登録情報'!$A$1:$C$2074,3,FALSE)</f>
        <v>#N/A</v>
      </c>
      <c r="F13" s="119"/>
      <c r="G13" s="110"/>
      <c r="H13" s="114"/>
      <c r="I13" s="115"/>
      <c r="J13" s="116"/>
      <c r="K13" s="110"/>
      <c r="L13" s="114"/>
      <c r="M13" s="115"/>
      <c r="N13" s="116"/>
      <c r="O13" s="110"/>
      <c r="P13" s="114"/>
      <c r="Q13" s="115"/>
      <c r="R13" s="116"/>
      <c r="S13" s="110"/>
      <c r="T13" s="121"/>
      <c r="U13" s="104"/>
      <c r="W13" s="108">
        <f ca="1" t="shared" si="0"/>
      </c>
      <c r="X13" s="9">
        <f ca="1" t="shared" si="1"/>
      </c>
      <c r="Y13" s="108">
        <f t="shared" si="2"/>
      </c>
      <c r="AA13" s="108"/>
      <c r="AC13" s="108">
        <f t="shared" si="3"/>
        <v>0</v>
      </c>
      <c r="AF13" s="9">
        <f t="shared" si="4"/>
        <v>0</v>
      </c>
      <c r="AG13" s="9">
        <f t="shared" si="5"/>
        <v>0</v>
      </c>
      <c r="AH13" s="9">
        <f t="shared" si="6"/>
        <v>0</v>
      </c>
      <c r="AK13" s="9">
        <f t="shared" si="7"/>
        <v>0</v>
      </c>
      <c r="AL13" s="9">
        <f t="shared" si="8"/>
        <v>0</v>
      </c>
      <c r="AM13" s="9">
        <f t="shared" si="9"/>
        <v>0</v>
      </c>
      <c r="AP13" s="9">
        <f t="shared" si="10"/>
        <v>0</v>
      </c>
      <c r="AQ13" s="9">
        <f t="shared" si="11"/>
        <v>0</v>
      </c>
      <c r="AR13" s="9">
        <f t="shared" si="12"/>
        <v>0</v>
      </c>
      <c r="AU13" s="9">
        <f t="shared" si="13"/>
        <v>0</v>
      </c>
      <c r="AV13" s="9">
        <f t="shared" si="14"/>
        <v>0</v>
      </c>
      <c r="AX13" s="9">
        <f t="shared" si="15"/>
      </c>
      <c r="AZ13" s="9">
        <f t="shared" si="16"/>
        <v>0</v>
      </c>
      <c r="BA13" s="9">
        <f t="shared" si="17"/>
        <v>0</v>
      </c>
      <c r="BB13" s="9">
        <f t="shared" si="18"/>
        <v>0</v>
      </c>
      <c r="BC13" s="9">
        <f t="shared" si="19"/>
        <v>0</v>
      </c>
      <c r="BD13" s="9">
        <f t="shared" si="20"/>
        <v>0</v>
      </c>
      <c r="BE13" s="9" t="e">
        <f t="shared" si="21"/>
        <v>#N/A</v>
      </c>
      <c r="BF13" s="9">
        <f t="shared" si="22"/>
        <v>0</v>
      </c>
      <c r="BH13" s="9">
        <f t="shared" si="23"/>
        <v>0</v>
      </c>
      <c r="BI13" s="9" t="e">
        <f t="shared" si="24"/>
        <v>#N/A</v>
      </c>
      <c r="BJ13" s="9" t="e">
        <f t="shared" si="25"/>
        <v>#N/A</v>
      </c>
      <c r="BK13" s="9">
        <f t="shared" si="26"/>
        <v>0</v>
      </c>
      <c r="BL13" s="9">
        <f t="shared" si="27"/>
        <v>0</v>
      </c>
      <c r="BM13" s="9" t="e">
        <f t="shared" si="28"/>
        <v>#N/A</v>
      </c>
      <c r="BN13" s="9" t="e">
        <f t="shared" si="29"/>
        <v>#N/A</v>
      </c>
      <c r="BP13" s="9">
        <f>IF($C13="",0,IF(COUNTIF($C$10:$C13,$C13)=1,0,COLUMN()))</f>
        <v>0</v>
      </c>
      <c r="BQ13" s="9" t="e">
        <f t="shared" si="30"/>
        <v>#N/A</v>
      </c>
      <c r="BR13" s="9">
        <f t="shared" si="31"/>
        <v>0</v>
      </c>
      <c r="BT13" s="9" t="e">
        <f t="shared" si="32"/>
        <v>#N/A</v>
      </c>
    </row>
    <row r="14" spans="2:72" ht="30.75" customHeight="1">
      <c r="B14" s="71">
        <v>5</v>
      </c>
      <c r="C14" s="96"/>
      <c r="D14" s="127" t="e">
        <f>VLOOKUP(C14,'登録情報'!$A$1:$B$2074,2,FALSE)</f>
        <v>#N/A</v>
      </c>
      <c r="E14" s="110" t="e">
        <f>VLOOKUP(C14,'登録情報'!$A$1:$C$2074,3,FALSE)</f>
        <v>#N/A</v>
      </c>
      <c r="F14" s="119"/>
      <c r="G14" s="110"/>
      <c r="H14" s="114"/>
      <c r="I14" s="115"/>
      <c r="J14" s="116"/>
      <c r="K14" s="110"/>
      <c r="L14" s="114"/>
      <c r="M14" s="115"/>
      <c r="N14" s="116"/>
      <c r="O14" s="110"/>
      <c r="P14" s="114"/>
      <c r="Q14" s="115"/>
      <c r="R14" s="116"/>
      <c r="S14" s="110"/>
      <c r="T14" s="121"/>
      <c r="U14" s="104"/>
      <c r="W14" s="108">
        <f ca="1" t="shared" si="0"/>
      </c>
      <c r="X14" s="9">
        <f ca="1" t="shared" si="1"/>
      </c>
      <c r="Y14" s="108">
        <f t="shared" si="2"/>
      </c>
      <c r="AA14" s="108"/>
      <c r="AC14" s="108">
        <f t="shared" si="3"/>
        <v>0</v>
      </c>
      <c r="AF14" s="9">
        <f t="shared" si="4"/>
        <v>0</v>
      </c>
      <c r="AG14" s="9">
        <f t="shared" si="5"/>
        <v>0</v>
      </c>
      <c r="AH14" s="9">
        <f t="shared" si="6"/>
        <v>0</v>
      </c>
      <c r="AK14" s="9">
        <f t="shared" si="7"/>
        <v>0</v>
      </c>
      <c r="AL14" s="9">
        <f t="shared" si="8"/>
        <v>0</v>
      </c>
      <c r="AM14" s="9">
        <f t="shared" si="9"/>
        <v>0</v>
      </c>
      <c r="AP14" s="9">
        <f t="shared" si="10"/>
        <v>0</v>
      </c>
      <c r="AQ14" s="9">
        <f t="shared" si="11"/>
        <v>0</v>
      </c>
      <c r="AR14" s="9">
        <f t="shared" si="12"/>
        <v>0</v>
      </c>
      <c r="AU14" s="9">
        <f t="shared" si="13"/>
        <v>0</v>
      </c>
      <c r="AV14" s="9">
        <f t="shared" si="14"/>
        <v>0</v>
      </c>
      <c r="AX14" s="9">
        <f t="shared" si="15"/>
      </c>
      <c r="AZ14" s="9">
        <f t="shared" si="16"/>
        <v>0</v>
      </c>
      <c r="BA14" s="9">
        <f t="shared" si="17"/>
        <v>0</v>
      </c>
      <c r="BB14" s="9">
        <f t="shared" si="18"/>
        <v>0</v>
      </c>
      <c r="BC14" s="9">
        <f t="shared" si="19"/>
        <v>0</v>
      </c>
      <c r="BD14" s="9">
        <f t="shared" si="20"/>
        <v>0</v>
      </c>
      <c r="BE14" s="9" t="e">
        <f t="shared" si="21"/>
        <v>#N/A</v>
      </c>
      <c r="BF14" s="9">
        <f t="shared" si="22"/>
        <v>0</v>
      </c>
      <c r="BH14" s="9">
        <f t="shared" si="23"/>
        <v>0</v>
      </c>
      <c r="BI14" s="9" t="e">
        <f t="shared" si="24"/>
        <v>#N/A</v>
      </c>
      <c r="BJ14" s="9" t="e">
        <f t="shared" si="25"/>
        <v>#N/A</v>
      </c>
      <c r="BK14" s="9">
        <f t="shared" si="26"/>
        <v>0</v>
      </c>
      <c r="BL14" s="9">
        <f t="shared" si="27"/>
        <v>0</v>
      </c>
      <c r="BM14" s="9" t="e">
        <f t="shared" si="28"/>
        <v>#N/A</v>
      </c>
      <c r="BN14" s="9" t="e">
        <f t="shared" si="29"/>
        <v>#N/A</v>
      </c>
      <c r="BP14" s="9">
        <f>IF($C14="",0,IF(COUNTIF($C$10:$C14,$C14)=1,0,COLUMN()))</f>
        <v>0</v>
      </c>
      <c r="BQ14" s="9" t="e">
        <f t="shared" si="30"/>
        <v>#N/A</v>
      </c>
      <c r="BR14" s="9">
        <f t="shared" si="31"/>
        <v>0</v>
      </c>
      <c r="BT14" s="9" t="e">
        <f t="shared" si="32"/>
        <v>#N/A</v>
      </c>
    </row>
    <row r="15" spans="2:72" ht="30.75" customHeight="1">
      <c r="B15" s="71">
        <v>6</v>
      </c>
      <c r="C15" s="96"/>
      <c r="D15" s="127" t="e">
        <f>VLOOKUP(C15,'登録情報'!$A$1:$B$2074,2,FALSE)</f>
        <v>#N/A</v>
      </c>
      <c r="E15" s="110" t="e">
        <f>VLOOKUP(C15,'登録情報'!$A$1:$C$2074,3,FALSE)</f>
        <v>#N/A</v>
      </c>
      <c r="F15" s="119"/>
      <c r="G15" s="110"/>
      <c r="H15" s="114"/>
      <c r="I15" s="115"/>
      <c r="J15" s="116"/>
      <c r="K15" s="110"/>
      <c r="L15" s="114"/>
      <c r="M15" s="115"/>
      <c r="N15" s="116"/>
      <c r="O15" s="110"/>
      <c r="P15" s="114"/>
      <c r="Q15" s="115"/>
      <c r="R15" s="116"/>
      <c r="S15" s="110"/>
      <c r="T15" s="121"/>
      <c r="U15" s="104"/>
      <c r="W15" s="108">
        <f ca="1" t="shared" si="0"/>
      </c>
      <c r="X15" s="9">
        <f ca="1" t="shared" si="1"/>
      </c>
      <c r="Y15" s="108">
        <f t="shared" si="2"/>
      </c>
      <c r="AA15" s="108"/>
      <c r="AC15" s="108">
        <f t="shared" si="3"/>
        <v>0</v>
      </c>
      <c r="AF15" s="9">
        <f t="shared" si="4"/>
        <v>0</v>
      </c>
      <c r="AG15" s="9">
        <f t="shared" si="5"/>
        <v>0</v>
      </c>
      <c r="AH15" s="9">
        <f t="shared" si="6"/>
        <v>0</v>
      </c>
      <c r="AK15" s="9">
        <f t="shared" si="7"/>
        <v>0</v>
      </c>
      <c r="AL15" s="9">
        <f t="shared" si="8"/>
        <v>0</v>
      </c>
      <c r="AM15" s="9">
        <f t="shared" si="9"/>
        <v>0</v>
      </c>
      <c r="AP15" s="9">
        <f t="shared" si="10"/>
        <v>0</v>
      </c>
      <c r="AQ15" s="9">
        <f t="shared" si="11"/>
        <v>0</v>
      </c>
      <c r="AR15" s="9">
        <f t="shared" si="12"/>
        <v>0</v>
      </c>
      <c r="AU15" s="9">
        <f t="shared" si="13"/>
        <v>0</v>
      </c>
      <c r="AV15" s="9">
        <f t="shared" si="14"/>
        <v>0</v>
      </c>
      <c r="AX15" s="9">
        <f t="shared" si="15"/>
      </c>
      <c r="AZ15" s="9">
        <f t="shared" si="16"/>
        <v>0</v>
      </c>
      <c r="BA15" s="9">
        <f t="shared" si="17"/>
        <v>0</v>
      </c>
      <c r="BB15" s="9">
        <f t="shared" si="18"/>
        <v>0</v>
      </c>
      <c r="BC15" s="9">
        <f t="shared" si="19"/>
        <v>0</v>
      </c>
      <c r="BD15" s="9">
        <f t="shared" si="20"/>
        <v>0</v>
      </c>
      <c r="BE15" s="9" t="e">
        <f t="shared" si="21"/>
        <v>#N/A</v>
      </c>
      <c r="BF15" s="9">
        <f t="shared" si="22"/>
        <v>0</v>
      </c>
      <c r="BH15" s="9">
        <f t="shared" si="23"/>
        <v>0</v>
      </c>
      <c r="BI15" s="9" t="e">
        <f t="shared" si="24"/>
        <v>#N/A</v>
      </c>
      <c r="BJ15" s="9" t="e">
        <f t="shared" si="25"/>
        <v>#N/A</v>
      </c>
      <c r="BK15" s="9">
        <f t="shared" si="26"/>
        <v>0</v>
      </c>
      <c r="BL15" s="9">
        <f t="shared" si="27"/>
        <v>0</v>
      </c>
      <c r="BM15" s="9" t="e">
        <f t="shared" si="28"/>
        <v>#N/A</v>
      </c>
      <c r="BN15" s="9" t="e">
        <f t="shared" si="29"/>
        <v>#N/A</v>
      </c>
      <c r="BP15" s="9">
        <f>IF($C15="",0,IF(COUNTIF($C$10:$C15,$C15)=1,0,COLUMN()))</f>
        <v>0</v>
      </c>
      <c r="BQ15" s="9" t="e">
        <f t="shared" si="30"/>
        <v>#N/A</v>
      </c>
      <c r="BR15" s="9">
        <f t="shared" si="31"/>
        <v>0</v>
      </c>
      <c r="BT15" s="9" t="e">
        <f t="shared" si="32"/>
        <v>#N/A</v>
      </c>
    </row>
    <row r="16" spans="2:72" ht="30.75" customHeight="1">
      <c r="B16" s="71">
        <v>7</v>
      </c>
      <c r="C16" s="96"/>
      <c r="D16" s="127" t="e">
        <f>VLOOKUP(C16,'登録情報'!$A$1:$B$2074,2,FALSE)</f>
        <v>#N/A</v>
      </c>
      <c r="E16" s="110" t="e">
        <f>VLOOKUP(C16,'登録情報'!$A$1:$C$2074,3,FALSE)</f>
        <v>#N/A</v>
      </c>
      <c r="F16" s="119"/>
      <c r="G16" s="110"/>
      <c r="H16" s="114"/>
      <c r="I16" s="115"/>
      <c r="J16" s="116"/>
      <c r="K16" s="110"/>
      <c r="L16" s="114"/>
      <c r="M16" s="115"/>
      <c r="N16" s="116"/>
      <c r="O16" s="110"/>
      <c r="P16" s="114"/>
      <c r="Q16" s="115"/>
      <c r="R16" s="116"/>
      <c r="S16" s="110"/>
      <c r="T16" s="121"/>
      <c r="U16" s="104"/>
      <c r="W16" s="108">
        <f ca="1" t="shared" si="0"/>
      </c>
      <c r="X16" s="9">
        <f ca="1" t="shared" si="1"/>
      </c>
      <c r="Y16" s="108">
        <f t="shared" si="2"/>
      </c>
      <c r="AA16" s="108"/>
      <c r="AC16" s="108">
        <f t="shared" si="3"/>
        <v>0</v>
      </c>
      <c r="AF16" s="9">
        <f t="shared" si="4"/>
        <v>0</v>
      </c>
      <c r="AG16" s="9">
        <f t="shared" si="5"/>
        <v>0</v>
      </c>
      <c r="AH16" s="9">
        <f t="shared" si="6"/>
        <v>0</v>
      </c>
      <c r="AK16" s="9">
        <f t="shared" si="7"/>
        <v>0</v>
      </c>
      <c r="AL16" s="9">
        <f t="shared" si="8"/>
        <v>0</v>
      </c>
      <c r="AM16" s="9">
        <f t="shared" si="9"/>
        <v>0</v>
      </c>
      <c r="AP16" s="9">
        <f t="shared" si="10"/>
        <v>0</v>
      </c>
      <c r="AQ16" s="9">
        <f t="shared" si="11"/>
        <v>0</v>
      </c>
      <c r="AR16" s="9">
        <f t="shared" si="12"/>
        <v>0</v>
      </c>
      <c r="AU16" s="9">
        <f t="shared" si="13"/>
        <v>0</v>
      </c>
      <c r="AV16" s="9">
        <f t="shared" si="14"/>
        <v>0</v>
      </c>
      <c r="AX16" s="9">
        <f t="shared" si="15"/>
      </c>
      <c r="AZ16" s="9">
        <f t="shared" si="16"/>
        <v>0</v>
      </c>
      <c r="BA16" s="9">
        <f t="shared" si="17"/>
        <v>0</v>
      </c>
      <c r="BB16" s="9">
        <f t="shared" si="18"/>
        <v>0</v>
      </c>
      <c r="BC16" s="9">
        <f t="shared" si="19"/>
        <v>0</v>
      </c>
      <c r="BD16" s="9">
        <f t="shared" si="20"/>
        <v>0</v>
      </c>
      <c r="BE16" s="9" t="e">
        <f t="shared" si="21"/>
        <v>#N/A</v>
      </c>
      <c r="BF16" s="9">
        <f t="shared" si="22"/>
        <v>0</v>
      </c>
      <c r="BH16" s="9">
        <f t="shared" si="23"/>
        <v>0</v>
      </c>
      <c r="BI16" s="9" t="e">
        <f t="shared" si="24"/>
        <v>#N/A</v>
      </c>
      <c r="BJ16" s="9" t="e">
        <f t="shared" si="25"/>
        <v>#N/A</v>
      </c>
      <c r="BK16" s="9">
        <f t="shared" si="26"/>
        <v>0</v>
      </c>
      <c r="BL16" s="9">
        <f t="shared" si="27"/>
        <v>0</v>
      </c>
      <c r="BM16" s="9" t="e">
        <f t="shared" si="28"/>
        <v>#N/A</v>
      </c>
      <c r="BN16" s="9" t="e">
        <f t="shared" si="29"/>
        <v>#N/A</v>
      </c>
      <c r="BP16" s="9">
        <f>IF($C16="",0,IF(COUNTIF($C$10:$C16,$C16)=1,0,COLUMN()))</f>
        <v>0</v>
      </c>
      <c r="BQ16" s="9" t="e">
        <f t="shared" si="30"/>
        <v>#N/A</v>
      </c>
      <c r="BR16" s="9">
        <f t="shared" si="31"/>
        <v>0</v>
      </c>
      <c r="BT16" s="9" t="e">
        <f t="shared" si="32"/>
        <v>#N/A</v>
      </c>
    </row>
    <row r="17" spans="2:72" ht="30.75" customHeight="1">
      <c r="B17" s="71">
        <v>8</v>
      </c>
      <c r="C17" s="96"/>
      <c r="D17" s="127" t="e">
        <f>VLOOKUP(C17,'登録情報'!$A$1:$B$2074,2,FALSE)</f>
        <v>#N/A</v>
      </c>
      <c r="E17" s="110" t="e">
        <f>VLOOKUP(C17,'登録情報'!$A$1:$C$2074,3,FALSE)</f>
        <v>#N/A</v>
      </c>
      <c r="F17" s="119"/>
      <c r="G17" s="110"/>
      <c r="H17" s="114"/>
      <c r="I17" s="115"/>
      <c r="J17" s="116"/>
      <c r="K17" s="110"/>
      <c r="L17" s="114"/>
      <c r="M17" s="115"/>
      <c r="N17" s="116"/>
      <c r="O17" s="110"/>
      <c r="P17" s="114"/>
      <c r="Q17" s="115"/>
      <c r="R17" s="116"/>
      <c r="S17" s="110"/>
      <c r="T17" s="121"/>
      <c r="U17" s="104"/>
      <c r="W17" s="108">
        <f ca="1" t="shared" si="0"/>
      </c>
      <c r="X17" s="9">
        <f ca="1" t="shared" si="1"/>
      </c>
      <c r="Y17" s="108">
        <f t="shared" si="2"/>
      </c>
      <c r="AA17" s="108"/>
      <c r="AC17" s="108">
        <f t="shared" si="3"/>
        <v>0</v>
      </c>
      <c r="AF17" s="9">
        <f t="shared" si="4"/>
        <v>0</v>
      </c>
      <c r="AG17" s="9">
        <f t="shared" si="5"/>
        <v>0</v>
      </c>
      <c r="AH17" s="9">
        <f t="shared" si="6"/>
        <v>0</v>
      </c>
      <c r="AK17" s="9">
        <f t="shared" si="7"/>
        <v>0</v>
      </c>
      <c r="AL17" s="9">
        <f t="shared" si="8"/>
        <v>0</v>
      </c>
      <c r="AM17" s="9">
        <f t="shared" si="9"/>
        <v>0</v>
      </c>
      <c r="AP17" s="9">
        <f t="shared" si="10"/>
        <v>0</v>
      </c>
      <c r="AQ17" s="9">
        <f t="shared" si="11"/>
        <v>0</v>
      </c>
      <c r="AR17" s="9">
        <f t="shared" si="12"/>
        <v>0</v>
      </c>
      <c r="AU17" s="9">
        <f t="shared" si="13"/>
        <v>0</v>
      </c>
      <c r="AV17" s="9">
        <f t="shared" si="14"/>
        <v>0</v>
      </c>
      <c r="AX17" s="9">
        <f t="shared" si="15"/>
      </c>
      <c r="AZ17" s="9">
        <f t="shared" si="16"/>
        <v>0</v>
      </c>
      <c r="BA17" s="9">
        <f t="shared" si="17"/>
        <v>0</v>
      </c>
      <c r="BB17" s="9">
        <f t="shared" si="18"/>
        <v>0</v>
      </c>
      <c r="BC17" s="9">
        <f t="shared" si="19"/>
        <v>0</v>
      </c>
      <c r="BD17" s="9">
        <f t="shared" si="20"/>
        <v>0</v>
      </c>
      <c r="BE17" s="9" t="e">
        <f t="shared" si="21"/>
        <v>#N/A</v>
      </c>
      <c r="BF17" s="9">
        <f t="shared" si="22"/>
        <v>0</v>
      </c>
      <c r="BH17" s="9">
        <f t="shared" si="23"/>
        <v>0</v>
      </c>
      <c r="BI17" s="9" t="e">
        <f t="shared" si="24"/>
        <v>#N/A</v>
      </c>
      <c r="BJ17" s="9" t="e">
        <f t="shared" si="25"/>
        <v>#N/A</v>
      </c>
      <c r="BK17" s="9">
        <f t="shared" si="26"/>
        <v>0</v>
      </c>
      <c r="BL17" s="9">
        <f t="shared" si="27"/>
        <v>0</v>
      </c>
      <c r="BM17" s="9" t="e">
        <f t="shared" si="28"/>
        <v>#N/A</v>
      </c>
      <c r="BN17" s="9" t="e">
        <f t="shared" si="29"/>
        <v>#N/A</v>
      </c>
      <c r="BP17" s="9">
        <f>IF($C17="",0,IF(COUNTIF($C$10:$C17,$C17)=1,0,COLUMN()))</f>
        <v>0</v>
      </c>
      <c r="BQ17" s="9" t="e">
        <f t="shared" si="30"/>
        <v>#N/A</v>
      </c>
      <c r="BR17" s="9">
        <f t="shared" si="31"/>
        <v>0</v>
      </c>
      <c r="BT17" s="9" t="e">
        <f t="shared" si="32"/>
        <v>#N/A</v>
      </c>
    </row>
    <row r="18" spans="2:72" ht="30.75" customHeight="1">
      <c r="B18" s="71">
        <v>9</v>
      </c>
      <c r="C18" s="96"/>
      <c r="D18" s="127" t="e">
        <f>VLOOKUP(C18,'登録情報'!$A$1:$B$2074,2,FALSE)</f>
        <v>#N/A</v>
      </c>
      <c r="E18" s="110" t="e">
        <f>VLOOKUP(C18,'登録情報'!$A$1:$C$2074,3,FALSE)</f>
        <v>#N/A</v>
      </c>
      <c r="F18" s="119"/>
      <c r="G18" s="110"/>
      <c r="H18" s="114"/>
      <c r="I18" s="115"/>
      <c r="J18" s="116"/>
      <c r="K18" s="110"/>
      <c r="L18" s="114"/>
      <c r="M18" s="115"/>
      <c r="N18" s="116"/>
      <c r="O18" s="110"/>
      <c r="P18" s="114"/>
      <c r="Q18" s="115"/>
      <c r="R18" s="116"/>
      <c r="S18" s="110"/>
      <c r="T18" s="121"/>
      <c r="U18" s="104"/>
      <c r="W18" s="108">
        <f ca="1" t="shared" si="0"/>
      </c>
      <c r="X18" s="9">
        <f ca="1" t="shared" si="1"/>
      </c>
      <c r="Y18" s="108">
        <f t="shared" si="2"/>
      </c>
      <c r="AA18" s="108"/>
      <c r="AC18" s="108">
        <f t="shared" si="3"/>
        <v>0</v>
      </c>
      <c r="AF18" s="9">
        <f t="shared" si="4"/>
        <v>0</v>
      </c>
      <c r="AG18" s="9">
        <f t="shared" si="5"/>
        <v>0</v>
      </c>
      <c r="AH18" s="9">
        <f t="shared" si="6"/>
        <v>0</v>
      </c>
      <c r="AK18" s="9">
        <f t="shared" si="7"/>
        <v>0</v>
      </c>
      <c r="AL18" s="9">
        <f t="shared" si="8"/>
        <v>0</v>
      </c>
      <c r="AM18" s="9">
        <f t="shared" si="9"/>
        <v>0</v>
      </c>
      <c r="AP18" s="9">
        <f t="shared" si="10"/>
        <v>0</v>
      </c>
      <c r="AQ18" s="9">
        <f t="shared" si="11"/>
        <v>0</v>
      </c>
      <c r="AR18" s="9">
        <f t="shared" si="12"/>
        <v>0</v>
      </c>
      <c r="AU18" s="9">
        <f t="shared" si="13"/>
        <v>0</v>
      </c>
      <c r="AV18" s="9">
        <f t="shared" si="14"/>
        <v>0</v>
      </c>
      <c r="AX18" s="9">
        <f t="shared" si="15"/>
      </c>
      <c r="AZ18" s="9">
        <f t="shared" si="16"/>
        <v>0</v>
      </c>
      <c r="BA18" s="9">
        <f t="shared" si="17"/>
        <v>0</v>
      </c>
      <c r="BB18" s="9">
        <f t="shared" si="18"/>
        <v>0</v>
      </c>
      <c r="BC18" s="9">
        <f t="shared" si="19"/>
        <v>0</v>
      </c>
      <c r="BD18" s="9">
        <f t="shared" si="20"/>
        <v>0</v>
      </c>
      <c r="BE18" s="9" t="e">
        <f t="shared" si="21"/>
        <v>#N/A</v>
      </c>
      <c r="BF18" s="9">
        <f t="shared" si="22"/>
        <v>0</v>
      </c>
      <c r="BH18" s="9">
        <f t="shared" si="23"/>
        <v>0</v>
      </c>
      <c r="BI18" s="9" t="e">
        <f t="shared" si="24"/>
        <v>#N/A</v>
      </c>
      <c r="BJ18" s="9" t="e">
        <f t="shared" si="25"/>
        <v>#N/A</v>
      </c>
      <c r="BK18" s="9">
        <f t="shared" si="26"/>
        <v>0</v>
      </c>
      <c r="BL18" s="9">
        <f t="shared" si="27"/>
        <v>0</v>
      </c>
      <c r="BM18" s="9" t="e">
        <f t="shared" si="28"/>
        <v>#N/A</v>
      </c>
      <c r="BN18" s="9" t="e">
        <f t="shared" si="29"/>
        <v>#N/A</v>
      </c>
      <c r="BP18" s="9">
        <f>IF($C18="",0,IF(COUNTIF($C$10:$C18,$C18)=1,0,COLUMN()))</f>
        <v>0</v>
      </c>
      <c r="BQ18" s="9" t="e">
        <f t="shared" si="30"/>
        <v>#N/A</v>
      </c>
      <c r="BR18" s="9">
        <f t="shared" si="31"/>
        <v>0</v>
      </c>
      <c r="BT18" s="9" t="e">
        <f t="shared" si="32"/>
        <v>#N/A</v>
      </c>
    </row>
    <row r="19" spans="2:72" ht="30.75" customHeight="1">
      <c r="B19" s="71">
        <v>10</v>
      </c>
      <c r="C19" s="96"/>
      <c r="D19" s="127" t="e">
        <f>VLOOKUP(C19,'登録情報'!$A$1:$B$2074,2,FALSE)</f>
        <v>#N/A</v>
      </c>
      <c r="E19" s="110" t="e">
        <f>VLOOKUP(C19,'登録情報'!$A$1:$C$2074,3,FALSE)</f>
        <v>#N/A</v>
      </c>
      <c r="F19" s="119"/>
      <c r="G19" s="110"/>
      <c r="H19" s="114"/>
      <c r="I19" s="115"/>
      <c r="J19" s="116"/>
      <c r="K19" s="110"/>
      <c r="L19" s="114"/>
      <c r="M19" s="115"/>
      <c r="N19" s="116"/>
      <c r="O19" s="110"/>
      <c r="P19" s="114"/>
      <c r="Q19" s="115"/>
      <c r="R19" s="116"/>
      <c r="S19" s="110"/>
      <c r="T19" s="121"/>
      <c r="U19" s="104"/>
      <c r="W19" s="108">
        <f ca="1" t="shared" si="0"/>
      </c>
      <c r="X19" s="9">
        <f ca="1" t="shared" si="1"/>
      </c>
      <c r="Y19" s="108">
        <f t="shared" si="2"/>
      </c>
      <c r="AA19" s="108"/>
      <c r="AC19" s="108">
        <f t="shared" si="3"/>
        <v>0</v>
      </c>
      <c r="AF19" s="9">
        <f t="shared" si="4"/>
        <v>0</v>
      </c>
      <c r="AG19" s="9">
        <f t="shared" si="5"/>
        <v>0</v>
      </c>
      <c r="AH19" s="9">
        <f t="shared" si="6"/>
        <v>0</v>
      </c>
      <c r="AK19" s="9">
        <f t="shared" si="7"/>
        <v>0</v>
      </c>
      <c r="AL19" s="9">
        <f t="shared" si="8"/>
        <v>0</v>
      </c>
      <c r="AM19" s="9">
        <f t="shared" si="9"/>
        <v>0</v>
      </c>
      <c r="AP19" s="9">
        <f t="shared" si="10"/>
        <v>0</v>
      </c>
      <c r="AQ19" s="9">
        <f t="shared" si="11"/>
        <v>0</v>
      </c>
      <c r="AR19" s="9">
        <f t="shared" si="12"/>
        <v>0</v>
      </c>
      <c r="AU19" s="9">
        <f t="shared" si="13"/>
        <v>0</v>
      </c>
      <c r="AV19" s="9">
        <f t="shared" si="14"/>
        <v>0</v>
      </c>
      <c r="AX19" s="9">
        <f t="shared" si="15"/>
      </c>
      <c r="AZ19" s="9">
        <f t="shared" si="16"/>
        <v>0</v>
      </c>
      <c r="BA19" s="9">
        <f t="shared" si="17"/>
        <v>0</v>
      </c>
      <c r="BB19" s="9">
        <f t="shared" si="18"/>
        <v>0</v>
      </c>
      <c r="BC19" s="9">
        <f t="shared" si="19"/>
        <v>0</v>
      </c>
      <c r="BD19" s="9">
        <f t="shared" si="20"/>
        <v>0</v>
      </c>
      <c r="BE19" s="9" t="e">
        <f t="shared" si="21"/>
        <v>#N/A</v>
      </c>
      <c r="BF19" s="9">
        <f t="shared" si="22"/>
        <v>0</v>
      </c>
      <c r="BH19" s="9">
        <f t="shared" si="23"/>
        <v>0</v>
      </c>
      <c r="BI19" s="9" t="e">
        <f t="shared" si="24"/>
        <v>#N/A</v>
      </c>
      <c r="BJ19" s="9" t="e">
        <f t="shared" si="25"/>
        <v>#N/A</v>
      </c>
      <c r="BK19" s="9">
        <f t="shared" si="26"/>
        <v>0</v>
      </c>
      <c r="BL19" s="9">
        <f t="shared" si="27"/>
        <v>0</v>
      </c>
      <c r="BM19" s="9" t="e">
        <f t="shared" si="28"/>
        <v>#N/A</v>
      </c>
      <c r="BN19" s="9" t="e">
        <f t="shared" si="29"/>
        <v>#N/A</v>
      </c>
      <c r="BP19" s="9">
        <f>IF($C19="",0,IF(COUNTIF($C$10:$C19,$C19)=1,0,COLUMN()))</f>
        <v>0</v>
      </c>
      <c r="BQ19" s="9" t="e">
        <f t="shared" si="30"/>
        <v>#N/A</v>
      </c>
      <c r="BR19" s="9">
        <f t="shared" si="31"/>
        <v>0</v>
      </c>
      <c r="BT19" s="9" t="e">
        <f t="shared" si="32"/>
        <v>#N/A</v>
      </c>
    </row>
    <row r="20" spans="2:72" ht="30.75" customHeight="1">
      <c r="B20" s="71">
        <v>11</v>
      </c>
      <c r="C20" s="96"/>
      <c r="D20" s="127" t="e">
        <f>VLOOKUP(C20,'登録情報'!$A$1:$B$2074,2,FALSE)</f>
        <v>#N/A</v>
      </c>
      <c r="E20" s="110" t="e">
        <f>VLOOKUP(C20,'登録情報'!$A$1:$C$2074,3,FALSE)</f>
        <v>#N/A</v>
      </c>
      <c r="F20" s="119"/>
      <c r="G20" s="110"/>
      <c r="H20" s="114"/>
      <c r="I20" s="115"/>
      <c r="J20" s="116"/>
      <c r="K20" s="110"/>
      <c r="L20" s="114"/>
      <c r="M20" s="115"/>
      <c r="N20" s="116"/>
      <c r="O20" s="110"/>
      <c r="P20" s="114"/>
      <c r="Q20" s="115"/>
      <c r="R20" s="116"/>
      <c r="S20" s="110"/>
      <c r="T20" s="121"/>
      <c r="U20" s="104"/>
      <c r="W20" s="108">
        <f ca="1" t="shared" si="0"/>
      </c>
      <c r="X20" s="9">
        <f ca="1" t="shared" si="1"/>
      </c>
      <c r="Y20" s="108">
        <f t="shared" si="2"/>
      </c>
      <c r="AA20" s="108"/>
      <c r="AC20" s="108">
        <f t="shared" si="3"/>
        <v>0</v>
      </c>
      <c r="AF20" s="9">
        <f t="shared" si="4"/>
        <v>0</v>
      </c>
      <c r="AG20" s="9">
        <f t="shared" si="5"/>
        <v>0</v>
      </c>
      <c r="AH20" s="9">
        <f t="shared" si="6"/>
        <v>0</v>
      </c>
      <c r="AK20" s="9">
        <f t="shared" si="7"/>
        <v>0</v>
      </c>
      <c r="AL20" s="9">
        <f t="shared" si="8"/>
        <v>0</v>
      </c>
      <c r="AM20" s="9">
        <f t="shared" si="9"/>
        <v>0</v>
      </c>
      <c r="AP20" s="9">
        <f t="shared" si="10"/>
        <v>0</v>
      </c>
      <c r="AQ20" s="9">
        <f t="shared" si="11"/>
        <v>0</v>
      </c>
      <c r="AR20" s="9">
        <f t="shared" si="12"/>
        <v>0</v>
      </c>
      <c r="AU20" s="9">
        <f t="shared" si="13"/>
        <v>0</v>
      </c>
      <c r="AV20" s="9">
        <f t="shared" si="14"/>
        <v>0</v>
      </c>
      <c r="AX20" s="9">
        <f t="shared" si="15"/>
      </c>
      <c r="AZ20" s="9">
        <f t="shared" si="16"/>
        <v>0</v>
      </c>
      <c r="BA20" s="9">
        <f t="shared" si="17"/>
        <v>0</v>
      </c>
      <c r="BB20" s="9">
        <f t="shared" si="18"/>
        <v>0</v>
      </c>
      <c r="BC20" s="9">
        <f t="shared" si="19"/>
        <v>0</v>
      </c>
      <c r="BD20" s="9">
        <f t="shared" si="20"/>
        <v>0</v>
      </c>
      <c r="BE20" s="9" t="e">
        <f t="shared" si="21"/>
        <v>#N/A</v>
      </c>
      <c r="BF20" s="9">
        <f t="shared" si="22"/>
        <v>0</v>
      </c>
      <c r="BH20" s="9">
        <f t="shared" si="23"/>
        <v>0</v>
      </c>
      <c r="BI20" s="9" t="e">
        <f t="shared" si="24"/>
        <v>#N/A</v>
      </c>
      <c r="BJ20" s="9" t="e">
        <f t="shared" si="25"/>
        <v>#N/A</v>
      </c>
      <c r="BK20" s="9">
        <f t="shared" si="26"/>
        <v>0</v>
      </c>
      <c r="BL20" s="9">
        <f t="shared" si="27"/>
        <v>0</v>
      </c>
      <c r="BM20" s="9" t="e">
        <f t="shared" si="28"/>
        <v>#N/A</v>
      </c>
      <c r="BN20" s="9" t="e">
        <f t="shared" si="29"/>
        <v>#N/A</v>
      </c>
      <c r="BP20" s="9">
        <f>IF($C20="",0,IF(COUNTIF($C$10:$C20,$C20)=1,0,COLUMN()))</f>
        <v>0</v>
      </c>
      <c r="BQ20" s="9" t="e">
        <f t="shared" si="30"/>
        <v>#N/A</v>
      </c>
      <c r="BR20" s="9">
        <f t="shared" si="31"/>
        <v>0</v>
      </c>
      <c r="BT20" s="9" t="e">
        <f t="shared" si="32"/>
        <v>#N/A</v>
      </c>
    </row>
    <row r="21" spans="2:72" ht="30.75" customHeight="1">
      <c r="B21" s="71">
        <v>12</v>
      </c>
      <c r="C21" s="96"/>
      <c r="D21" s="127" t="e">
        <f>VLOOKUP(C21,'登録情報'!$A$1:$B$2074,2,FALSE)</f>
        <v>#N/A</v>
      </c>
      <c r="E21" s="110" t="e">
        <f>VLOOKUP(C21,'登録情報'!$A$1:$C$2074,3,FALSE)</f>
        <v>#N/A</v>
      </c>
      <c r="F21" s="119"/>
      <c r="G21" s="110"/>
      <c r="H21" s="114"/>
      <c r="I21" s="115"/>
      <c r="J21" s="116"/>
      <c r="K21" s="110"/>
      <c r="L21" s="114"/>
      <c r="M21" s="115"/>
      <c r="N21" s="116"/>
      <c r="O21" s="110"/>
      <c r="P21" s="114"/>
      <c r="Q21" s="115"/>
      <c r="R21" s="116"/>
      <c r="S21" s="110"/>
      <c r="T21" s="121"/>
      <c r="U21" s="104"/>
      <c r="W21" s="108">
        <f ca="1" t="shared" si="0"/>
      </c>
      <c r="X21" s="9">
        <f ca="1" t="shared" si="1"/>
      </c>
      <c r="Y21" s="108">
        <f t="shared" si="2"/>
      </c>
      <c r="AA21" s="108"/>
      <c r="AC21" s="108">
        <f t="shared" si="3"/>
        <v>0</v>
      </c>
      <c r="AF21" s="9">
        <f t="shared" si="4"/>
        <v>0</v>
      </c>
      <c r="AG21" s="9">
        <f t="shared" si="5"/>
        <v>0</v>
      </c>
      <c r="AH21" s="9">
        <f t="shared" si="6"/>
        <v>0</v>
      </c>
      <c r="AK21" s="9">
        <f t="shared" si="7"/>
        <v>0</v>
      </c>
      <c r="AL21" s="9">
        <f t="shared" si="8"/>
        <v>0</v>
      </c>
      <c r="AM21" s="9">
        <f t="shared" si="9"/>
        <v>0</v>
      </c>
      <c r="AP21" s="9">
        <f t="shared" si="10"/>
        <v>0</v>
      </c>
      <c r="AQ21" s="9">
        <f t="shared" si="11"/>
        <v>0</v>
      </c>
      <c r="AR21" s="9">
        <f t="shared" si="12"/>
        <v>0</v>
      </c>
      <c r="AU21" s="9">
        <f t="shared" si="13"/>
        <v>0</v>
      </c>
      <c r="AV21" s="9">
        <f t="shared" si="14"/>
        <v>0</v>
      </c>
      <c r="AX21" s="9">
        <f t="shared" si="15"/>
      </c>
      <c r="AZ21" s="9">
        <f t="shared" si="16"/>
        <v>0</v>
      </c>
      <c r="BA21" s="9">
        <f t="shared" si="17"/>
        <v>0</v>
      </c>
      <c r="BB21" s="9">
        <f t="shared" si="18"/>
        <v>0</v>
      </c>
      <c r="BC21" s="9">
        <f t="shared" si="19"/>
        <v>0</v>
      </c>
      <c r="BD21" s="9">
        <f t="shared" si="20"/>
        <v>0</v>
      </c>
      <c r="BE21" s="9" t="e">
        <f t="shared" si="21"/>
        <v>#N/A</v>
      </c>
      <c r="BF21" s="9">
        <f t="shared" si="22"/>
        <v>0</v>
      </c>
      <c r="BH21" s="9">
        <f t="shared" si="23"/>
        <v>0</v>
      </c>
      <c r="BI21" s="9" t="e">
        <f t="shared" si="24"/>
        <v>#N/A</v>
      </c>
      <c r="BJ21" s="9" t="e">
        <f t="shared" si="25"/>
        <v>#N/A</v>
      </c>
      <c r="BK21" s="9">
        <f t="shared" si="26"/>
        <v>0</v>
      </c>
      <c r="BL21" s="9">
        <f t="shared" si="27"/>
        <v>0</v>
      </c>
      <c r="BM21" s="9" t="e">
        <f t="shared" si="28"/>
        <v>#N/A</v>
      </c>
      <c r="BN21" s="9" t="e">
        <f t="shared" si="29"/>
        <v>#N/A</v>
      </c>
      <c r="BP21" s="9">
        <f>IF($C21="",0,IF(COUNTIF($C$10:$C21,$C21)=1,0,COLUMN()))</f>
        <v>0</v>
      </c>
      <c r="BQ21" s="9" t="e">
        <f t="shared" si="30"/>
        <v>#N/A</v>
      </c>
      <c r="BR21" s="9">
        <f t="shared" si="31"/>
        <v>0</v>
      </c>
      <c r="BT21" s="9" t="e">
        <f t="shared" si="32"/>
        <v>#N/A</v>
      </c>
    </row>
    <row r="22" spans="2:72" ht="30.75" customHeight="1">
      <c r="B22" s="71">
        <v>13</v>
      </c>
      <c r="C22" s="96"/>
      <c r="D22" s="127" t="e">
        <f>VLOOKUP(C22,'登録情報'!$A$1:$B$2074,2,FALSE)</f>
        <v>#N/A</v>
      </c>
      <c r="E22" s="110" t="e">
        <f>VLOOKUP(C22,'登録情報'!$A$1:$C$2074,3,FALSE)</f>
        <v>#N/A</v>
      </c>
      <c r="F22" s="119"/>
      <c r="G22" s="110"/>
      <c r="H22" s="114"/>
      <c r="I22" s="115"/>
      <c r="J22" s="116"/>
      <c r="K22" s="110"/>
      <c r="L22" s="114"/>
      <c r="M22" s="115"/>
      <c r="N22" s="116"/>
      <c r="O22" s="110"/>
      <c r="P22" s="114"/>
      <c r="Q22" s="115"/>
      <c r="R22" s="116"/>
      <c r="S22" s="110"/>
      <c r="T22" s="121"/>
      <c r="U22" s="104"/>
      <c r="W22" s="108">
        <f ca="1" t="shared" si="0"/>
      </c>
      <c r="X22" s="9">
        <f ca="1" t="shared" si="1"/>
      </c>
      <c r="Y22" s="108">
        <f t="shared" si="2"/>
      </c>
      <c r="AA22" s="108"/>
      <c r="AC22" s="108">
        <f t="shared" si="3"/>
        <v>0</v>
      </c>
      <c r="AF22" s="9">
        <f t="shared" si="4"/>
        <v>0</v>
      </c>
      <c r="AG22" s="9">
        <f t="shared" si="5"/>
        <v>0</v>
      </c>
      <c r="AH22" s="9">
        <f t="shared" si="6"/>
        <v>0</v>
      </c>
      <c r="AK22" s="9">
        <f t="shared" si="7"/>
        <v>0</v>
      </c>
      <c r="AL22" s="9">
        <f t="shared" si="8"/>
        <v>0</v>
      </c>
      <c r="AM22" s="9">
        <f t="shared" si="9"/>
        <v>0</v>
      </c>
      <c r="AP22" s="9">
        <f t="shared" si="10"/>
        <v>0</v>
      </c>
      <c r="AQ22" s="9">
        <f t="shared" si="11"/>
        <v>0</v>
      </c>
      <c r="AR22" s="9">
        <f t="shared" si="12"/>
        <v>0</v>
      </c>
      <c r="AU22" s="9">
        <f t="shared" si="13"/>
        <v>0</v>
      </c>
      <c r="AV22" s="9">
        <f t="shared" si="14"/>
        <v>0</v>
      </c>
      <c r="AX22" s="9">
        <f t="shared" si="15"/>
      </c>
      <c r="AZ22" s="9">
        <f t="shared" si="16"/>
        <v>0</v>
      </c>
      <c r="BA22" s="9">
        <f t="shared" si="17"/>
        <v>0</v>
      </c>
      <c r="BB22" s="9">
        <f t="shared" si="18"/>
        <v>0</v>
      </c>
      <c r="BC22" s="9">
        <f t="shared" si="19"/>
        <v>0</v>
      </c>
      <c r="BD22" s="9">
        <f t="shared" si="20"/>
        <v>0</v>
      </c>
      <c r="BE22" s="9" t="e">
        <f t="shared" si="21"/>
        <v>#N/A</v>
      </c>
      <c r="BF22" s="9">
        <f t="shared" si="22"/>
        <v>0</v>
      </c>
      <c r="BH22" s="9">
        <f t="shared" si="23"/>
        <v>0</v>
      </c>
      <c r="BI22" s="9" t="e">
        <f t="shared" si="24"/>
        <v>#N/A</v>
      </c>
      <c r="BJ22" s="9" t="e">
        <f t="shared" si="25"/>
        <v>#N/A</v>
      </c>
      <c r="BK22" s="9">
        <f t="shared" si="26"/>
        <v>0</v>
      </c>
      <c r="BL22" s="9">
        <f t="shared" si="27"/>
        <v>0</v>
      </c>
      <c r="BM22" s="9" t="e">
        <f t="shared" si="28"/>
        <v>#N/A</v>
      </c>
      <c r="BN22" s="9" t="e">
        <f t="shared" si="29"/>
        <v>#N/A</v>
      </c>
      <c r="BP22" s="9">
        <f>IF($C22="",0,IF(COUNTIF($C$10:$C22,$C22)=1,0,COLUMN()))</f>
        <v>0</v>
      </c>
      <c r="BQ22" s="9" t="e">
        <f t="shared" si="30"/>
        <v>#N/A</v>
      </c>
      <c r="BR22" s="9">
        <f t="shared" si="31"/>
        <v>0</v>
      </c>
      <c r="BT22" s="9" t="e">
        <f t="shared" si="32"/>
        <v>#N/A</v>
      </c>
    </row>
    <row r="23" spans="2:72" ht="30.75" customHeight="1">
      <c r="B23" s="71">
        <v>14</v>
      </c>
      <c r="C23" s="96"/>
      <c r="D23" s="127" t="e">
        <f>VLOOKUP(C23,'登録情報'!$A$1:$B$2074,2,FALSE)</f>
        <v>#N/A</v>
      </c>
      <c r="E23" s="110" t="e">
        <f>VLOOKUP(C23,'登録情報'!$A$1:$C$2074,3,FALSE)</f>
        <v>#N/A</v>
      </c>
      <c r="F23" s="119"/>
      <c r="G23" s="110"/>
      <c r="H23" s="114"/>
      <c r="I23" s="115"/>
      <c r="J23" s="116"/>
      <c r="K23" s="110"/>
      <c r="L23" s="114"/>
      <c r="M23" s="115"/>
      <c r="N23" s="116"/>
      <c r="O23" s="110"/>
      <c r="P23" s="114"/>
      <c r="Q23" s="115"/>
      <c r="R23" s="116"/>
      <c r="S23" s="110"/>
      <c r="T23" s="121"/>
      <c r="U23" s="104"/>
      <c r="W23" s="108">
        <f ca="1" t="shared" si="0"/>
      </c>
      <c r="X23" s="9">
        <f ca="1" t="shared" si="1"/>
      </c>
      <c r="Y23" s="108">
        <f t="shared" si="2"/>
      </c>
      <c r="AA23" s="108"/>
      <c r="AC23" s="108">
        <f t="shared" si="3"/>
        <v>0</v>
      </c>
      <c r="AF23" s="9">
        <f t="shared" si="4"/>
        <v>0</v>
      </c>
      <c r="AG23" s="9">
        <f t="shared" si="5"/>
        <v>0</v>
      </c>
      <c r="AH23" s="9">
        <f t="shared" si="6"/>
        <v>0</v>
      </c>
      <c r="AK23" s="9">
        <f t="shared" si="7"/>
        <v>0</v>
      </c>
      <c r="AL23" s="9">
        <f t="shared" si="8"/>
        <v>0</v>
      </c>
      <c r="AM23" s="9">
        <f t="shared" si="9"/>
        <v>0</v>
      </c>
      <c r="AP23" s="9">
        <f t="shared" si="10"/>
        <v>0</v>
      </c>
      <c r="AQ23" s="9">
        <f t="shared" si="11"/>
        <v>0</v>
      </c>
      <c r="AR23" s="9">
        <f t="shared" si="12"/>
        <v>0</v>
      </c>
      <c r="AU23" s="9">
        <f t="shared" si="13"/>
        <v>0</v>
      </c>
      <c r="AV23" s="9">
        <f t="shared" si="14"/>
        <v>0</v>
      </c>
      <c r="AX23" s="9">
        <f t="shared" si="15"/>
      </c>
      <c r="AZ23" s="9">
        <f t="shared" si="16"/>
        <v>0</v>
      </c>
      <c r="BA23" s="9">
        <f t="shared" si="17"/>
        <v>0</v>
      </c>
      <c r="BB23" s="9">
        <f t="shared" si="18"/>
        <v>0</v>
      </c>
      <c r="BC23" s="9">
        <f t="shared" si="19"/>
        <v>0</v>
      </c>
      <c r="BD23" s="9">
        <f t="shared" si="20"/>
        <v>0</v>
      </c>
      <c r="BE23" s="9" t="e">
        <f t="shared" si="21"/>
        <v>#N/A</v>
      </c>
      <c r="BF23" s="9">
        <f t="shared" si="22"/>
        <v>0</v>
      </c>
      <c r="BH23" s="9">
        <f t="shared" si="23"/>
        <v>0</v>
      </c>
      <c r="BI23" s="9" t="e">
        <f t="shared" si="24"/>
        <v>#N/A</v>
      </c>
      <c r="BJ23" s="9" t="e">
        <f t="shared" si="25"/>
        <v>#N/A</v>
      </c>
      <c r="BK23" s="9">
        <f t="shared" si="26"/>
        <v>0</v>
      </c>
      <c r="BL23" s="9">
        <f t="shared" si="27"/>
        <v>0</v>
      </c>
      <c r="BM23" s="9" t="e">
        <f t="shared" si="28"/>
        <v>#N/A</v>
      </c>
      <c r="BN23" s="9" t="e">
        <f t="shared" si="29"/>
        <v>#N/A</v>
      </c>
      <c r="BP23" s="9">
        <f>IF($C23="",0,IF(COUNTIF($C$10:$C23,$C23)=1,0,COLUMN()))</f>
        <v>0</v>
      </c>
      <c r="BQ23" s="9" t="e">
        <f t="shared" si="30"/>
        <v>#N/A</v>
      </c>
      <c r="BR23" s="9">
        <f t="shared" si="31"/>
        <v>0</v>
      </c>
      <c r="BT23" s="9" t="e">
        <f t="shared" si="32"/>
        <v>#N/A</v>
      </c>
    </row>
    <row r="24" spans="2:72" ht="30.75" customHeight="1">
      <c r="B24" s="71">
        <v>15</v>
      </c>
      <c r="C24" s="96"/>
      <c r="D24" s="127" t="e">
        <f>VLOOKUP(C24,'登録情報'!$A$1:$B$2074,2,FALSE)</f>
        <v>#N/A</v>
      </c>
      <c r="E24" s="110" t="e">
        <f>VLOOKUP(C24,'登録情報'!$A$1:$C$2074,3,FALSE)</f>
        <v>#N/A</v>
      </c>
      <c r="F24" s="119"/>
      <c r="G24" s="110"/>
      <c r="H24" s="114"/>
      <c r="I24" s="115"/>
      <c r="J24" s="116"/>
      <c r="K24" s="110"/>
      <c r="L24" s="114"/>
      <c r="M24" s="115"/>
      <c r="N24" s="116"/>
      <c r="O24" s="110"/>
      <c r="P24" s="114"/>
      <c r="Q24" s="115"/>
      <c r="R24" s="116"/>
      <c r="S24" s="110"/>
      <c r="T24" s="121"/>
      <c r="U24" s="104"/>
      <c r="W24" s="108">
        <f ca="1" t="shared" si="0"/>
      </c>
      <c r="X24" s="9">
        <f ca="1" t="shared" si="1"/>
      </c>
      <c r="Y24" s="108">
        <f t="shared" si="2"/>
      </c>
      <c r="AA24" s="108"/>
      <c r="AC24" s="108">
        <f t="shared" si="3"/>
        <v>0</v>
      </c>
      <c r="AF24" s="9">
        <f t="shared" si="4"/>
        <v>0</v>
      </c>
      <c r="AG24" s="9">
        <f t="shared" si="5"/>
        <v>0</v>
      </c>
      <c r="AH24" s="9">
        <f t="shared" si="6"/>
        <v>0</v>
      </c>
      <c r="AK24" s="9">
        <f t="shared" si="7"/>
        <v>0</v>
      </c>
      <c r="AL24" s="9">
        <f t="shared" si="8"/>
        <v>0</v>
      </c>
      <c r="AM24" s="9">
        <f t="shared" si="9"/>
        <v>0</v>
      </c>
      <c r="AP24" s="9">
        <f t="shared" si="10"/>
        <v>0</v>
      </c>
      <c r="AQ24" s="9">
        <f t="shared" si="11"/>
        <v>0</v>
      </c>
      <c r="AR24" s="9">
        <f t="shared" si="12"/>
        <v>0</v>
      </c>
      <c r="AU24" s="9">
        <f t="shared" si="13"/>
        <v>0</v>
      </c>
      <c r="AV24" s="9">
        <f t="shared" si="14"/>
        <v>0</v>
      </c>
      <c r="AX24" s="9">
        <f t="shared" si="15"/>
      </c>
      <c r="AZ24" s="9">
        <f t="shared" si="16"/>
        <v>0</v>
      </c>
      <c r="BA24" s="9">
        <f t="shared" si="17"/>
        <v>0</v>
      </c>
      <c r="BB24" s="9">
        <f t="shared" si="18"/>
        <v>0</v>
      </c>
      <c r="BC24" s="9">
        <f t="shared" si="19"/>
        <v>0</v>
      </c>
      <c r="BD24" s="9">
        <f t="shared" si="20"/>
        <v>0</v>
      </c>
      <c r="BE24" s="9" t="e">
        <f t="shared" si="21"/>
        <v>#N/A</v>
      </c>
      <c r="BF24" s="9">
        <f t="shared" si="22"/>
        <v>0</v>
      </c>
      <c r="BH24" s="9">
        <f t="shared" si="23"/>
        <v>0</v>
      </c>
      <c r="BI24" s="9" t="e">
        <f t="shared" si="24"/>
        <v>#N/A</v>
      </c>
      <c r="BJ24" s="9" t="e">
        <f t="shared" si="25"/>
        <v>#N/A</v>
      </c>
      <c r="BK24" s="9">
        <f t="shared" si="26"/>
        <v>0</v>
      </c>
      <c r="BL24" s="9">
        <f t="shared" si="27"/>
        <v>0</v>
      </c>
      <c r="BM24" s="9" t="e">
        <f t="shared" si="28"/>
        <v>#N/A</v>
      </c>
      <c r="BN24" s="9" t="e">
        <f t="shared" si="29"/>
        <v>#N/A</v>
      </c>
      <c r="BP24" s="9">
        <f>IF($C24="",0,IF(COUNTIF($C$10:$C24,$C24)=1,0,COLUMN()))</f>
        <v>0</v>
      </c>
      <c r="BQ24" s="9" t="e">
        <f t="shared" si="30"/>
        <v>#N/A</v>
      </c>
      <c r="BR24" s="9">
        <f t="shared" si="31"/>
        <v>0</v>
      </c>
      <c r="BT24" s="9" t="e">
        <f t="shared" si="32"/>
        <v>#N/A</v>
      </c>
    </row>
    <row r="25" spans="2:72" ht="30.75" customHeight="1">
      <c r="B25" s="71">
        <v>16</v>
      </c>
      <c r="C25" s="96"/>
      <c r="D25" s="127" t="e">
        <f>VLOOKUP(C25,'登録情報'!$A$1:$B$2074,2,FALSE)</f>
        <v>#N/A</v>
      </c>
      <c r="E25" s="110" t="e">
        <f>VLOOKUP(C25,'登録情報'!$A$1:$C$2074,3,FALSE)</f>
        <v>#N/A</v>
      </c>
      <c r="F25" s="119"/>
      <c r="G25" s="110"/>
      <c r="H25" s="114"/>
      <c r="I25" s="115"/>
      <c r="J25" s="116"/>
      <c r="K25" s="110"/>
      <c r="L25" s="114"/>
      <c r="M25" s="115"/>
      <c r="N25" s="116"/>
      <c r="O25" s="110"/>
      <c r="P25" s="114"/>
      <c r="Q25" s="115"/>
      <c r="R25" s="116"/>
      <c r="S25" s="110"/>
      <c r="T25" s="121"/>
      <c r="U25" s="104"/>
      <c r="W25" s="108">
        <f ca="1" t="shared" si="0"/>
      </c>
      <c r="X25" s="9">
        <f ca="1" t="shared" si="1"/>
      </c>
      <c r="Y25" s="108">
        <f t="shared" si="2"/>
      </c>
      <c r="AA25" s="108"/>
      <c r="AC25" s="108">
        <f t="shared" si="3"/>
        <v>0</v>
      </c>
      <c r="AF25" s="9">
        <f t="shared" si="4"/>
        <v>0</v>
      </c>
      <c r="AG25" s="9">
        <f t="shared" si="5"/>
        <v>0</v>
      </c>
      <c r="AH25" s="9">
        <f t="shared" si="6"/>
        <v>0</v>
      </c>
      <c r="AK25" s="9">
        <f t="shared" si="7"/>
        <v>0</v>
      </c>
      <c r="AL25" s="9">
        <f t="shared" si="8"/>
        <v>0</v>
      </c>
      <c r="AM25" s="9">
        <f t="shared" si="9"/>
        <v>0</v>
      </c>
      <c r="AP25" s="9">
        <f t="shared" si="10"/>
        <v>0</v>
      </c>
      <c r="AQ25" s="9">
        <f t="shared" si="11"/>
        <v>0</v>
      </c>
      <c r="AR25" s="9">
        <f t="shared" si="12"/>
        <v>0</v>
      </c>
      <c r="AU25" s="9">
        <f t="shared" si="13"/>
        <v>0</v>
      </c>
      <c r="AV25" s="9">
        <f t="shared" si="14"/>
        <v>0</v>
      </c>
      <c r="AX25" s="9">
        <f t="shared" si="15"/>
      </c>
      <c r="AZ25" s="9">
        <f t="shared" si="16"/>
        <v>0</v>
      </c>
      <c r="BA25" s="9">
        <f t="shared" si="17"/>
        <v>0</v>
      </c>
      <c r="BB25" s="9">
        <f t="shared" si="18"/>
        <v>0</v>
      </c>
      <c r="BC25" s="9">
        <f t="shared" si="19"/>
        <v>0</v>
      </c>
      <c r="BD25" s="9">
        <f t="shared" si="20"/>
        <v>0</v>
      </c>
      <c r="BE25" s="9" t="e">
        <f t="shared" si="21"/>
        <v>#N/A</v>
      </c>
      <c r="BF25" s="9">
        <f t="shared" si="22"/>
        <v>0</v>
      </c>
      <c r="BH25" s="9">
        <f t="shared" si="23"/>
        <v>0</v>
      </c>
      <c r="BI25" s="9" t="e">
        <f t="shared" si="24"/>
        <v>#N/A</v>
      </c>
      <c r="BJ25" s="9" t="e">
        <f t="shared" si="25"/>
        <v>#N/A</v>
      </c>
      <c r="BK25" s="9">
        <f t="shared" si="26"/>
        <v>0</v>
      </c>
      <c r="BL25" s="9">
        <f t="shared" si="27"/>
        <v>0</v>
      </c>
      <c r="BM25" s="9" t="e">
        <f t="shared" si="28"/>
        <v>#N/A</v>
      </c>
      <c r="BN25" s="9" t="e">
        <f t="shared" si="29"/>
        <v>#N/A</v>
      </c>
      <c r="BP25" s="9">
        <f>IF($C25="",0,IF(COUNTIF($C$10:$C25,$C25)=1,0,COLUMN()))</f>
        <v>0</v>
      </c>
      <c r="BQ25" s="9" t="e">
        <f t="shared" si="30"/>
        <v>#N/A</v>
      </c>
      <c r="BR25" s="9">
        <f t="shared" si="31"/>
        <v>0</v>
      </c>
      <c r="BT25" s="9" t="e">
        <f t="shared" si="32"/>
        <v>#N/A</v>
      </c>
    </row>
    <row r="26" spans="2:72" ht="30.75" customHeight="1">
      <c r="B26" s="71">
        <v>17</v>
      </c>
      <c r="C26" s="96"/>
      <c r="D26" s="127" t="e">
        <f>VLOOKUP(C26,'登録情報'!$A$1:$B$2074,2,FALSE)</f>
        <v>#N/A</v>
      </c>
      <c r="E26" s="110" t="e">
        <f>VLOOKUP(C26,'登録情報'!$A$1:$C$2074,3,FALSE)</f>
        <v>#N/A</v>
      </c>
      <c r="F26" s="119"/>
      <c r="G26" s="110"/>
      <c r="H26" s="114"/>
      <c r="I26" s="115"/>
      <c r="J26" s="116"/>
      <c r="K26" s="110"/>
      <c r="L26" s="114"/>
      <c r="M26" s="115"/>
      <c r="N26" s="116"/>
      <c r="O26" s="110"/>
      <c r="P26" s="114"/>
      <c r="Q26" s="115"/>
      <c r="R26" s="116"/>
      <c r="S26" s="110"/>
      <c r="T26" s="121"/>
      <c r="U26" s="104"/>
      <c r="W26" s="108">
        <f ca="1" t="shared" si="0"/>
      </c>
      <c r="X26" s="9">
        <f ca="1" t="shared" si="1"/>
      </c>
      <c r="Y26" s="108">
        <f t="shared" si="2"/>
      </c>
      <c r="AA26" s="108"/>
      <c r="AC26" s="108">
        <f t="shared" si="3"/>
        <v>0</v>
      </c>
      <c r="AF26" s="9">
        <f t="shared" si="4"/>
        <v>0</v>
      </c>
      <c r="AG26" s="9">
        <f t="shared" si="5"/>
        <v>0</v>
      </c>
      <c r="AH26" s="9">
        <f t="shared" si="6"/>
        <v>0</v>
      </c>
      <c r="AK26" s="9">
        <f t="shared" si="7"/>
        <v>0</v>
      </c>
      <c r="AL26" s="9">
        <f t="shared" si="8"/>
        <v>0</v>
      </c>
      <c r="AM26" s="9">
        <f t="shared" si="9"/>
        <v>0</v>
      </c>
      <c r="AP26" s="9">
        <f t="shared" si="10"/>
        <v>0</v>
      </c>
      <c r="AQ26" s="9">
        <f t="shared" si="11"/>
        <v>0</v>
      </c>
      <c r="AR26" s="9">
        <f t="shared" si="12"/>
        <v>0</v>
      </c>
      <c r="AU26" s="9">
        <f t="shared" si="13"/>
        <v>0</v>
      </c>
      <c r="AV26" s="9">
        <f t="shared" si="14"/>
        <v>0</v>
      </c>
      <c r="AX26" s="9">
        <f t="shared" si="15"/>
      </c>
      <c r="AZ26" s="9">
        <f t="shared" si="16"/>
        <v>0</v>
      </c>
      <c r="BA26" s="9">
        <f t="shared" si="17"/>
        <v>0</v>
      </c>
      <c r="BB26" s="9">
        <f t="shared" si="18"/>
        <v>0</v>
      </c>
      <c r="BC26" s="9">
        <f t="shared" si="19"/>
        <v>0</v>
      </c>
      <c r="BD26" s="9">
        <f t="shared" si="20"/>
        <v>0</v>
      </c>
      <c r="BE26" s="9" t="e">
        <f t="shared" si="21"/>
        <v>#N/A</v>
      </c>
      <c r="BF26" s="9">
        <f t="shared" si="22"/>
        <v>0</v>
      </c>
      <c r="BH26" s="9">
        <f t="shared" si="23"/>
        <v>0</v>
      </c>
      <c r="BI26" s="9" t="e">
        <f t="shared" si="24"/>
        <v>#N/A</v>
      </c>
      <c r="BJ26" s="9" t="e">
        <f t="shared" si="25"/>
        <v>#N/A</v>
      </c>
      <c r="BK26" s="9">
        <f t="shared" si="26"/>
        <v>0</v>
      </c>
      <c r="BL26" s="9">
        <f t="shared" si="27"/>
        <v>0</v>
      </c>
      <c r="BM26" s="9" t="e">
        <f t="shared" si="28"/>
        <v>#N/A</v>
      </c>
      <c r="BN26" s="9" t="e">
        <f t="shared" si="29"/>
        <v>#N/A</v>
      </c>
      <c r="BP26" s="9">
        <f>IF($C26="",0,IF(COUNTIF($C$10:$C26,$C26)=1,0,COLUMN()))</f>
        <v>0</v>
      </c>
      <c r="BQ26" s="9" t="e">
        <f t="shared" si="30"/>
        <v>#N/A</v>
      </c>
      <c r="BR26" s="9">
        <f t="shared" si="31"/>
        <v>0</v>
      </c>
      <c r="BT26" s="9" t="e">
        <f t="shared" si="32"/>
        <v>#N/A</v>
      </c>
    </row>
    <row r="27" spans="2:72" ht="30.75" customHeight="1">
      <c r="B27" s="71">
        <v>18</v>
      </c>
      <c r="C27" s="96"/>
      <c r="D27" s="127" t="e">
        <f>VLOOKUP(C27,'登録情報'!$A$1:$B$2074,2,FALSE)</f>
        <v>#N/A</v>
      </c>
      <c r="E27" s="110" t="e">
        <f>VLOOKUP(C27,'登録情報'!$A$1:$C$2074,3,FALSE)</f>
        <v>#N/A</v>
      </c>
      <c r="F27" s="119"/>
      <c r="G27" s="110"/>
      <c r="H27" s="114"/>
      <c r="I27" s="115"/>
      <c r="J27" s="116"/>
      <c r="K27" s="110"/>
      <c r="L27" s="114"/>
      <c r="M27" s="115"/>
      <c r="N27" s="116"/>
      <c r="O27" s="110"/>
      <c r="P27" s="114"/>
      <c r="Q27" s="115"/>
      <c r="R27" s="116"/>
      <c r="S27" s="110"/>
      <c r="T27" s="121"/>
      <c r="U27" s="104"/>
      <c r="W27" s="108">
        <f ca="1" t="shared" si="0"/>
      </c>
      <c r="X27" s="9">
        <f ca="1" t="shared" si="1"/>
      </c>
      <c r="Y27" s="108">
        <f t="shared" si="2"/>
      </c>
      <c r="AA27" s="108"/>
      <c r="AC27" s="108">
        <f t="shared" si="3"/>
        <v>0</v>
      </c>
      <c r="AF27" s="9">
        <f t="shared" si="4"/>
        <v>0</v>
      </c>
      <c r="AG27" s="9">
        <f t="shared" si="5"/>
        <v>0</v>
      </c>
      <c r="AH27" s="9">
        <f t="shared" si="6"/>
        <v>0</v>
      </c>
      <c r="AK27" s="9">
        <f t="shared" si="7"/>
        <v>0</v>
      </c>
      <c r="AL27" s="9">
        <f t="shared" si="8"/>
        <v>0</v>
      </c>
      <c r="AM27" s="9">
        <f t="shared" si="9"/>
        <v>0</v>
      </c>
      <c r="AP27" s="9">
        <f t="shared" si="10"/>
        <v>0</v>
      </c>
      <c r="AQ27" s="9">
        <f t="shared" si="11"/>
        <v>0</v>
      </c>
      <c r="AR27" s="9">
        <f t="shared" si="12"/>
        <v>0</v>
      </c>
      <c r="AU27" s="9">
        <f t="shared" si="13"/>
        <v>0</v>
      </c>
      <c r="AV27" s="9">
        <f t="shared" si="14"/>
        <v>0</v>
      </c>
      <c r="AX27" s="9">
        <f t="shared" si="15"/>
      </c>
      <c r="AZ27" s="9">
        <f t="shared" si="16"/>
        <v>0</v>
      </c>
      <c r="BA27" s="9">
        <f t="shared" si="17"/>
        <v>0</v>
      </c>
      <c r="BB27" s="9">
        <f t="shared" si="18"/>
        <v>0</v>
      </c>
      <c r="BC27" s="9">
        <f t="shared" si="19"/>
        <v>0</v>
      </c>
      <c r="BD27" s="9">
        <f t="shared" si="20"/>
        <v>0</v>
      </c>
      <c r="BE27" s="9" t="e">
        <f t="shared" si="21"/>
        <v>#N/A</v>
      </c>
      <c r="BF27" s="9">
        <f t="shared" si="22"/>
        <v>0</v>
      </c>
      <c r="BH27" s="9">
        <f t="shared" si="23"/>
        <v>0</v>
      </c>
      <c r="BI27" s="9" t="e">
        <f t="shared" si="24"/>
        <v>#N/A</v>
      </c>
      <c r="BJ27" s="9" t="e">
        <f t="shared" si="25"/>
        <v>#N/A</v>
      </c>
      <c r="BK27" s="9">
        <f t="shared" si="26"/>
        <v>0</v>
      </c>
      <c r="BL27" s="9">
        <f t="shared" si="27"/>
        <v>0</v>
      </c>
      <c r="BM27" s="9" t="e">
        <f t="shared" si="28"/>
        <v>#N/A</v>
      </c>
      <c r="BN27" s="9" t="e">
        <f t="shared" si="29"/>
        <v>#N/A</v>
      </c>
      <c r="BP27" s="9">
        <f>IF($C27="",0,IF(COUNTIF($C$10:$C27,$C27)=1,0,COLUMN()))</f>
        <v>0</v>
      </c>
      <c r="BQ27" s="9" t="e">
        <f t="shared" si="30"/>
        <v>#N/A</v>
      </c>
      <c r="BR27" s="9">
        <f t="shared" si="31"/>
        <v>0</v>
      </c>
      <c r="BT27" s="9" t="e">
        <f t="shared" si="32"/>
        <v>#N/A</v>
      </c>
    </row>
    <row r="28" spans="2:72" ht="30.75" customHeight="1">
      <c r="B28" s="71">
        <v>19</v>
      </c>
      <c r="C28" s="96"/>
      <c r="D28" s="127" t="e">
        <f>VLOOKUP(C28,'登録情報'!$A$1:$B$2074,2,FALSE)</f>
        <v>#N/A</v>
      </c>
      <c r="E28" s="110" t="e">
        <f>VLOOKUP(C28,'登録情報'!$A$1:$C$2074,3,FALSE)</f>
        <v>#N/A</v>
      </c>
      <c r="F28" s="119"/>
      <c r="G28" s="110"/>
      <c r="H28" s="114"/>
      <c r="I28" s="115"/>
      <c r="J28" s="116"/>
      <c r="K28" s="110"/>
      <c r="L28" s="114"/>
      <c r="M28" s="115"/>
      <c r="N28" s="116"/>
      <c r="O28" s="110"/>
      <c r="P28" s="114"/>
      <c r="Q28" s="115"/>
      <c r="R28" s="116"/>
      <c r="S28" s="110"/>
      <c r="T28" s="121"/>
      <c r="U28" s="104"/>
      <c r="W28" s="108">
        <f ca="1" t="shared" si="0"/>
      </c>
      <c r="X28" s="9">
        <f ca="1" t="shared" si="1"/>
      </c>
      <c r="Y28" s="108">
        <f t="shared" si="2"/>
      </c>
      <c r="AA28" s="108"/>
      <c r="AC28" s="108">
        <f t="shared" si="3"/>
        <v>0</v>
      </c>
      <c r="AF28" s="9">
        <f t="shared" si="4"/>
        <v>0</v>
      </c>
      <c r="AG28" s="9">
        <f t="shared" si="5"/>
        <v>0</v>
      </c>
      <c r="AH28" s="9">
        <f t="shared" si="6"/>
        <v>0</v>
      </c>
      <c r="AK28" s="9">
        <f t="shared" si="7"/>
        <v>0</v>
      </c>
      <c r="AL28" s="9">
        <f t="shared" si="8"/>
        <v>0</v>
      </c>
      <c r="AM28" s="9">
        <f t="shared" si="9"/>
        <v>0</v>
      </c>
      <c r="AP28" s="9">
        <f t="shared" si="10"/>
        <v>0</v>
      </c>
      <c r="AQ28" s="9">
        <f t="shared" si="11"/>
        <v>0</v>
      </c>
      <c r="AR28" s="9">
        <f t="shared" si="12"/>
        <v>0</v>
      </c>
      <c r="AU28" s="9">
        <f t="shared" si="13"/>
        <v>0</v>
      </c>
      <c r="AV28" s="9">
        <f t="shared" si="14"/>
        <v>0</v>
      </c>
      <c r="AX28" s="9">
        <f t="shared" si="15"/>
      </c>
      <c r="AZ28" s="9">
        <f t="shared" si="16"/>
        <v>0</v>
      </c>
      <c r="BA28" s="9">
        <f t="shared" si="17"/>
        <v>0</v>
      </c>
      <c r="BB28" s="9">
        <f t="shared" si="18"/>
        <v>0</v>
      </c>
      <c r="BC28" s="9">
        <f t="shared" si="19"/>
        <v>0</v>
      </c>
      <c r="BD28" s="9">
        <f t="shared" si="20"/>
        <v>0</v>
      </c>
      <c r="BE28" s="9" t="e">
        <f t="shared" si="21"/>
        <v>#N/A</v>
      </c>
      <c r="BF28" s="9">
        <f t="shared" si="22"/>
        <v>0</v>
      </c>
      <c r="BH28" s="9">
        <f t="shared" si="23"/>
        <v>0</v>
      </c>
      <c r="BI28" s="9" t="e">
        <f t="shared" si="24"/>
        <v>#N/A</v>
      </c>
      <c r="BJ28" s="9" t="e">
        <f t="shared" si="25"/>
        <v>#N/A</v>
      </c>
      <c r="BK28" s="9">
        <f t="shared" si="26"/>
        <v>0</v>
      </c>
      <c r="BL28" s="9">
        <f t="shared" si="27"/>
        <v>0</v>
      </c>
      <c r="BM28" s="9" t="e">
        <f t="shared" si="28"/>
        <v>#N/A</v>
      </c>
      <c r="BN28" s="9" t="e">
        <f t="shared" si="29"/>
        <v>#N/A</v>
      </c>
      <c r="BP28" s="9">
        <f>IF($C28="",0,IF(COUNTIF($C$10:$C28,$C28)=1,0,COLUMN()))</f>
        <v>0</v>
      </c>
      <c r="BQ28" s="9" t="e">
        <f t="shared" si="30"/>
        <v>#N/A</v>
      </c>
      <c r="BR28" s="9">
        <f t="shared" si="31"/>
        <v>0</v>
      </c>
      <c r="BT28" s="9" t="e">
        <f t="shared" si="32"/>
        <v>#N/A</v>
      </c>
    </row>
    <row r="29" spans="2:72" ht="30.75" customHeight="1">
      <c r="B29" s="71">
        <v>20</v>
      </c>
      <c r="C29" s="96"/>
      <c r="D29" s="127" t="e">
        <f>VLOOKUP(C29,'登録情報'!$A$1:$B$2074,2,FALSE)</f>
        <v>#N/A</v>
      </c>
      <c r="E29" s="110" t="e">
        <f>VLOOKUP(C29,'登録情報'!$A$1:$C$2074,3,FALSE)</f>
        <v>#N/A</v>
      </c>
      <c r="F29" s="119"/>
      <c r="G29" s="110"/>
      <c r="H29" s="114"/>
      <c r="I29" s="115"/>
      <c r="J29" s="116"/>
      <c r="K29" s="110"/>
      <c r="L29" s="114"/>
      <c r="M29" s="115"/>
      <c r="N29" s="116"/>
      <c r="O29" s="110"/>
      <c r="P29" s="114"/>
      <c r="Q29" s="115"/>
      <c r="R29" s="116"/>
      <c r="S29" s="110"/>
      <c r="T29" s="121"/>
      <c r="U29" s="104"/>
      <c r="W29" s="108">
        <f ca="1" t="shared" si="0"/>
      </c>
      <c r="X29" s="9">
        <f ca="1" t="shared" si="1"/>
      </c>
      <c r="Y29" s="108">
        <f t="shared" si="2"/>
      </c>
      <c r="AA29" s="108"/>
      <c r="AC29" s="108">
        <f t="shared" si="3"/>
        <v>0</v>
      </c>
      <c r="AF29" s="9">
        <f t="shared" si="4"/>
        <v>0</v>
      </c>
      <c r="AG29" s="9">
        <f t="shared" si="5"/>
        <v>0</v>
      </c>
      <c r="AH29" s="9">
        <f t="shared" si="6"/>
        <v>0</v>
      </c>
      <c r="AK29" s="9">
        <f t="shared" si="7"/>
        <v>0</v>
      </c>
      <c r="AL29" s="9">
        <f t="shared" si="8"/>
        <v>0</v>
      </c>
      <c r="AM29" s="9">
        <f t="shared" si="9"/>
        <v>0</v>
      </c>
      <c r="AP29" s="9">
        <f t="shared" si="10"/>
        <v>0</v>
      </c>
      <c r="AQ29" s="9">
        <f t="shared" si="11"/>
        <v>0</v>
      </c>
      <c r="AR29" s="9">
        <f t="shared" si="12"/>
        <v>0</v>
      </c>
      <c r="AU29" s="9">
        <f t="shared" si="13"/>
        <v>0</v>
      </c>
      <c r="AV29" s="9">
        <f t="shared" si="14"/>
        <v>0</v>
      </c>
      <c r="AX29" s="9">
        <f t="shared" si="15"/>
      </c>
      <c r="AZ29" s="9">
        <f t="shared" si="16"/>
        <v>0</v>
      </c>
      <c r="BA29" s="9">
        <f t="shared" si="17"/>
        <v>0</v>
      </c>
      <c r="BB29" s="9">
        <f t="shared" si="18"/>
        <v>0</v>
      </c>
      <c r="BC29" s="9">
        <f t="shared" si="19"/>
        <v>0</v>
      </c>
      <c r="BD29" s="9">
        <f t="shared" si="20"/>
        <v>0</v>
      </c>
      <c r="BE29" s="9" t="e">
        <f t="shared" si="21"/>
        <v>#N/A</v>
      </c>
      <c r="BF29" s="9">
        <f t="shared" si="22"/>
        <v>0</v>
      </c>
      <c r="BH29" s="9">
        <f t="shared" si="23"/>
        <v>0</v>
      </c>
      <c r="BI29" s="9" t="e">
        <f t="shared" si="24"/>
        <v>#N/A</v>
      </c>
      <c r="BJ29" s="9" t="e">
        <f t="shared" si="25"/>
        <v>#N/A</v>
      </c>
      <c r="BK29" s="9">
        <f t="shared" si="26"/>
        <v>0</v>
      </c>
      <c r="BL29" s="9">
        <f t="shared" si="27"/>
        <v>0</v>
      </c>
      <c r="BM29" s="9" t="e">
        <f t="shared" si="28"/>
        <v>#N/A</v>
      </c>
      <c r="BN29" s="9" t="e">
        <f t="shared" si="29"/>
        <v>#N/A</v>
      </c>
      <c r="BP29" s="9">
        <f>IF($C29="",0,IF(COUNTIF($C$10:$C29,$C29)=1,0,COLUMN()))</f>
        <v>0</v>
      </c>
      <c r="BQ29" s="9" t="e">
        <f t="shared" si="30"/>
        <v>#N/A</v>
      </c>
      <c r="BR29" s="9">
        <f t="shared" si="31"/>
        <v>0</v>
      </c>
      <c r="BT29" s="9" t="e">
        <f t="shared" si="32"/>
        <v>#N/A</v>
      </c>
    </row>
    <row r="30" spans="2:72" ht="30.75" customHeight="1">
      <c r="B30" s="71">
        <v>21</v>
      </c>
      <c r="C30" s="96"/>
      <c r="D30" s="127" t="e">
        <f>VLOOKUP(C30,'登録情報'!$A$1:$B$2074,2,FALSE)</f>
        <v>#N/A</v>
      </c>
      <c r="E30" s="110" t="e">
        <f>VLOOKUP(C30,'登録情報'!$A$1:$C$2074,3,FALSE)</f>
        <v>#N/A</v>
      </c>
      <c r="F30" s="119"/>
      <c r="G30" s="110"/>
      <c r="H30" s="114"/>
      <c r="I30" s="115"/>
      <c r="J30" s="116"/>
      <c r="K30" s="110"/>
      <c r="L30" s="114"/>
      <c r="M30" s="115"/>
      <c r="N30" s="116"/>
      <c r="O30" s="110"/>
      <c r="P30" s="114"/>
      <c r="Q30" s="115"/>
      <c r="R30" s="116"/>
      <c r="S30" s="110"/>
      <c r="T30" s="121"/>
      <c r="U30" s="104"/>
      <c r="W30" s="108">
        <f ca="1" t="shared" si="0"/>
      </c>
      <c r="X30" s="9">
        <f ca="1" t="shared" si="1"/>
      </c>
      <c r="Y30" s="108">
        <f t="shared" si="2"/>
      </c>
      <c r="AA30" s="108"/>
      <c r="AC30" s="108">
        <f t="shared" si="3"/>
        <v>0</v>
      </c>
      <c r="AF30" s="9">
        <f t="shared" si="4"/>
        <v>0</v>
      </c>
      <c r="AG30" s="9">
        <f t="shared" si="5"/>
        <v>0</v>
      </c>
      <c r="AH30" s="9">
        <f t="shared" si="6"/>
        <v>0</v>
      </c>
      <c r="AK30" s="9">
        <f t="shared" si="7"/>
        <v>0</v>
      </c>
      <c r="AL30" s="9">
        <f t="shared" si="8"/>
        <v>0</v>
      </c>
      <c r="AM30" s="9">
        <f t="shared" si="9"/>
        <v>0</v>
      </c>
      <c r="AP30" s="9">
        <f t="shared" si="10"/>
        <v>0</v>
      </c>
      <c r="AQ30" s="9">
        <f t="shared" si="11"/>
        <v>0</v>
      </c>
      <c r="AR30" s="9">
        <f t="shared" si="12"/>
        <v>0</v>
      </c>
      <c r="AU30" s="9">
        <f t="shared" si="13"/>
        <v>0</v>
      </c>
      <c r="AV30" s="9">
        <f t="shared" si="14"/>
        <v>0</v>
      </c>
      <c r="AX30" s="9">
        <f t="shared" si="15"/>
      </c>
      <c r="AZ30" s="9">
        <f t="shared" si="16"/>
        <v>0</v>
      </c>
      <c r="BA30" s="9">
        <f t="shared" si="17"/>
        <v>0</v>
      </c>
      <c r="BB30" s="9">
        <f t="shared" si="18"/>
        <v>0</v>
      </c>
      <c r="BC30" s="9">
        <f t="shared" si="19"/>
        <v>0</v>
      </c>
      <c r="BD30" s="9">
        <f t="shared" si="20"/>
        <v>0</v>
      </c>
      <c r="BE30" s="9" t="e">
        <f t="shared" si="21"/>
        <v>#N/A</v>
      </c>
      <c r="BF30" s="9">
        <f t="shared" si="22"/>
        <v>0</v>
      </c>
      <c r="BH30" s="9">
        <f t="shared" si="23"/>
        <v>0</v>
      </c>
      <c r="BI30" s="9" t="e">
        <f t="shared" si="24"/>
        <v>#N/A</v>
      </c>
      <c r="BJ30" s="9" t="e">
        <f t="shared" si="25"/>
        <v>#N/A</v>
      </c>
      <c r="BK30" s="9">
        <f t="shared" si="26"/>
        <v>0</v>
      </c>
      <c r="BL30" s="9">
        <f t="shared" si="27"/>
        <v>0</v>
      </c>
      <c r="BM30" s="9" t="e">
        <f t="shared" si="28"/>
        <v>#N/A</v>
      </c>
      <c r="BN30" s="9" t="e">
        <f t="shared" si="29"/>
        <v>#N/A</v>
      </c>
      <c r="BP30" s="9">
        <f>IF($C30="",0,IF(COUNTIF($C$10:$C30,$C30)=1,0,COLUMN()))</f>
        <v>0</v>
      </c>
      <c r="BQ30" s="9" t="e">
        <f t="shared" si="30"/>
        <v>#N/A</v>
      </c>
      <c r="BR30" s="9">
        <f t="shared" si="31"/>
        <v>0</v>
      </c>
      <c r="BT30" s="9" t="e">
        <f t="shared" si="32"/>
        <v>#N/A</v>
      </c>
    </row>
    <row r="31" spans="2:72" ht="30.75" customHeight="1">
      <c r="B31" s="71">
        <v>22</v>
      </c>
      <c r="C31" s="96"/>
      <c r="D31" s="127" t="e">
        <f>VLOOKUP(C31,'登録情報'!$A$1:$B$2074,2,FALSE)</f>
        <v>#N/A</v>
      </c>
      <c r="E31" s="110" t="e">
        <f>VLOOKUP(C31,'登録情報'!$A$1:$C$2074,3,FALSE)</f>
        <v>#N/A</v>
      </c>
      <c r="F31" s="119"/>
      <c r="G31" s="110"/>
      <c r="H31" s="114"/>
      <c r="I31" s="115"/>
      <c r="J31" s="116"/>
      <c r="K31" s="110"/>
      <c r="L31" s="114"/>
      <c r="M31" s="115"/>
      <c r="N31" s="116"/>
      <c r="O31" s="110"/>
      <c r="P31" s="114"/>
      <c r="Q31" s="115"/>
      <c r="R31" s="116"/>
      <c r="S31" s="110"/>
      <c r="T31" s="121"/>
      <c r="U31" s="104"/>
      <c r="W31" s="108">
        <f ca="1" t="shared" si="0"/>
      </c>
      <c r="X31" s="9">
        <f ca="1" t="shared" si="1"/>
      </c>
      <c r="Y31" s="108">
        <f t="shared" si="2"/>
      </c>
      <c r="AA31" s="108"/>
      <c r="AC31" s="108">
        <f t="shared" si="3"/>
        <v>0</v>
      </c>
      <c r="AF31" s="9">
        <f t="shared" si="4"/>
        <v>0</v>
      </c>
      <c r="AG31" s="9">
        <f t="shared" si="5"/>
        <v>0</v>
      </c>
      <c r="AH31" s="9">
        <f t="shared" si="6"/>
        <v>0</v>
      </c>
      <c r="AK31" s="9">
        <f t="shared" si="7"/>
        <v>0</v>
      </c>
      <c r="AL31" s="9">
        <f t="shared" si="8"/>
        <v>0</v>
      </c>
      <c r="AM31" s="9">
        <f t="shared" si="9"/>
        <v>0</v>
      </c>
      <c r="AP31" s="9">
        <f t="shared" si="10"/>
        <v>0</v>
      </c>
      <c r="AQ31" s="9">
        <f t="shared" si="11"/>
        <v>0</v>
      </c>
      <c r="AR31" s="9">
        <f t="shared" si="12"/>
        <v>0</v>
      </c>
      <c r="AU31" s="9">
        <f t="shared" si="13"/>
        <v>0</v>
      </c>
      <c r="AV31" s="9">
        <f t="shared" si="14"/>
        <v>0</v>
      </c>
      <c r="AX31" s="9">
        <f t="shared" si="15"/>
      </c>
      <c r="AZ31" s="9">
        <f t="shared" si="16"/>
        <v>0</v>
      </c>
      <c r="BA31" s="9">
        <f t="shared" si="17"/>
        <v>0</v>
      </c>
      <c r="BB31" s="9">
        <f t="shared" si="18"/>
        <v>0</v>
      </c>
      <c r="BC31" s="9">
        <f t="shared" si="19"/>
        <v>0</v>
      </c>
      <c r="BD31" s="9">
        <f t="shared" si="20"/>
        <v>0</v>
      </c>
      <c r="BE31" s="9" t="e">
        <f t="shared" si="21"/>
        <v>#N/A</v>
      </c>
      <c r="BF31" s="9">
        <f t="shared" si="22"/>
        <v>0</v>
      </c>
      <c r="BH31" s="9">
        <f t="shared" si="23"/>
        <v>0</v>
      </c>
      <c r="BI31" s="9" t="e">
        <f t="shared" si="24"/>
        <v>#N/A</v>
      </c>
      <c r="BJ31" s="9" t="e">
        <f t="shared" si="25"/>
        <v>#N/A</v>
      </c>
      <c r="BK31" s="9">
        <f t="shared" si="26"/>
        <v>0</v>
      </c>
      <c r="BL31" s="9">
        <f t="shared" si="27"/>
        <v>0</v>
      </c>
      <c r="BM31" s="9" t="e">
        <f t="shared" si="28"/>
        <v>#N/A</v>
      </c>
      <c r="BN31" s="9" t="e">
        <f t="shared" si="29"/>
        <v>#N/A</v>
      </c>
      <c r="BP31" s="9">
        <f>IF($C31="",0,IF(COUNTIF($C$10:$C31,$C31)=1,0,COLUMN()))</f>
        <v>0</v>
      </c>
      <c r="BQ31" s="9" t="e">
        <f t="shared" si="30"/>
        <v>#N/A</v>
      </c>
      <c r="BR31" s="9">
        <f t="shared" si="31"/>
        <v>0</v>
      </c>
      <c r="BT31" s="9" t="e">
        <f t="shared" si="32"/>
        <v>#N/A</v>
      </c>
    </row>
    <row r="32" spans="2:72" ht="30.75" customHeight="1">
      <c r="B32" s="71">
        <v>23</v>
      </c>
      <c r="C32" s="96"/>
      <c r="D32" s="127" t="e">
        <f>VLOOKUP(C32,'登録情報'!$A$1:$B$2074,2,FALSE)</f>
        <v>#N/A</v>
      </c>
      <c r="E32" s="110" t="e">
        <f>VLOOKUP(C32,'登録情報'!$A$1:$C$2074,3,FALSE)</f>
        <v>#N/A</v>
      </c>
      <c r="F32" s="119"/>
      <c r="G32" s="110"/>
      <c r="H32" s="114"/>
      <c r="I32" s="115"/>
      <c r="J32" s="116"/>
      <c r="K32" s="110"/>
      <c r="L32" s="114"/>
      <c r="M32" s="115"/>
      <c r="N32" s="116"/>
      <c r="O32" s="110"/>
      <c r="P32" s="114"/>
      <c r="Q32" s="115"/>
      <c r="R32" s="116"/>
      <c r="S32" s="110"/>
      <c r="T32" s="121"/>
      <c r="U32" s="104"/>
      <c r="W32" s="108">
        <f ca="1" t="shared" si="0"/>
      </c>
      <c r="X32" s="9">
        <f ca="1" t="shared" si="1"/>
      </c>
      <c r="Y32" s="108">
        <f t="shared" si="2"/>
      </c>
      <c r="AA32" s="108"/>
      <c r="AC32" s="108">
        <f t="shared" si="3"/>
        <v>0</v>
      </c>
      <c r="AF32" s="9">
        <f t="shared" si="4"/>
        <v>0</v>
      </c>
      <c r="AG32" s="9">
        <f t="shared" si="5"/>
        <v>0</v>
      </c>
      <c r="AH32" s="9">
        <f t="shared" si="6"/>
        <v>0</v>
      </c>
      <c r="AK32" s="9">
        <f t="shared" si="7"/>
        <v>0</v>
      </c>
      <c r="AL32" s="9">
        <f t="shared" si="8"/>
        <v>0</v>
      </c>
      <c r="AM32" s="9">
        <f t="shared" si="9"/>
        <v>0</v>
      </c>
      <c r="AP32" s="9">
        <f t="shared" si="10"/>
        <v>0</v>
      </c>
      <c r="AQ32" s="9">
        <f t="shared" si="11"/>
        <v>0</v>
      </c>
      <c r="AR32" s="9">
        <f t="shared" si="12"/>
        <v>0</v>
      </c>
      <c r="AU32" s="9">
        <f t="shared" si="13"/>
        <v>0</v>
      </c>
      <c r="AV32" s="9">
        <f t="shared" si="14"/>
        <v>0</v>
      </c>
      <c r="AX32" s="9">
        <f t="shared" si="15"/>
      </c>
      <c r="AZ32" s="9">
        <f t="shared" si="16"/>
        <v>0</v>
      </c>
      <c r="BA32" s="9">
        <f t="shared" si="17"/>
        <v>0</v>
      </c>
      <c r="BB32" s="9">
        <f t="shared" si="18"/>
        <v>0</v>
      </c>
      <c r="BC32" s="9">
        <f t="shared" si="19"/>
        <v>0</v>
      </c>
      <c r="BD32" s="9">
        <f t="shared" si="20"/>
        <v>0</v>
      </c>
      <c r="BE32" s="9" t="e">
        <f t="shared" si="21"/>
        <v>#N/A</v>
      </c>
      <c r="BF32" s="9">
        <f t="shared" si="22"/>
        <v>0</v>
      </c>
      <c r="BH32" s="9">
        <f t="shared" si="23"/>
        <v>0</v>
      </c>
      <c r="BI32" s="9" t="e">
        <f t="shared" si="24"/>
        <v>#N/A</v>
      </c>
      <c r="BJ32" s="9" t="e">
        <f t="shared" si="25"/>
        <v>#N/A</v>
      </c>
      <c r="BK32" s="9">
        <f t="shared" si="26"/>
        <v>0</v>
      </c>
      <c r="BL32" s="9">
        <f t="shared" si="27"/>
        <v>0</v>
      </c>
      <c r="BM32" s="9" t="e">
        <f t="shared" si="28"/>
        <v>#N/A</v>
      </c>
      <c r="BN32" s="9" t="e">
        <f t="shared" si="29"/>
        <v>#N/A</v>
      </c>
      <c r="BP32" s="9">
        <f>IF($C32="",0,IF(COUNTIF($C$10:$C32,$C32)=1,0,COLUMN()))</f>
        <v>0</v>
      </c>
      <c r="BQ32" s="9" t="e">
        <f t="shared" si="30"/>
        <v>#N/A</v>
      </c>
      <c r="BR32" s="9">
        <f t="shared" si="31"/>
        <v>0</v>
      </c>
      <c r="BT32" s="9" t="e">
        <f t="shared" si="32"/>
        <v>#N/A</v>
      </c>
    </row>
    <row r="33" spans="2:72" ht="30.75" customHeight="1">
      <c r="B33" s="71">
        <v>24</v>
      </c>
      <c r="C33" s="96"/>
      <c r="D33" s="127" t="e">
        <f>VLOOKUP(C33,'登録情報'!$A$1:$B$2074,2,FALSE)</f>
        <v>#N/A</v>
      </c>
      <c r="E33" s="110" t="e">
        <f>VLOOKUP(C33,'登録情報'!$A$1:$C$2074,3,FALSE)</f>
        <v>#N/A</v>
      </c>
      <c r="F33" s="119"/>
      <c r="G33" s="110"/>
      <c r="H33" s="114"/>
      <c r="I33" s="115"/>
      <c r="J33" s="116"/>
      <c r="K33" s="110"/>
      <c r="L33" s="114"/>
      <c r="M33" s="115"/>
      <c r="N33" s="116"/>
      <c r="O33" s="110"/>
      <c r="P33" s="114"/>
      <c r="Q33" s="115"/>
      <c r="R33" s="116"/>
      <c r="S33" s="110"/>
      <c r="T33" s="121"/>
      <c r="U33" s="104"/>
      <c r="W33" s="108">
        <f ca="1" t="shared" si="0"/>
      </c>
      <c r="X33" s="9">
        <f ca="1" t="shared" si="1"/>
      </c>
      <c r="Y33" s="108">
        <f t="shared" si="2"/>
      </c>
      <c r="AA33" s="108"/>
      <c r="AC33" s="108">
        <f t="shared" si="3"/>
        <v>0</v>
      </c>
      <c r="AF33" s="9">
        <f t="shared" si="4"/>
        <v>0</v>
      </c>
      <c r="AG33" s="9">
        <f t="shared" si="5"/>
        <v>0</v>
      </c>
      <c r="AH33" s="9">
        <f t="shared" si="6"/>
        <v>0</v>
      </c>
      <c r="AK33" s="9">
        <f t="shared" si="7"/>
        <v>0</v>
      </c>
      <c r="AL33" s="9">
        <f t="shared" si="8"/>
        <v>0</v>
      </c>
      <c r="AM33" s="9">
        <f t="shared" si="9"/>
        <v>0</v>
      </c>
      <c r="AP33" s="9">
        <f t="shared" si="10"/>
        <v>0</v>
      </c>
      <c r="AQ33" s="9">
        <f t="shared" si="11"/>
        <v>0</v>
      </c>
      <c r="AR33" s="9">
        <f t="shared" si="12"/>
        <v>0</v>
      </c>
      <c r="AU33" s="9">
        <f t="shared" si="13"/>
        <v>0</v>
      </c>
      <c r="AV33" s="9">
        <f t="shared" si="14"/>
        <v>0</v>
      </c>
      <c r="AX33" s="9">
        <f t="shared" si="15"/>
      </c>
      <c r="AZ33" s="9">
        <f t="shared" si="16"/>
        <v>0</v>
      </c>
      <c r="BA33" s="9">
        <f t="shared" si="17"/>
        <v>0</v>
      </c>
      <c r="BB33" s="9">
        <f t="shared" si="18"/>
        <v>0</v>
      </c>
      <c r="BC33" s="9">
        <f t="shared" si="19"/>
        <v>0</v>
      </c>
      <c r="BD33" s="9">
        <f t="shared" si="20"/>
        <v>0</v>
      </c>
      <c r="BE33" s="9" t="e">
        <f t="shared" si="21"/>
        <v>#N/A</v>
      </c>
      <c r="BF33" s="9">
        <f t="shared" si="22"/>
        <v>0</v>
      </c>
      <c r="BH33" s="9">
        <f t="shared" si="23"/>
        <v>0</v>
      </c>
      <c r="BI33" s="9" t="e">
        <f t="shared" si="24"/>
        <v>#N/A</v>
      </c>
      <c r="BJ33" s="9" t="e">
        <f t="shared" si="25"/>
        <v>#N/A</v>
      </c>
      <c r="BK33" s="9">
        <f t="shared" si="26"/>
        <v>0</v>
      </c>
      <c r="BL33" s="9">
        <f t="shared" si="27"/>
        <v>0</v>
      </c>
      <c r="BM33" s="9" t="e">
        <f t="shared" si="28"/>
        <v>#N/A</v>
      </c>
      <c r="BN33" s="9" t="e">
        <f t="shared" si="29"/>
        <v>#N/A</v>
      </c>
      <c r="BP33" s="9">
        <f>IF($C33="",0,IF(COUNTIF($C$10:$C33,$C33)=1,0,COLUMN()))</f>
        <v>0</v>
      </c>
      <c r="BQ33" s="9" t="e">
        <f t="shared" si="30"/>
        <v>#N/A</v>
      </c>
      <c r="BR33" s="9">
        <f t="shared" si="31"/>
        <v>0</v>
      </c>
      <c r="BT33" s="9" t="e">
        <f t="shared" si="32"/>
        <v>#N/A</v>
      </c>
    </row>
    <row r="34" spans="2:72" ht="30.75" customHeight="1">
      <c r="B34" s="71">
        <v>25</v>
      </c>
      <c r="C34" s="96"/>
      <c r="D34" s="127" t="e">
        <f>VLOOKUP(C34,'登録情報'!$A$1:$B$2074,2,FALSE)</f>
        <v>#N/A</v>
      </c>
      <c r="E34" s="110" t="e">
        <f>VLOOKUP(C34,'登録情報'!$A$1:$C$2074,3,FALSE)</f>
        <v>#N/A</v>
      </c>
      <c r="F34" s="119"/>
      <c r="G34" s="110"/>
      <c r="H34" s="114"/>
      <c r="I34" s="115"/>
      <c r="J34" s="116"/>
      <c r="K34" s="110"/>
      <c r="L34" s="114"/>
      <c r="M34" s="115"/>
      <c r="N34" s="116"/>
      <c r="O34" s="110"/>
      <c r="P34" s="114"/>
      <c r="Q34" s="115"/>
      <c r="R34" s="116"/>
      <c r="S34" s="110"/>
      <c r="T34" s="121"/>
      <c r="U34" s="104"/>
      <c r="W34" s="108">
        <f ca="1" t="shared" si="0"/>
      </c>
      <c r="X34" s="9">
        <f ca="1" t="shared" si="1"/>
      </c>
      <c r="Y34" s="108">
        <f t="shared" si="2"/>
      </c>
      <c r="AA34" s="108"/>
      <c r="AC34" s="108">
        <f t="shared" si="3"/>
        <v>0</v>
      </c>
      <c r="AF34" s="9">
        <f t="shared" si="4"/>
        <v>0</v>
      </c>
      <c r="AG34" s="9">
        <f t="shared" si="5"/>
        <v>0</v>
      </c>
      <c r="AH34" s="9">
        <f t="shared" si="6"/>
        <v>0</v>
      </c>
      <c r="AK34" s="9">
        <f t="shared" si="7"/>
        <v>0</v>
      </c>
      <c r="AL34" s="9">
        <f t="shared" si="8"/>
        <v>0</v>
      </c>
      <c r="AM34" s="9">
        <f t="shared" si="9"/>
        <v>0</v>
      </c>
      <c r="AP34" s="9">
        <f t="shared" si="10"/>
        <v>0</v>
      </c>
      <c r="AQ34" s="9">
        <f t="shared" si="11"/>
        <v>0</v>
      </c>
      <c r="AR34" s="9">
        <f t="shared" si="12"/>
        <v>0</v>
      </c>
      <c r="AU34" s="9">
        <f t="shared" si="13"/>
        <v>0</v>
      </c>
      <c r="AV34" s="9">
        <f t="shared" si="14"/>
        <v>0</v>
      </c>
      <c r="AX34" s="9">
        <f t="shared" si="15"/>
      </c>
      <c r="AZ34" s="9">
        <f t="shared" si="16"/>
        <v>0</v>
      </c>
      <c r="BA34" s="9">
        <f t="shared" si="17"/>
        <v>0</v>
      </c>
      <c r="BB34" s="9">
        <f t="shared" si="18"/>
        <v>0</v>
      </c>
      <c r="BC34" s="9">
        <f t="shared" si="19"/>
        <v>0</v>
      </c>
      <c r="BD34" s="9">
        <f t="shared" si="20"/>
        <v>0</v>
      </c>
      <c r="BE34" s="9" t="e">
        <f t="shared" si="21"/>
        <v>#N/A</v>
      </c>
      <c r="BF34" s="9">
        <f t="shared" si="22"/>
        <v>0</v>
      </c>
      <c r="BH34" s="9">
        <f t="shared" si="23"/>
        <v>0</v>
      </c>
      <c r="BI34" s="9" t="e">
        <f t="shared" si="24"/>
        <v>#N/A</v>
      </c>
      <c r="BJ34" s="9" t="e">
        <f t="shared" si="25"/>
        <v>#N/A</v>
      </c>
      <c r="BK34" s="9">
        <f t="shared" si="26"/>
        <v>0</v>
      </c>
      <c r="BL34" s="9">
        <f t="shared" si="27"/>
        <v>0</v>
      </c>
      <c r="BM34" s="9" t="e">
        <f t="shared" si="28"/>
        <v>#N/A</v>
      </c>
      <c r="BN34" s="9" t="e">
        <f t="shared" si="29"/>
        <v>#N/A</v>
      </c>
      <c r="BP34" s="9">
        <f>IF($C34="",0,IF(COUNTIF($C$10:$C34,$C34)=1,0,COLUMN()))</f>
        <v>0</v>
      </c>
      <c r="BQ34" s="9" t="e">
        <f t="shared" si="30"/>
        <v>#N/A</v>
      </c>
      <c r="BR34" s="9">
        <f t="shared" si="31"/>
        <v>0</v>
      </c>
      <c r="BT34" s="9" t="e">
        <f t="shared" si="32"/>
        <v>#N/A</v>
      </c>
    </row>
    <row r="35" spans="2:72" ht="30.75" customHeight="1">
      <c r="B35" s="71">
        <v>26</v>
      </c>
      <c r="C35" s="96"/>
      <c r="D35" s="127" t="e">
        <f>VLOOKUP(C35,'登録情報'!$A$1:$B$2074,2,FALSE)</f>
        <v>#N/A</v>
      </c>
      <c r="E35" s="110" t="e">
        <f>VLOOKUP(C35,'登録情報'!$A$1:$C$2074,3,FALSE)</f>
        <v>#N/A</v>
      </c>
      <c r="F35" s="119"/>
      <c r="G35" s="110"/>
      <c r="H35" s="114"/>
      <c r="I35" s="115"/>
      <c r="J35" s="116"/>
      <c r="K35" s="110"/>
      <c r="L35" s="114"/>
      <c r="M35" s="115"/>
      <c r="N35" s="116"/>
      <c r="O35" s="110"/>
      <c r="P35" s="114"/>
      <c r="Q35" s="115"/>
      <c r="R35" s="116"/>
      <c r="S35" s="110"/>
      <c r="T35" s="121"/>
      <c r="U35" s="104"/>
      <c r="W35" s="108">
        <f ca="1" t="shared" si="0"/>
      </c>
      <c r="X35" s="9">
        <f ca="1" t="shared" si="1"/>
      </c>
      <c r="Y35" s="108">
        <f t="shared" si="2"/>
      </c>
      <c r="AA35" s="108"/>
      <c r="AC35" s="108">
        <f t="shared" si="3"/>
        <v>0</v>
      </c>
      <c r="AF35" s="9">
        <f t="shared" si="4"/>
        <v>0</v>
      </c>
      <c r="AG35" s="9">
        <f t="shared" si="5"/>
        <v>0</v>
      </c>
      <c r="AH35" s="9">
        <f t="shared" si="6"/>
        <v>0</v>
      </c>
      <c r="AK35" s="9">
        <f t="shared" si="7"/>
        <v>0</v>
      </c>
      <c r="AL35" s="9">
        <f t="shared" si="8"/>
        <v>0</v>
      </c>
      <c r="AM35" s="9">
        <f t="shared" si="9"/>
        <v>0</v>
      </c>
      <c r="AP35" s="9">
        <f t="shared" si="10"/>
        <v>0</v>
      </c>
      <c r="AQ35" s="9">
        <f t="shared" si="11"/>
        <v>0</v>
      </c>
      <c r="AR35" s="9">
        <f t="shared" si="12"/>
        <v>0</v>
      </c>
      <c r="AU35" s="9">
        <f t="shared" si="13"/>
        <v>0</v>
      </c>
      <c r="AV35" s="9">
        <f t="shared" si="14"/>
        <v>0</v>
      </c>
      <c r="AX35" s="9">
        <f t="shared" si="15"/>
      </c>
      <c r="AZ35" s="9">
        <f t="shared" si="16"/>
        <v>0</v>
      </c>
      <c r="BA35" s="9">
        <f t="shared" si="17"/>
        <v>0</v>
      </c>
      <c r="BB35" s="9">
        <f t="shared" si="18"/>
        <v>0</v>
      </c>
      <c r="BC35" s="9">
        <f t="shared" si="19"/>
        <v>0</v>
      </c>
      <c r="BD35" s="9">
        <f t="shared" si="20"/>
        <v>0</v>
      </c>
      <c r="BE35" s="9" t="e">
        <f t="shared" si="21"/>
        <v>#N/A</v>
      </c>
      <c r="BF35" s="9">
        <f t="shared" si="22"/>
        <v>0</v>
      </c>
      <c r="BH35" s="9">
        <f t="shared" si="23"/>
        <v>0</v>
      </c>
      <c r="BI35" s="9" t="e">
        <f t="shared" si="24"/>
        <v>#N/A</v>
      </c>
      <c r="BJ35" s="9" t="e">
        <f t="shared" si="25"/>
        <v>#N/A</v>
      </c>
      <c r="BK35" s="9">
        <f t="shared" si="26"/>
        <v>0</v>
      </c>
      <c r="BL35" s="9">
        <f t="shared" si="27"/>
        <v>0</v>
      </c>
      <c r="BM35" s="9" t="e">
        <f t="shared" si="28"/>
        <v>#N/A</v>
      </c>
      <c r="BN35" s="9" t="e">
        <f t="shared" si="29"/>
        <v>#N/A</v>
      </c>
      <c r="BP35" s="9">
        <f>IF($C35="",0,IF(COUNTIF($C$10:$C35,$C35)=1,0,COLUMN()))</f>
        <v>0</v>
      </c>
      <c r="BQ35" s="9" t="e">
        <f t="shared" si="30"/>
        <v>#N/A</v>
      </c>
      <c r="BR35" s="9">
        <f t="shared" si="31"/>
        <v>0</v>
      </c>
      <c r="BT35" s="9" t="e">
        <f t="shared" si="32"/>
        <v>#N/A</v>
      </c>
    </row>
    <row r="36" spans="2:72" ht="30.75" customHeight="1">
      <c r="B36" s="71">
        <v>27</v>
      </c>
      <c r="C36" s="96"/>
      <c r="D36" s="127" t="e">
        <f>VLOOKUP(C36,'登録情報'!$A$1:$B$2074,2,FALSE)</f>
        <v>#N/A</v>
      </c>
      <c r="E36" s="110" t="e">
        <f>VLOOKUP(C36,'登録情報'!$A$1:$C$2074,3,FALSE)</f>
        <v>#N/A</v>
      </c>
      <c r="F36" s="119"/>
      <c r="G36" s="110"/>
      <c r="H36" s="114"/>
      <c r="I36" s="115"/>
      <c r="J36" s="116"/>
      <c r="K36" s="110"/>
      <c r="L36" s="114"/>
      <c r="M36" s="115"/>
      <c r="N36" s="116"/>
      <c r="O36" s="110"/>
      <c r="P36" s="114"/>
      <c r="Q36" s="115"/>
      <c r="R36" s="116"/>
      <c r="S36" s="110"/>
      <c r="T36" s="121"/>
      <c r="U36" s="104"/>
      <c r="W36" s="108">
        <f ca="1" t="shared" si="0"/>
      </c>
      <c r="X36" s="9">
        <f ca="1" t="shared" si="1"/>
      </c>
      <c r="Y36" s="108">
        <f t="shared" si="2"/>
      </c>
      <c r="AA36" s="108"/>
      <c r="AC36" s="108">
        <f t="shared" si="3"/>
        <v>0</v>
      </c>
      <c r="AF36" s="9">
        <f t="shared" si="4"/>
        <v>0</v>
      </c>
      <c r="AG36" s="9">
        <f t="shared" si="5"/>
        <v>0</v>
      </c>
      <c r="AH36" s="9">
        <f t="shared" si="6"/>
        <v>0</v>
      </c>
      <c r="AK36" s="9">
        <f t="shared" si="7"/>
        <v>0</v>
      </c>
      <c r="AL36" s="9">
        <f t="shared" si="8"/>
        <v>0</v>
      </c>
      <c r="AM36" s="9">
        <f t="shared" si="9"/>
        <v>0</v>
      </c>
      <c r="AP36" s="9">
        <f t="shared" si="10"/>
        <v>0</v>
      </c>
      <c r="AQ36" s="9">
        <f t="shared" si="11"/>
        <v>0</v>
      </c>
      <c r="AR36" s="9">
        <f t="shared" si="12"/>
        <v>0</v>
      </c>
      <c r="AU36" s="9">
        <f t="shared" si="13"/>
        <v>0</v>
      </c>
      <c r="AV36" s="9">
        <f t="shared" si="14"/>
        <v>0</v>
      </c>
      <c r="AX36" s="9">
        <f t="shared" si="15"/>
      </c>
      <c r="AZ36" s="9">
        <f t="shared" si="16"/>
        <v>0</v>
      </c>
      <c r="BA36" s="9">
        <f t="shared" si="17"/>
        <v>0</v>
      </c>
      <c r="BB36" s="9">
        <f t="shared" si="18"/>
        <v>0</v>
      </c>
      <c r="BC36" s="9">
        <f t="shared" si="19"/>
        <v>0</v>
      </c>
      <c r="BD36" s="9">
        <f t="shared" si="20"/>
        <v>0</v>
      </c>
      <c r="BE36" s="9" t="e">
        <f t="shared" si="21"/>
        <v>#N/A</v>
      </c>
      <c r="BF36" s="9">
        <f t="shared" si="22"/>
        <v>0</v>
      </c>
      <c r="BH36" s="9">
        <f t="shared" si="23"/>
        <v>0</v>
      </c>
      <c r="BI36" s="9" t="e">
        <f t="shared" si="24"/>
        <v>#N/A</v>
      </c>
      <c r="BJ36" s="9" t="e">
        <f t="shared" si="25"/>
        <v>#N/A</v>
      </c>
      <c r="BK36" s="9">
        <f t="shared" si="26"/>
        <v>0</v>
      </c>
      <c r="BL36" s="9">
        <f t="shared" si="27"/>
        <v>0</v>
      </c>
      <c r="BM36" s="9" t="e">
        <f t="shared" si="28"/>
        <v>#N/A</v>
      </c>
      <c r="BN36" s="9" t="e">
        <f t="shared" si="29"/>
        <v>#N/A</v>
      </c>
      <c r="BP36" s="9">
        <f>IF($C36="",0,IF(COUNTIF($C$10:$C36,$C36)=1,0,COLUMN()))</f>
        <v>0</v>
      </c>
      <c r="BQ36" s="9" t="e">
        <f t="shared" si="30"/>
        <v>#N/A</v>
      </c>
      <c r="BR36" s="9">
        <f t="shared" si="31"/>
        <v>0</v>
      </c>
      <c r="BT36" s="9" t="e">
        <f t="shared" si="32"/>
        <v>#N/A</v>
      </c>
    </row>
    <row r="37" spans="2:72" ht="30.75" customHeight="1">
      <c r="B37" s="71">
        <v>28</v>
      </c>
      <c r="C37" s="96"/>
      <c r="D37" s="127" t="e">
        <f>VLOOKUP(C37,'登録情報'!$A$1:$B$2074,2,FALSE)</f>
        <v>#N/A</v>
      </c>
      <c r="E37" s="110" t="e">
        <f>VLOOKUP(C37,'登録情報'!$A$1:$C$2074,3,FALSE)</f>
        <v>#N/A</v>
      </c>
      <c r="F37" s="119"/>
      <c r="G37" s="110"/>
      <c r="H37" s="114"/>
      <c r="I37" s="115"/>
      <c r="J37" s="116"/>
      <c r="K37" s="110"/>
      <c r="L37" s="114"/>
      <c r="M37" s="115"/>
      <c r="N37" s="116"/>
      <c r="O37" s="110"/>
      <c r="P37" s="114"/>
      <c r="Q37" s="115"/>
      <c r="R37" s="116"/>
      <c r="S37" s="110"/>
      <c r="T37" s="121"/>
      <c r="U37" s="104"/>
      <c r="W37" s="108">
        <f ca="1" t="shared" si="0"/>
      </c>
      <c r="X37" s="9">
        <f ca="1" t="shared" si="1"/>
      </c>
      <c r="Y37" s="108">
        <f t="shared" si="2"/>
      </c>
      <c r="AA37" s="108"/>
      <c r="AC37" s="108">
        <f t="shared" si="3"/>
        <v>0</v>
      </c>
      <c r="AF37" s="9">
        <f t="shared" si="4"/>
        <v>0</v>
      </c>
      <c r="AG37" s="9">
        <f t="shared" si="5"/>
        <v>0</v>
      </c>
      <c r="AH37" s="9">
        <f t="shared" si="6"/>
        <v>0</v>
      </c>
      <c r="AK37" s="9">
        <f t="shared" si="7"/>
        <v>0</v>
      </c>
      <c r="AL37" s="9">
        <f t="shared" si="8"/>
        <v>0</v>
      </c>
      <c r="AM37" s="9">
        <f t="shared" si="9"/>
        <v>0</v>
      </c>
      <c r="AP37" s="9">
        <f t="shared" si="10"/>
        <v>0</v>
      </c>
      <c r="AQ37" s="9">
        <f t="shared" si="11"/>
        <v>0</v>
      </c>
      <c r="AR37" s="9">
        <f t="shared" si="12"/>
        <v>0</v>
      </c>
      <c r="AU37" s="9">
        <f t="shared" si="13"/>
        <v>0</v>
      </c>
      <c r="AV37" s="9">
        <f t="shared" si="14"/>
        <v>0</v>
      </c>
      <c r="AX37" s="9">
        <f t="shared" si="15"/>
      </c>
      <c r="AZ37" s="9">
        <f t="shared" si="16"/>
        <v>0</v>
      </c>
      <c r="BA37" s="9">
        <f t="shared" si="17"/>
        <v>0</v>
      </c>
      <c r="BB37" s="9">
        <f t="shared" si="18"/>
        <v>0</v>
      </c>
      <c r="BC37" s="9">
        <f t="shared" si="19"/>
        <v>0</v>
      </c>
      <c r="BD37" s="9">
        <f t="shared" si="20"/>
        <v>0</v>
      </c>
      <c r="BE37" s="9" t="e">
        <f t="shared" si="21"/>
        <v>#N/A</v>
      </c>
      <c r="BF37" s="9">
        <f t="shared" si="22"/>
        <v>0</v>
      </c>
      <c r="BH37" s="9">
        <f t="shared" si="23"/>
        <v>0</v>
      </c>
      <c r="BI37" s="9" t="e">
        <f t="shared" si="24"/>
        <v>#N/A</v>
      </c>
      <c r="BJ37" s="9" t="e">
        <f t="shared" si="25"/>
        <v>#N/A</v>
      </c>
      <c r="BK37" s="9">
        <f t="shared" si="26"/>
        <v>0</v>
      </c>
      <c r="BL37" s="9">
        <f t="shared" si="27"/>
        <v>0</v>
      </c>
      <c r="BM37" s="9" t="e">
        <f t="shared" si="28"/>
        <v>#N/A</v>
      </c>
      <c r="BN37" s="9" t="e">
        <f t="shared" si="29"/>
        <v>#N/A</v>
      </c>
      <c r="BP37" s="9">
        <f>IF($C37="",0,IF(COUNTIF($C$10:$C37,$C37)=1,0,COLUMN()))</f>
        <v>0</v>
      </c>
      <c r="BQ37" s="9" t="e">
        <f t="shared" si="30"/>
        <v>#N/A</v>
      </c>
      <c r="BR37" s="9">
        <f t="shared" si="31"/>
        <v>0</v>
      </c>
      <c r="BT37" s="9" t="e">
        <f t="shared" si="32"/>
        <v>#N/A</v>
      </c>
    </row>
    <row r="38" spans="2:72" ht="30.75" customHeight="1">
      <c r="B38" s="71">
        <v>29</v>
      </c>
      <c r="C38" s="96"/>
      <c r="D38" s="127" t="e">
        <f>VLOOKUP(C38,'登録情報'!$A$1:$B$2074,2,FALSE)</f>
        <v>#N/A</v>
      </c>
      <c r="E38" s="110" t="e">
        <f>VLOOKUP(C38,'登録情報'!$A$1:$C$2074,3,FALSE)</f>
        <v>#N/A</v>
      </c>
      <c r="F38" s="119"/>
      <c r="G38" s="110"/>
      <c r="H38" s="114"/>
      <c r="I38" s="115"/>
      <c r="J38" s="116"/>
      <c r="K38" s="110"/>
      <c r="L38" s="114"/>
      <c r="M38" s="115"/>
      <c r="N38" s="116"/>
      <c r="O38" s="110"/>
      <c r="P38" s="114"/>
      <c r="Q38" s="115"/>
      <c r="R38" s="116"/>
      <c r="S38" s="110"/>
      <c r="T38" s="121"/>
      <c r="U38" s="104"/>
      <c r="W38" s="108">
        <f ca="1" t="shared" si="0"/>
      </c>
      <c r="X38" s="9">
        <f ca="1" t="shared" si="1"/>
      </c>
      <c r="Y38" s="108">
        <f t="shared" si="2"/>
      </c>
      <c r="AA38" s="108"/>
      <c r="AC38" s="108">
        <f t="shared" si="3"/>
        <v>0</v>
      </c>
      <c r="AF38" s="9">
        <f t="shared" si="4"/>
        <v>0</v>
      </c>
      <c r="AG38" s="9">
        <f t="shared" si="5"/>
        <v>0</v>
      </c>
      <c r="AH38" s="9">
        <f t="shared" si="6"/>
        <v>0</v>
      </c>
      <c r="AK38" s="9">
        <f t="shared" si="7"/>
        <v>0</v>
      </c>
      <c r="AL38" s="9">
        <f t="shared" si="8"/>
        <v>0</v>
      </c>
      <c r="AM38" s="9">
        <f t="shared" si="9"/>
        <v>0</v>
      </c>
      <c r="AP38" s="9">
        <f t="shared" si="10"/>
        <v>0</v>
      </c>
      <c r="AQ38" s="9">
        <f t="shared" si="11"/>
        <v>0</v>
      </c>
      <c r="AR38" s="9">
        <f t="shared" si="12"/>
        <v>0</v>
      </c>
      <c r="AU38" s="9">
        <f t="shared" si="13"/>
        <v>0</v>
      </c>
      <c r="AV38" s="9">
        <f t="shared" si="14"/>
        <v>0</v>
      </c>
      <c r="AX38" s="9">
        <f t="shared" si="15"/>
      </c>
      <c r="AZ38" s="9">
        <f t="shared" si="16"/>
        <v>0</v>
      </c>
      <c r="BA38" s="9">
        <f t="shared" si="17"/>
        <v>0</v>
      </c>
      <c r="BB38" s="9">
        <f t="shared" si="18"/>
        <v>0</v>
      </c>
      <c r="BC38" s="9">
        <f t="shared" si="19"/>
        <v>0</v>
      </c>
      <c r="BD38" s="9">
        <f t="shared" si="20"/>
        <v>0</v>
      </c>
      <c r="BE38" s="9" t="e">
        <f t="shared" si="21"/>
        <v>#N/A</v>
      </c>
      <c r="BF38" s="9">
        <f t="shared" si="22"/>
        <v>0</v>
      </c>
      <c r="BH38" s="9">
        <f t="shared" si="23"/>
        <v>0</v>
      </c>
      <c r="BI38" s="9" t="e">
        <f t="shared" si="24"/>
        <v>#N/A</v>
      </c>
      <c r="BJ38" s="9" t="e">
        <f t="shared" si="25"/>
        <v>#N/A</v>
      </c>
      <c r="BK38" s="9">
        <f t="shared" si="26"/>
        <v>0</v>
      </c>
      <c r="BL38" s="9">
        <f t="shared" si="27"/>
        <v>0</v>
      </c>
      <c r="BM38" s="9" t="e">
        <f t="shared" si="28"/>
        <v>#N/A</v>
      </c>
      <c r="BN38" s="9" t="e">
        <f t="shared" si="29"/>
        <v>#N/A</v>
      </c>
      <c r="BP38" s="9">
        <f>IF($C38="",0,IF(COUNTIF($C$10:$C38,$C38)=1,0,COLUMN()))</f>
        <v>0</v>
      </c>
      <c r="BQ38" s="9" t="e">
        <f t="shared" si="30"/>
        <v>#N/A</v>
      </c>
      <c r="BR38" s="9">
        <f t="shared" si="31"/>
        <v>0</v>
      </c>
      <c r="BT38" s="9" t="e">
        <f t="shared" si="32"/>
        <v>#N/A</v>
      </c>
    </row>
    <row r="39" spans="2:72" ht="30.75" customHeight="1" thickBot="1">
      <c r="B39" s="74">
        <v>30</v>
      </c>
      <c r="C39" s="97"/>
      <c r="D39" s="127" t="e">
        <f>VLOOKUP(C39,'登録情報'!$A$1:$B$2074,2,FALSE)</f>
        <v>#N/A</v>
      </c>
      <c r="E39" s="110" t="e">
        <f>VLOOKUP(C39,'登録情報'!$A$1:$C$2074,3,FALSE)</f>
        <v>#N/A</v>
      </c>
      <c r="F39" s="120"/>
      <c r="G39" s="118"/>
      <c r="H39" s="76"/>
      <c r="I39" s="100"/>
      <c r="J39" s="77"/>
      <c r="K39" s="118"/>
      <c r="L39" s="76"/>
      <c r="M39" s="100"/>
      <c r="N39" s="77"/>
      <c r="O39" s="118"/>
      <c r="P39" s="76"/>
      <c r="Q39" s="100"/>
      <c r="R39" s="77"/>
      <c r="S39" s="118"/>
      <c r="T39" s="122"/>
      <c r="U39" s="105"/>
      <c r="W39" s="108">
        <f ca="1" t="shared" si="0"/>
      </c>
      <c r="X39" s="9">
        <f ca="1" t="shared" si="1"/>
      </c>
      <c r="Y39" s="108">
        <f t="shared" si="2"/>
      </c>
      <c r="AA39" s="108"/>
      <c r="AC39" s="108">
        <f t="shared" si="3"/>
        <v>0</v>
      </c>
      <c r="AF39" s="9">
        <f t="shared" si="4"/>
        <v>0</v>
      </c>
      <c r="AG39" s="9">
        <f t="shared" si="5"/>
        <v>0</v>
      </c>
      <c r="AH39" s="9">
        <f t="shared" si="6"/>
        <v>0</v>
      </c>
      <c r="AK39" s="9">
        <f t="shared" si="7"/>
        <v>0</v>
      </c>
      <c r="AL39" s="9">
        <f t="shared" si="8"/>
        <v>0</v>
      </c>
      <c r="AM39" s="9">
        <f t="shared" si="9"/>
        <v>0</v>
      </c>
      <c r="AP39" s="9">
        <f t="shared" si="10"/>
        <v>0</v>
      </c>
      <c r="AQ39" s="9">
        <f t="shared" si="11"/>
        <v>0</v>
      </c>
      <c r="AR39" s="9">
        <f t="shared" si="12"/>
        <v>0</v>
      </c>
      <c r="AU39" s="9">
        <f t="shared" si="13"/>
        <v>0</v>
      </c>
      <c r="AV39" s="9">
        <f t="shared" si="14"/>
        <v>0</v>
      </c>
      <c r="AX39" s="9">
        <f t="shared" si="15"/>
      </c>
      <c r="AZ39" s="9">
        <f t="shared" si="16"/>
        <v>0</v>
      </c>
      <c r="BA39" s="9">
        <f t="shared" si="17"/>
        <v>0</v>
      </c>
      <c r="BB39" s="9">
        <f t="shared" si="18"/>
        <v>0</v>
      </c>
      <c r="BC39" s="9">
        <f t="shared" si="19"/>
        <v>0</v>
      </c>
      <c r="BD39" s="9">
        <f t="shared" si="20"/>
        <v>0</v>
      </c>
      <c r="BE39" s="9" t="e">
        <f t="shared" si="21"/>
        <v>#N/A</v>
      </c>
      <c r="BF39" s="9">
        <f t="shared" si="22"/>
        <v>0</v>
      </c>
      <c r="BH39" s="9">
        <f t="shared" si="23"/>
        <v>0</v>
      </c>
      <c r="BI39" s="9" t="e">
        <f t="shared" si="24"/>
        <v>#N/A</v>
      </c>
      <c r="BJ39" s="9" t="e">
        <f t="shared" si="25"/>
        <v>#N/A</v>
      </c>
      <c r="BK39" s="9">
        <f t="shared" si="26"/>
        <v>0</v>
      </c>
      <c r="BL39" s="9">
        <f t="shared" si="27"/>
        <v>0</v>
      </c>
      <c r="BM39" s="9" t="e">
        <f t="shared" si="28"/>
        <v>#N/A</v>
      </c>
      <c r="BN39" s="9" t="e">
        <f t="shared" si="29"/>
        <v>#N/A</v>
      </c>
      <c r="BP39" s="9">
        <f>IF($C39="",0,IF(COUNTIF($C$10:$C39,$C39)=1,0,COLUMN()))</f>
        <v>0</v>
      </c>
      <c r="BQ39" s="9" t="e">
        <f t="shared" si="30"/>
        <v>#N/A</v>
      </c>
      <c r="BR39" s="9">
        <f t="shared" si="31"/>
        <v>0</v>
      </c>
      <c r="BT39" s="9" t="e">
        <f t="shared" si="32"/>
        <v>#N/A</v>
      </c>
    </row>
    <row r="40" spans="2:72" ht="30.75" customHeight="1">
      <c r="B40" s="67">
        <v>31</v>
      </c>
      <c r="C40" s="96"/>
      <c r="D40" s="127" t="e">
        <f>VLOOKUP(C40,'登録情報'!$A$1:$B$2074,2,FALSE)</f>
        <v>#N/A</v>
      </c>
      <c r="E40" s="110" t="e">
        <f>VLOOKUP(C40,'登録情報'!$A$1:$C$2074,3,FALSE)</f>
        <v>#N/A</v>
      </c>
      <c r="F40" s="119"/>
      <c r="G40" s="125"/>
      <c r="H40" s="72"/>
      <c r="I40" s="99"/>
      <c r="J40" s="73"/>
      <c r="K40" s="125"/>
      <c r="L40" s="72"/>
      <c r="M40" s="99"/>
      <c r="N40" s="73"/>
      <c r="O40" s="125"/>
      <c r="P40" s="72"/>
      <c r="Q40" s="99"/>
      <c r="R40" s="73"/>
      <c r="S40" s="125"/>
      <c r="T40" s="121"/>
      <c r="U40" s="104"/>
      <c r="W40" s="108">
        <f ca="1" t="shared" si="0"/>
      </c>
      <c r="X40" s="9">
        <f ca="1" t="shared" si="1"/>
      </c>
      <c r="Y40" s="108">
        <f t="shared" si="2"/>
      </c>
      <c r="AA40" s="108"/>
      <c r="AC40" s="108">
        <f t="shared" si="3"/>
        <v>0</v>
      </c>
      <c r="AF40" s="9">
        <f t="shared" si="4"/>
        <v>0</v>
      </c>
      <c r="AG40" s="9">
        <f t="shared" si="5"/>
        <v>0</v>
      </c>
      <c r="AH40" s="9">
        <f t="shared" si="6"/>
        <v>0</v>
      </c>
      <c r="AK40" s="9">
        <f t="shared" si="7"/>
        <v>0</v>
      </c>
      <c r="AL40" s="9">
        <f t="shared" si="8"/>
        <v>0</v>
      </c>
      <c r="AM40" s="9">
        <f t="shared" si="9"/>
        <v>0</v>
      </c>
      <c r="AP40" s="9">
        <f t="shared" si="10"/>
        <v>0</v>
      </c>
      <c r="AQ40" s="9">
        <f t="shared" si="11"/>
        <v>0</v>
      </c>
      <c r="AR40" s="9">
        <f t="shared" si="12"/>
        <v>0</v>
      </c>
      <c r="AU40" s="9">
        <f t="shared" si="13"/>
        <v>0</v>
      </c>
      <c r="AV40" s="9">
        <f t="shared" si="14"/>
        <v>0</v>
      </c>
      <c r="AX40" s="9">
        <f t="shared" si="15"/>
      </c>
      <c r="AZ40" s="9">
        <f t="shared" si="16"/>
        <v>0</v>
      </c>
      <c r="BA40" s="9">
        <f t="shared" si="17"/>
        <v>0</v>
      </c>
      <c r="BB40" s="9">
        <f t="shared" si="18"/>
        <v>0</v>
      </c>
      <c r="BC40" s="9">
        <f t="shared" si="19"/>
        <v>0</v>
      </c>
      <c r="BD40" s="9">
        <f t="shared" si="20"/>
        <v>0</v>
      </c>
      <c r="BE40" s="9" t="e">
        <f t="shared" si="21"/>
        <v>#N/A</v>
      </c>
      <c r="BF40" s="9">
        <f t="shared" si="22"/>
        <v>0</v>
      </c>
      <c r="BH40" s="9">
        <f t="shared" si="23"/>
        <v>0</v>
      </c>
      <c r="BI40" s="9" t="e">
        <f t="shared" si="24"/>
        <v>#N/A</v>
      </c>
      <c r="BJ40" s="9" t="e">
        <f t="shared" si="25"/>
        <v>#N/A</v>
      </c>
      <c r="BK40" s="9">
        <f t="shared" si="26"/>
        <v>0</v>
      </c>
      <c r="BL40" s="9">
        <f t="shared" si="27"/>
        <v>0</v>
      </c>
      <c r="BM40" s="9" t="e">
        <f t="shared" si="28"/>
        <v>#N/A</v>
      </c>
      <c r="BN40" s="9" t="e">
        <f t="shared" si="29"/>
        <v>#N/A</v>
      </c>
      <c r="BP40" s="9">
        <f>IF($C40="",0,IF(COUNTIF($C$10:$C40,$C40)=1,0,COLUMN()))</f>
        <v>0</v>
      </c>
      <c r="BQ40" s="9" t="e">
        <f t="shared" si="30"/>
        <v>#N/A</v>
      </c>
      <c r="BR40" s="9">
        <f t="shared" si="31"/>
        <v>0</v>
      </c>
      <c r="BT40" s="9" t="e">
        <f t="shared" si="32"/>
        <v>#N/A</v>
      </c>
    </row>
    <row r="41" spans="2:72" ht="30.75" customHeight="1">
      <c r="B41" s="71">
        <v>32</v>
      </c>
      <c r="C41" s="96"/>
      <c r="D41" s="127" t="e">
        <f>VLOOKUP(C41,'登録情報'!$A$1:$B$2074,2,FALSE)</f>
        <v>#N/A</v>
      </c>
      <c r="E41" s="110" t="e">
        <f>VLOOKUP(C41,'登録情報'!$A$1:$C$2074,3,FALSE)</f>
        <v>#N/A</v>
      </c>
      <c r="F41" s="119"/>
      <c r="G41" s="110"/>
      <c r="H41" s="114"/>
      <c r="I41" s="115"/>
      <c r="J41" s="116"/>
      <c r="K41" s="110"/>
      <c r="L41" s="114"/>
      <c r="M41" s="115"/>
      <c r="N41" s="116"/>
      <c r="O41" s="110"/>
      <c r="P41" s="114"/>
      <c r="Q41" s="115"/>
      <c r="R41" s="116"/>
      <c r="S41" s="110"/>
      <c r="T41" s="121"/>
      <c r="U41" s="104"/>
      <c r="W41" s="108">
        <f ca="1" t="shared" si="0"/>
      </c>
      <c r="X41" s="9">
        <f ca="1" t="shared" si="1"/>
      </c>
      <c r="Y41" s="108">
        <f t="shared" si="2"/>
      </c>
      <c r="AA41" s="108"/>
      <c r="AC41" s="108">
        <f t="shared" si="3"/>
        <v>0</v>
      </c>
      <c r="AF41" s="9">
        <f t="shared" si="4"/>
        <v>0</v>
      </c>
      <c r="AG41" s="9">
        <f t="shared" si="5"/>
        <v>0</v>
      </c>
      <c r="AH41" s="9">
        <f t="shared" si="6"/>
        <v>0</v>
      </c>
      <c r="AK41" s="9">
        <f t="shared" si="7"/>
        <v>0</v>
      </c>
      <c r="AL41" s="9">
        <f t="shared" si="8"/>
        <v>0</v>
      </c>
      <c r="AM41" s="9">
        <f t="shared" si="9"/>
        <v>0</v>
      </c>
      <c r="AP41" s="9">
        <f t="shared" si="10"/>
        <v>0</v>
      </c>
      <c r="AQ41" s="9">
        <f t="shared" si="11"/>
        <v>0</v>
      </c>
      <c r="AR41" s="9">
        <f t="shared" si="12"/>
        <v>0</v>
      </c>
      <c r="AU41" s="9">
        <f t="shared" si="13"/>
        <v>0</v>
      </c>
      <c r="AV41" s="9">
        <f t="shared" si="14"/>
        <v>0</v>
      </c>
      <c r="AX41" s="9">
        <f t="shared" si="15"/>
      </c>
      <c r="AZ41" s="9">
        <f t="shared" si="16"/>
        <v>0</v>
      </c>
      <c r="BA41" s="9">
        <f t="shared" si="17"/>
        <v>0</v>
      </c>
      <c r="BB41" s="9">
        <f t="shared" si="18"/>
        <v>0</v>
      </c>
      <c r="BC41" s="9">
        <f t="shared" si="19"/>
        <v>0</v>
      </c>
      <c r="BD41" s="9">
        <f t="shared" si="20"/>
        <v>0</v>
      </c>
      <c r="BE41" s="9" t="e">
        <f t="shared" si="21"/>
        <v>#N/A</v>
      </c>
      <c r="BF41" s="9">
        <f t="shared" si="22"/>
        <v>0</v>
      </c>
      <c r="BH41" s="9">
        <f t="shared" si="23"/>
        <v>0</v>
      </c>
      <c r="BI41" s="9" t="e">
        <f t="shared" si="24"/>
        <v>#N/A</v>
      </c>
      <c r="BJ41" s="9" t="e">
        <f t="shared" si="25"/>
        <v>#N/A</v>
      </c>
      <c r="BK41" s="9">
        <f t="shared" si="26"/>
        <v>0</v>
      </c>
      <c r="BL41" s="9">
        <f t="shared" si="27"/>
        <v>0</v>
      </c>
      <c r="BM41" s="9" t="e">
        <f t="shared" si="28"/>
        <v>#N/A</v>
      </c>
      <c r="BN41" s="9" t="e">
        <f t="shared" si="29"/>
        <v>#N/A</v>
      </c>
      <c r="BP41" s="9">
        <f>IF($C41="",0,IF(COUNTIF($C$10:$C41,$C41)=1,0,COLUMN()))</f>
        <v>0</v>
      </c>
      <c r="BQ41" s="9" t="e">
        <f t="shared" si="30"/>
        <v>#N/A</v>
      </c>
      <c r="BR41" s="9">
        <f t="shared" si="31"/>
        <v>0</v>
      </c>
      <c r="BT41" s="9" t="e">
        <f t="shared" si="32"/>
        <v>#N/A</v>
      </c>
    </row>
    <row r="42" spans="2:72" ht="30.75" customHeight="1">
      <c r="B42" s="71">
        <v>33</v>
      </c>
      <c r="C42" s="96"/>
      <c r="D42" s="127" t="e">
        <f>VLOOKUP(C42,'登録情報'!$A$1:$B$2074,2,FALSE)</f>
        <v>#N/A</v>
      </c>
      <c r="E42" s="110" t="e">
        <f>VLOOKUP(C42,'登録情報'!$A$1:$C$2074,3,FALSE)</f>
        <v>#N/A</v>
      </c>
      <c r="F42" s="119"/>
      <c r="G42" s="110"/>
      <c r="H42" s="114"/>
      <c r="I42" s="115"/>
      <c r="J42" s="116"/>
      <c r="K42" s="110"/>
      <c r="L42" s="114"/>
      <c r="M42" s="115"/>
      <c r="N42" s="116"/>
      <c r="O42" s="110"/>
      <c r="P42" s="114"/>
      <c r="Q42" s="115"/>
      <c r="R42" s="116"/>
      <c r="S42" s="110"/>
      <c r="T42" s="121"/>
      <c r="U42" s="104"/>
      <c r="W42" s="108">
        <f aca="true" ca="1" t="shared" si="33" ref="W42:W73">IF($C42="","",IF(ISNA(VLOOKUP($C42,INDIRECT($AC$3),2,0))=TRUE,"",VLOOKUP($C42,INDIRECT($AC$3),2,0)))</f>
      </c>
      <c r="X42" s="9">
        <f aca="true" ca="1" t="shared" si="34" ref="X42:X73">IF($C42="","",IF(ISNA(VLOOKUP($C42,INDIRECT($AC$3),3,0))=TRUE,"",VLOOKUP($C42,INDIRECT($AC$3),3,0)))</f>
      </c>
      <c r="Y42" s="108">
        <f aca="true" t="shared" si="35" ref="Y42:Y73">IF($AX42="","",ROW())</f>
      </c>
      <c r="AA42" s="108"/>
      <c r="AC42" s="108">
        <f aca="true" t="shared" si="36" ref="AC42:AC73">IF($G42="",0,1)</f>
        <v>0</v>
      </c>
      <c r="AF42" s="9">
        <f aca="true" t="shared" si="37" ref="AF42:AF73">IF($I42="",0,1)</f>
        <v>0</v>
      </c>
      <c r="AG42" s="9">
        <f aca="true" t="shared" si="38" ref="AG42:AG73">IF(RIGHT($I42,2)="++",VALUE(LEFT($I42,4)&amp;"00"),IF(RIGHT($I42,1)="+",VALUE(LEFT($I42,5)&amp;"0"),VALUE($I42)))</f>
        <v>0</v>
      </c>
      <c r="AH42" s="9">
        <f aca="true" t="shared" si="39" ref="AH42:AH73">IF($K42="",0,1)</f>
        <v>0</v>
      </c>
      <c r="AK42" s="9">
        <f aca="true" t="shared" si="40" ref="AK42:AK73">IF($M42="",0,1)</f>
        <v>0</v>
      </c>
      <c r="AL42" s="9">
        <f aca="true" t="shared" si="41" ref="AL42:AL73">IF(RIGHT($M42,2)="++",VALUE(LEFT($M42,4)&amp;"00"),IF(RIGHT($M42,1)="+",VALUE(LEFT($M42,5)&amp;"0"),VALUE($M42)))</f>
        <v>0</v>
      </c>
      <c r="AM42" s="9">
        <f aca="true" t="shared" si="42" ref="AM42:AM73">IF($O42="",0,1)</f>
        <v>0</v>
      </c>
      <c r="AP42" s="9">
        <f aca="true" t="shared" si="43" ref="AP42:AP73">IF($Q42="",0,1)</f>
        <v>0</v>
      </c>
      <c r="AQ42" s="9">
        <f aca="true" t="shared" si="44" ref="AQ42:AQ73">IF(RIGHT($Q42,2)="++",VALUE(LEFT($Q42,4)&amp;"00"),IF(RIGHT($Q42,1)="+",VALUE(LEFT($Q42,5)&amp;"0"),VALUE($Q42)))</f>
        <v>0</v>
      </c>
      <c r="AR42" s="9">
        <f aca="true" t="shared" si="45" ref="AR42:AR73">IF($S42="",0,1)</f>
        <v>0</v>
      </c>
      <c r="AU42" s="9">
        <f aca="true" t="shared" si="46" ref="AU42:AU73">IF($U42="",0,1)</f>
        <v>0</v>
      </c>
      <c r="AV42" s="9">
        <f aca="true" t="shared" si="47" ref="AV42:AV73">IF(RIGHT($U42,2)="++",VALUE(LEFT($U42,4)&amp;"00"),IF(RIGHT($U42,1)="+",VALUE(LEFT($U42,5)&amp;"0"),VALUE($U42)))</f>
        <v>0</v>
      </c>
      <c r="AX42" s="9">
        <f aca="true" t="shared" si="48" ref="AX42:AX73">IF(MAX(AZ42:BR42)=0,"",IF(MAX(AZ42:BR42)=COLUMN(BM42),ADDRESS(ROW(),COLUMN(BT42),4),ADDRESS(6,MAX(AZ42:BR42),4)))</f>
      </c>
      <c r="AZ42" s="9">
        <f aca="true" t="shared" si="49" ref="AZ42:AZ73">IF($Y42="",0,1)</f>
        <v>0</v>
      </c>
      <c r="BA42" s="9">
        <f aca="true" t="shared" si="50" ref="BA42:BA73">IF(RIGHT($Y42,2)="++",VALUE(LEFT($Y42,4)&amp;"00"),IF(RIGHT($Y42,1)="+",VALUE(LEFT($Y42,5)&amp;"0"),VALUE($Y42)))</f>
        <v>0</v>
      </c>
      <c r="BB42" s="9">
        <f aca="true" t="shared" si="51" ref="BB42:BB73">IF($AA42="",0,1)</f>
        <v>0</v>
      </c>
      <c r="BC42" s="9">
        <f aca="true" t="shared" si="52" ref="BC42:BC73">IF(ISNUMBER($AV42)=TRUE,0,COLUMN())</f>
        <v>0</v>
      </c>
      <c r="BD42" s="9">
        <f aca="true" t="shared" si="53" ref="BD42:BD73">IF(AND($C42&lt;&gt;"",$C41=""),COLUMN(),0)</f>
        <v>0</v>
      </c>
      <c r="BE42" s="9" t="e">
        <f aca="true" t="shared" si="54" ref="BE42:BE73">IF(OR($C42="",$D42=""),0,IF(OR(AND($AF42=0,$AC42=1),AND($AK42=0,$AH42=1),AND($AP42=0,$AM42=1),AND($AU42=0,$AR42=1)),COLUMN(),0))</f>
        <v>#N/A</v>
      </c>
      <c r="BF42" s="9">
        <f aca="true" t="shared" si="55" ref="BF42:BF73">IF(RIGHT($AC42,2)="++",VALUE(LEFT($AC42,4)&amp;"00"),IF(RIGHT($AC42,1)="+",VALUE(LEFT($AC42,5)&amp;"0"),VALUE($AC42)))</f>
        <v>0</v>
      </c>
      <c r="BH42" s="9">
        <f aca="true" t="shared" si="56" ref="BH42:BH73">IF(OR(AND($AC42+$AH42+$AM42+$AR42=2,$G42=$K42),AND($AC42+$AH42+$AM42+$AR42=3,OR($G42=$K42,$G42=$O42,$K42=$O42)),AND($AC42+$AH42+$AM42+$AR42=4,OR($G42=$K42,$G42=$O42,$G42=$S42,$K42=$O42,$K42=$S42,$O42=$S42))),COLUMN(),0)</f>
        <v>0</v>
      </c>
      <c r="BI42" s="9" t="e">
        <f aca="true" t="shared" si="57" ref="BI42:BI73">IF(OR($C42="",$D42=""),0,IF(OR(AND($AF42=1,$AC42=0),AND($AK42=1,$AH42=0),AND($AP42=1,$AM42=0),AND($AU42=1,$AR42=0)),COLUMN(),0))</f>
        <v>#N/A</v>
      </c>
      <c r="BJ42" s="9" t="e">
        <f aca="true" t="shared" si="58" ref="BJ42:BJ73">IF(AND($C42&lt;&gt;"",$D42&lt;&gt;"",$G42="",$I42=""),COLUMN(),0)</f>
        <v>#N/A</v>
      </c>
      <c r="BK42" s="9">
        <f aca="true" t="shared" si="59" ref="BK42:BK73">IF(OR(AND($AC42=0,$AH42+$AM42+$AR42&gt;0),AND($AH42=0,$AM42+$AR42&gt;0),AND($AM42=0,$AR42&gt;0)),COLUMN(),0)</f>
        <v>0</v>
      </c>
      <c r="BL42" s="9">
        <f aca="true" t="shared" si="60" ref="BL42:BL73">IF($C42="",0,IF($X42=$W$4,0,COLUMN()))</f>
        <v>0</v>
      </c>
      <c r="BM42" s="9" t="e">
        <f aca="true" t="shared" si="61" ref="BM42:BM73">IF($W42=LEFT($D42,1),0,COLUMN())</f>
        <v>#N/A</v>
      </c>
      <c r="BN42" s="9" t="e">
        <f aca="true" t="shared" si="62" ref="BN42:BN73">IF(AND($D42="",OR($C42&lt;&gt;"",$AC42=1,$AF42=1)),COLUMN(),0)</f>
        <v>#N/A</v>
      </c>
      <c r="BP42" s="9">
        <f>IF($C42="",0,IF(COUNTIF($C$10:$C42,$C42)=1,0,COLUMN()))</f>
        <v>0</v>
      </c>
      <c r="BQ42" s="9" t="e">
        <f aca="true" t="shared" si="63" ref="BQ42:BQ73">IF(AND($C42="",OR($D42&lt;&gt;"",$AC42=1,$AF42=1,$AH42=1,$AK42=1,$AM42=1,$AP42=1,$AR42=1,$AU42=1)),COLUMN(),0)</f>
        <v>#N/A</v>
      </c>
      <c r="BR42" s="9">
        <f aca="true" t="shared" si="64" ref="BR42:BR73">IF(AND($C42&lt;&gt;"",$B$4=""),COLUMN(),0)</f>
        <v>0</v>
      </c>
      <c r="BT42" s="9" t="e">
        <f aca="true" t="shared" si="65" ref="BT42:BT73">C42&amp;"の選手は"&amp;D42&amp;"ではありません。"</f>
        <v>#N/A</v>
      </c>
    </row>
    <row r="43" spans="2:72" ht="30.75" customHeight="1">
      <c r="B43" s="71">
        <v>34</v>
      </c>
      <c r="C43" s="96"/>
      <c r="D43" s="127" t="e">
        <f>VLOOKUP(C43,'登録情報'!$A$1:$B$2074,2,FALSE)</f>
        <v>#N/A</v>
      </c>
      <c r="E43" s="110" t="e">
        <f>VLOOKUP(C43,'登録情報'!$A$1:$C$2074,3,FALSE)</f>
        <v>#N/A</v>
      </c>
      <c r="F43" s="119"/>
      <c r="G43" s="110"/>
      <c r="H43" s="114"/>
      <c r="I43" s="115"/>
      <c r="J43" s="116"/>
      <c r="K43" s="110"/>
      <c r="L43" s="114"/>
      <c r="M43" s="115"/>
      <c r="N43" s="116"/>
      <c r="O43" s="110"/>
      <c r="P43" s="114"/>
      <c r="Q43" s="115"/>
      <c r="R43" s="116"/>
      <c r="S43" s="110"/>
      <c r="T43" s="121"/>
      <c r="U43" s="104"/>
      <c r="W43" s="108">
        <f ca="1" t="shared" si="33"/>
      </c>
      <c r="X43" s="9">
        <f ca="1" t="shared" si="34"/>
      </c>
      <c r="Y43" s="108">
        <f t="shared" si="35"/>
      </c>
      <c r="AA43" s="108"/>
      <c r="AC43" s="108">
        <f t="shared" si="36"/>
        <v>0</v>
      </c>
      <c r="AF43" s="9">
        <f t="shared" si="37"/>
        <v>0</v>
      </c>
      <c r="AG43" s="9">
        <f t="shared" si="38"/>
        <v>0</v>
      </c>
      <c r="AH43" s="9">
        <f t="shared" si="39"/>
        <v>0</v>
      </c>
      <c r="AK43" s="9">
        <f t="shared" si="40"/>
        <v>0</v>
      </c>
      <c r="AL43" s="9">
        <f t="shared" si="41"/>
        <v>0</v>
      </c>
      <c r="AM43" s="9">
        <f t="shared" si="42"/>
        <v>0</v>
      </c>
      <c r="AP43" s="9">
        <f t="shared" si="43"/>
        <v>0</v>
      </c>
      <c r="AQ43" s="9">
        <f t="shared" si="44"/>
        <v>0</v>
      </c>
      <c r="AR43" s="9">
        <f t="shared" si="45"/>
        <v>0</v>
      </c>
      <c r="AU43" s="9">
        <f t="shared" si="46"/>
        <v>0</v>
      </c>
      <c r="AV43" s="9">
        <f t="shared" si="47"/>
        <v>0</v>
      </c>
      <c r="AX43" s="9">
        <f t="shared" si="48"/>
      </c>
      <c r="AZ43" s="9">
        <f t="shared" si="49"/>
        <v>0</v>
      </c>
      <c r="BA43" s="9">
        <f t="shared" si="50"/>
        <v>0</v>
      </c>
      <c r="BB43" s="9">
        <f t="shared" si="51"/>
        <v>0</v>
      </c>
      <c r="BC43" s="9">
        <f t="shared" si="52"/>
        <v>0</v>
      </c>
      <c r="BD43" s="9">
        <f t="shared" si="53"/>
        <v>0</v>
      </c>
      <c r="BE43" s="9" t="e">
        <f t="shared" si="54"/>
        <v>#N/A</v>
      </c>
      <c r="BF43" s="9">
        <f t="shared" si="55"/>
        <v>0</v>
      </c>
      <c r="BH43" s="9">
        <f t="shared" si="56"/>
        <v>0</v>
      </c>
      <c r="BI43" s="9" t="e">
        <f t="shared" si="57"/>
        <v>#N/A</v>
      </c>
      <c r="BJ43" s="9" t="e">
        <f t="shared" si="58"/>
        <v>#N/A</v>
      </c>
      <c r="BK43" s="9">
        <f t="shared" si="59"/>
        <v>0</v>
      </c>
      <c r="BL43" s="9">
        <f t="shared" si="60"/>
        <v>0</v>
      </c>
      <c r="BM43" s="9" t="e">
        <f t="shared" si="61"/>
        <v>#N/A</v>
      </c>
      <c r="BN43" s="9" t="e">
        <f t="shared" si="62"/>
        <v>#N/A</v>
      </c>
      <c r="BP43" s="9">
        <f>IF($C43="",0,IF(COUNTIF($C$10:$C43,$C43)=1,0,COLUMN()))</f>
        <v>0</v>
      </c>
      <c r="BQ43" s="9" t="e">
        <f t="shared" si="63"/>
        <v>#N/A</v>
      </c>
      <c r="BR43" s="9">
        <f t="shared" si="64"/>
        <v>0</v>
      </c>
      <c r="BT43" s="9" t="e">
        <f t="shared" si="65"/>
        <v>#N/A</v>
      </c>
    </row>
    <row r="44" spans="2:72" ht="30.75" customHeight="1">
      <c r="B44" s="71">
        <v>35</v>
      </c>
      <c r="C44" s="96"/>
      <c r="D44" s="127" t="e">
        <f>VLOOKUP(C44,'登録情報'!$A$1:$B$2074,2,FALSE)</f>
        <v>#N/A</v>
      </c>
      <c r="E44" s="110" t="e">
        <f>VLOOKUP(C44,'登録情報'!$A$1:$C$2074,3,FALSE)</f>
        <v>#N/A</v>
      </c>
      <c r="F44" s="119"/>
      <c r="G44" s="110"/>
      <c r="H44" s="114"/>
      <c r="I44" s="115"/>
      <c r="J44" s="116"/>
      <c r="K44" s="110"/>
      <c r="L44" s="114"/>
      <c r="M44" s="115"/>
      <c r="N44" s="116"/>
      <c r="O44" s="110"/>
      <c r="P44" s="114"/>
      <c r="Q44" s="115"/>
      <c r="R44" s="116"/>
      <c r="S44" s="110"/>
      <c r="T44" s="121"/>
      <c r="U44" s="104"/>
      <c r="W44" s="108">
        <f ca="1" t="shared" si="33"/>
      </c>
      <c r="X44" s="9">
        <f ca="1" t="shared" si="34"/>
      </c>
      <c r="Y44" s="108">
        <f t="shared" si="35"/>
      </c>
      <c r="AA44" s="108"/>
      <c r="AC44" s="108">
        <f t="shared" si="36"/>
        <v>0</v>
      </c>
      <c r="AF44" s="9">
        <f t="shared" si="37"/>
        <v>0</v>
      </c>
      <c r="AG44" s="9">
        <f t="shared" si="38"/>
        <v>0</v>
      </c>
      <c r="AH44" s="9">
        <f t="shared" si="39"/>
        <v>0</v>
      </c>
      <c r="AK44" s="9">
        <f t="shared" si="40"/>
        <v>0</v>
      </c>
      <c r="AL44" s="9">
        <f t="shared" si="41"/>
        <v>0</v>
      </c>
      <c r="AM44" s="9">
        <f t="shared" si="42"/>
        <v>0</v>
      </c>
      <c r="AP44" s="9">
        <f t="shared" si="43"/>
        <v>0</v>
      </c>
      <c r="AQ44" s="9">
        <f t="shared" si="44"/>
        <v>0</v>
      </c>
      <c r="AR44" s="9">
        <f t="shared" si="45"/>
        <v>0</v>
      </c>
      <c r="AU44" s="9">
        <f t="shared" si="46"/>
        <v>0</v>
      </c>
      <c r="AV44" s="9">
        <f t="shared" si="47"/>
        <v>0</v>
      </c>
      <c r="AX44" s="9">
        <f t="shared" si="48"/>
      </c>
      <c r="AZ44" s="9">
        <f t="shared" si="49"/>
        <v>0</v>
      </c>
      <c r="BA44" s="9">
        <f t="shared" si="50"/>
        <v>0</v>
      </c>
      <c r="BB44" s="9">
        <f t="shared" si="51"/>
        <v>0</v>
      </c>
      <c r="BC44" s="9">
        <f t="shared" si="52"/>
        <v>0</v>
      </c>
      <c r="BD44" s="9">
        <f t="shared" si="53"/>
        <v>0</v>
      </c>
      <c r="BE44" s="9" t="e">
        <f t="shared" si="54"/>
        <v>#N/A</v>
      </c>
      <c r="BF44" s="9">
        <f t="shared" si="55"/>
        <v>0</v>
      </c>
      <c r="BH44" s="9">
        <f t="shared" si="56"/>
        <v>0</v>
      </c>
      <c r="BI44" s="9" t="e">
        <f t="shared" si="57"/>
        <v>#N/A</v>
      </c>
      <c r="BJ44" s="9" t="e">
        <f t="shared" si="58"/>
        <v>#N/A</v>
      </c>
      <c r="BK44" s="9">
        <f t="shared" si="59"/>
        <v>0</v>
      </c>
      <c r="BL44" s="9">
        <f t="shared" si="60"/>
        <v>0</v>
      </c>
      <c r="BM44" s="9" t="e">
        <f t="shared" si="61"/>
        <v>#N/A</v>
      </c>
      <c r="BN44" s="9" t="e">
        <f t="shared" si="62"/>
        <v>#N/A</v>
      </c>
      <c r="BP44" s="9">
        <f>IF($C44="",0,IF(COUNTIF($C$10:$C44,$C44)=1,0,COLUMN()))</f>
        <v>0</v>
      </c>
      <c r="BQ44" s="9" t="e">
        <f t="shared" si="63"/>
        <v>#N/A</v>
      </c>
      <c r="BR44" s="9">
        <f t="shared" si="64"/>
        <v>0</v>
      </c>
      <c r="BT44" s="9" t="e">
        <f t="shared" si="65"/>
        <v>#N/A</v>
      </c>
    </row>
    <row r="45" spans="2:72" ht="30.75" customHeight="1">
      <c r="B45" s="71">
        <v>36</v>
      </c>
      <c r="C45" s="96"/>
      <c r="D45" s="127" t="e">
        <f>VLOOKUP(C45,'登録情報'!$A$1:$B$2074,2,FALSE)</f>
        <v>#N/A</v>
      </c>
      <c r="E45" s="110" t="e">
        <f>VLOOKUP(C45,'登録情報'!$A$1:$C$2074,3,FALSE)</f>
        <v>#N/A</v>
      </c>
      <c r="F45" s="119"/>
      <c r="G45" s="110"/>
      <c r="H45" s="114"/>
      <c r="I45" s="115"/>
      <c r="J45" s="116"/>
      <c r="K45" s="110"/>
      <c r="L45" s="114"/>
      <c r="M45" s="115"/>
      <c r="N45" s="116"/>
      <c r="O45" s="110"/>
      <c r="P45" s="114"/>
      <c r="Q45" s="115"/>
      <c r="R45" s="116"/>
      <c r="S45" s="110"/>
      <c r="T45" s="121"/>
      <c r="U45" s="104"/>
      <c r="W45" s="108">
        <f ca="1" t="shared" si="33"/>
      </c>
      <c r="X45" s="9">
        <f ca="1" t="shared" si="34"/>
      </c>
      <c r="Y45" s="108">
        <f t="shared" si="35"/>
      </c>
      <c r="AA45" s="108"/>
      <c r="AC45" s="108">
        <f t="shared" si="36"/>
        <v>0</v>
      </c>
      <c r="AF45" s="9">
        <f t="shared" si="37"/>
        <v>0</v>
      </c>
      <c r="AG45" s="9">
        <f t="shared" si="38"/>
        <v>0</v>
      </c>
      <c r="AH45" s="9">
        <f t="shared" si="39"/>
        <v>0</v>
      </c>
      <c r="AK45" s="9">
        <f t="shared" si="40"/>
        <v>0</v>
      </c>
      <c r="AL45" s="9">
        <f t="shared" si="41"/>
        <v>0</v>
      </c>
      <c r="AM45" s="9">
        <f t="shared" si="42"/>
        <v>0</v>
      </c>
      <c r="AP45" s="9">
        <f t="shared" si="43"/>
        <v>0</v>
      </c>
      <c r="AQ45" s="9">
        <f t="shared" si="44"/>
        <v>0</v>
      </c>
      <c r="AR45" s="9">
        <f t="shared" si="45"/>
        <v>0</v>
      </c>
      <c r="AU45" s="9">
        <f t="shared" si="46"/>
        <v>0</v>
      </c>
      <c r="AV45" s="9">
        <f t="shared" si="47"/>
        <v>0</v>
      </c>
      <c r="AX45" s="9">
        <f t="shared" si="48"/>
      </c>
      <c r="AZ45" s="9">
        <f t="shared" si="49"/>
        <v>0</v>
      </c>
      <c r="BA45" s="9">
        <f t="shared" si="50"/>
        <v>0</v>
      </c>
      <c r="BB45" s="9">
        <f t="shared" si="51"/>
        <v>0</v>
      </c>
      <c r="BC45" s="9">
        <f t="shared" si="52"/>
        <v>0</v>
      </c>
      <c r="BD45" s="9">
        <f t="shared" si="53"/>
        <v>0</v>
      </c>
      <c r="BE45" s="9" t="e">
        <f t="shared" si="54"/>
        <v>#N/A</v>
      </c>
      <c r="BF45" s="9">
        <f t="shared" si="55"/>
        <v>0</v>
      </c>
      <c r="BH45" s="9">
        <f t="shared" si="56"/>
        <v>0</v>
      </c>
      <c r="BI45" s="9" t="e">
        <f t="shared" si="57"/>
        <v>#N/A</v>
      </c>
      <c r="BJ45" s="9" t="e">
        <f t="shared" si="58"/>
        <v>#N/A</v>
      </c>
      <c r="BK45" s="9">
        <f t="shared" si="59"/>
        <v>0</v>
      </c>
      <c r="BL45" s="9">
        <f t="shared" si="60"/>
        <v>0</v>
      </c>
      <c r="BM45" s="9" t="e">
        <f t="shared" si="61"/>
        <v>#N/A</v>
      </c>
      <c r="BN45" s="9" t="e">
        <f t="shared" si="62"/>
        <v>#N/A</v>
      </c>
      <c r="BP45" s="9">
        <f>IF($C45="",0,IF(COUNTIF($C$10:$C45,$C45)=1,0,COLUMN()))</f>
        <v>0</v>
      </c>
      <c r="BQ45" s="9" t="e">
        <f t="shared" si="63"/>
        <v>#N/A</v>
      </c>
      <c r="BR45" s="9">
        <f t="shared" si="64"/>
        <v>0</v>
      </c>
      <c r="BT45" s="9" t="e">
        <f t="shared" si="65"/>
        <v>#N/A</v>
      </c>
    </row>
    <row r="46" spans="2:72" ht="30.75" customHeight="1">
      <c r="B46" s="71">
        <v>37</v>
      </c>
      <c r="C46" s="96"/>
      <c r="D46" s="127" t="e">
        <f>VLOOKUP(C46,'登録情報'!$A$1:$B$2074,2,FALSE)</f>
        <v>#N/A</v>
      </c>
      <c r="E46" s="110" t="e">
        <f>VLOOKUP(C46,'登録情報'!$A$1:$C$2074,3,FALSE)</f>
        <v>#N/A</v>
      </c>
      <c r="F46" s="119"/>
      <c r="G46" s="110"/>
      <c r="H46" s="114"/>
      <c r="I46" s="115"/>
      <c r="J46" s="116"/>
      <c r="K46" s="110"/>
      <c r="L46" s="114"/>
      <c r="M46" s="115"/>
      <c r="N46" s="116"/>
      <c r="O46" s="110"/>
      <c r="P46" s="114"/>
      <c r="Q46" s="115"/>
      <c r="R46" s="116"/>
      <c r="S46" s="110"/>
      <c r="T46" s="121"/>
      <c r="U46" s="104"/>
      <c r="W46" s="108">
        <f ca="1" t="shared" si="33"/>
      </c>
      <c r="X46" s="9">
        <f ca="1" t="shared" si="34"/>
      </c>
      <c r="Y46" s="108">
        <f t="shared" si="35"/>
      </c>
      <c r="AA46" s="108"/>
      <c r="AC46" s="108">
        <f t="shared" si="36"/>
        <v>0</v>
      </c>
      <c r="AF46" s="9">
        <f t="shared" si="37"/>
        <v>0</v>
      </c>
      <c r="AG46" s="9">
        <f t="shared" si="38"/>
        <v>0</v>
      </c>
      <c r="AH46" s="9">
        <f t="shared" si="39"/>
        <v>0</v>
      </c>
      <c r="AK46" s="9">
        <f t="shared" si="40"/>
        <v>0</v>
      </c>
      <c r="AL46" s="9">
        <f t="shared" si="41"/>
        <v>0</v>
      </c>
      <c r="AM46" s="9">
        <f t="shared" si="42"/>
        <v>0</v>
      </c>
      <c r="AP46" s="9">
        <f t="shared" si="43"/>
        <v>0</v>
      </c>
      <c r="AQ46" s="9">
        <f t="shared" si="44"/>
        <v>0</v>
      </c>
      <c r="AR46" s="9">
        <f t="shared" si="45"/>
        <v>0</v>
      </c>
      <c r="AU46" s="9">
        <f t="shared" si="46"/>
        <v>0</v>
      </c>
      <c r="AV46" s="9">
        <f t="shared" si="47"/>
        <v>0</v>
      </c>
      <c r="AX46" s="9">
        <f t="shared" si="48"/>
      </c>
      <c r="AZ46" s="9">
        <f t="shared" si="49"/>
        <v>0</v>
      </c>
      <c r="BA46" s="9">
        <f t="shared" si="50"/>
        <v>0</v>
      </c>
      <c r="BB46" s="9">
        <f t="shared" si="51"/>
        <v>0</v>
      </c>
      <c r="BC46" s="9">
        <f t="shared" si="52"/>
        <v>0</v>
      </c>
      <c r="BD46" s="9">
        <f t="shared" si="53"/>
        <v>0</v>
      </c>
      <c r="BE46" s="9" t="e">
        <f t="shared" si="54"/>
        <v>#N/A</v>
      </c>
      <c r="BF46" s="9">
        <f t="shared" si="55"/>
        <v>0</v>
      </c>
      <c r="BH46" s="9">
        <f t="shared" si="56"/>
        <v>0</v>
      </c>
      <c r="BI46" s="9" t="e">
        <f t="shared" si="57"/>
        <v>#N/A</v>
      </c>
      <c r="BJ46" s="9" t="e">
        <f t="shared" si="58"/>
        <v>#N/A</v>
      </c>
      <c r="BK46" s="9">
        <f t="shared" si="59"/>
        <v>0</v>
      </c>
      <c r="BL46" s="9">
        <f t="shared" si="60"/>
        <v>0</v>
      </c>
      <c r="BM46" s="9" t="e">
        <f t="shared" si="61"/>
        <v>#N/A</v>
      </c>
      <c r="BN46" s="9" t="e">
        <f t="shared" si="62"/>
        <v>#N/A</v>
      </c>
      <c r="BP46" s="9">
        <f>IF($C46="",0,IF(COUNTIF($C$10:$C46,$C46)=1,0,COLUMN()))</f>
        <v>0</v>
      </c>
      <c r="BQ46" s="9" t="e">
        <f t="shared" si="63"/>
        <v>#N/A</v>
      </c>
      <c r="BR46" s="9">
        <f t="shared" si="64"/>
        <v>0</v>
      </c>
      <c r="BT46" s="9" t="e">
        <f t="shared" si="65"/>
        <v>#N/A</v>
      </c>
    </row>
    <row r="47" spans="2:72" ht="30.75" customHeight="1">
      <c r="B47" s="71">
        <v>38</v>
      </c>
      <c r="C47" s="96"/>
      <c r="D47" s="127" t="e">
        <f>VLOOKUP(C47,'登録情報'!$A$1:$B$2074,2,FALSE)</f>
        <v>#N/A</v>
      </c>
      <c r="E47" s="110" t="e">
        <f>VLOOKUP(C47,'登録情報'!$A$1:$C$2074,3,FALSE)</f>
        <v>#N/A</v>
      </c>
      <c r="F47" s="119"/>
      <c r="G47" s="110"/>
      <c r="H47" s="114"/>
      <c r="I47" s="115"/>
      <c r="J47" s="116"/>
      <c r="K47" s="110"/>
      <c r="L47" s="114"/>
      <c r="M47" s="115"/>
      <c r="N47" s="116"/>
      <c r="O47" s="110"/>
      <c r="P47" s="114"/>
      <c r="Q47" s="115"/>
      <c r="R47" s="116"/>
      <c r="S47" s="110"/>
      <c r="T47" s="121"/>
      <c r="U47" s="104"/>
      <c r="W47" s="108">
        <f ca="1" t="shared" si="33"/>
      </c>
      <c r="X47" s="9">
        <f ca="1" t="shared" si="34"/>
      </c>
      <c r="Y47" s="108">
        <f t="shared" si="35"/>
      </c>
      <c r="AA47" s="108"/>
      <c r="AC47" s="108">
        <f t="shared" si="36"/>
        <v>0</v>
      </c>
      <c r="AF47" s="9">
        <f t="shared" si="37"/>
        <v>0</v>
      </c>
      <c r="AG47" s="9">
        <f t="shared" si="38"/>
        <v>0</v>
      </c>
      <c r="AH47" s="9">
        <f t="shared" si="39"/>
        <v>0</v>
      </c>
      <c r="AK47" s="9">
        <f t="shared" si="40"/>
        <v>0</v>
      </c>
      <c r="AL47" s="9">
        <f t="shared" si="41"/>
        <v>0</v>
      </c>
      <c r="AM47" s="9">
        <f t="shared" si="42"/>
        <v>0</v>
      </c>
      <c r="AP47" s="9">
        <f t="shared" si="43"/>
        <v>0</v>
      </c>
      <c r="AQ47" s="9">
        <f t="shared" si="44"/>
        <v>0</v>
      </c>
      <c r="AR47" s="9">
        <f t="shared" si="45"/>
        <v>0</v>
      </c>
      <c r="AU47" s="9">
        <f t="shared" si="46"/>
        <v>0</v>
      </c>
      <c r="AV47" s="9">
        <f t="shared" si="47"/>
        <v>0</v>
      </c>
      <c r="AX47" s="9">
        <f t="shared" si="48"/>
      </c>
      <c r="AZ47" s="9">
        <f t="shared" si="49"/>
        <v>0</v>
      </c>
      <c r="BA47" s="9">
        <f t="shared" si="50"/>
        <v>0</v>
      </c>
      <c r="BB47" s="9">
        <f t="shared" si="51"/>
        <v>0</v>
      </c>
      <c r="BC47" s="9">
        <f t="shared" si="52"/>
        <v>0</v>
      </c>
      <c r="BD47" s="9">
        <f t="shared" si="53"/>
        <v>0</v>
      </c>
      <c r="BE47" s="9" t="e">
        <f t="shared" si="54"/>
        <v>#N/A</v>
      </c>
      <c r="BF47" s="9">
        <f t="shared" si="55"/>
        <v>0</v>
      </c>
      <c r="BH47" s="9">
        <f t="shared" si="56"/>
        <v>0</v>
      </c>
      <c r="BI47" s="9" t="e">
        <f t="shared" si="57"/>
        <v>#N/A</v>
      </c>
      <c r="BJ47" s="9" t="e">
        <f t="shared" si="58"/>
        <v>#N/A</v>
      </c>
      <c r="BK47" s="9">
        <f t="shared" si="59"/>
        <v>0</v>
      </c>
      <c r="BL47" s="9">
        <f t="shared" si="60"/>
        <v>0</v>
      </c>
      <c r="BM47" s="9" t="e">
        <f t="shared" si="61"/>
        <v>#N/A</v>
      </c>
      <c r="BN47" s="9" t="e">
        <f t="shared" si="62"/>
        <v>#N/A</v>
      </c>
      <c r="BP47" s="9">
        <f>IF($C47="",0,IF(COUNTIF($C$10:$C47,$C47)=1,0,COLUMN()))</f>
        <v>0</v>
      </c>
      <c r="BQ47" s="9" t="e">
        <f t="shared" si="63"/>
        <v>#N/A</v>
      </c>
      <c r="BR47" s="9">
        <f t="shared" si="64"/>
        <v>0</v>
      </c>
      <c r="BT47" s="9" t="e">
        <f t="shared" si="65"/>
        <v>#N/A</v>
      </c>
    </row>
    <row r="48" spans="2:72" ht="30.75" customHeight="1">
      <c r="B48" s="71">
        <v>39</v>
      </c>
      <c r="C48" s="96"/>
      <c r="D48" s="127" t="e">
        <f>VLOOKUP(C48,'登録情報'!$A$1:$B$2074,2,FALSE)</f>
        <v>#N/A</v>
      </c>
      <c r="E48" s="110" t="e">
        <f>VLOOKUP(C48,'登録情報'!$A$1:$C$2074,3,FALSE)</f>
        <v>#N/A</v>
      </c>
      <c r="F48" s="119"/>
      <c r="G48" s="110"/>
      <c r="H48" s="114"/>
      <c r="I48" s="115"/>
      <c r="J48" s="116"/>
      <c r="K48" s="110"/>
      <c r="L48" s="114"/>
      <c r="M48" s="115"/>
      <c r="N48" s="116"/>
      <c r="O48" s="110"/>
      <c r="P48" s="114"/>
      <c r="Q48" s="115"/>
      <c r="R48" s="116"/>
      <c r="S48" s="110"/>
      <c r="T48" s="121"/>
      <c r="U48" s="104"/>
      <c r="W48" s="108">
        <f ca="1" t="shared" si="33"/>
      </c>
      <c r="X48" s="9">
        <f ca="1" t="shared" si="34"/>
      </c>
      <c r="Y48" s="108">
        <f t="shared" si="35"/>
      </c>
      <c r="AA48" s="108"/>
      <c r="AC48" s="108">
        <f t="shared" si="36"/>
        <v>0</v>
      </c>
      <c r="AF48" s="9">
        <f t="shared" si="37"/>
        <v>0</v>
      </c>
      <c r="AG48" s="9">
        <f t="shared" si="38"/>
        <v>0</v>
      </c>
      <c r="AH48" s="9">
        <f t="shared" si="39"/>
        <v>0</v>
      </c>
      <c r="AK48" s="9">
        <f t="shared" si="40"/>
        <v>0</v>
      </c>
      <c r="AL48" s="9">
        <f t="shared" si="41"/>
        <v>0</v>
      </c>
      <c r="AM48" s="9">
        <f t="shared" si="42"/>
        <v>0</v>
      </c>
      <c r="AP48" s="9">
        <f t="shared" si="43"/>
        <v>0</v>
      </c>
      <c r="AQ48" s="9">
        <f t="shared" si="44"/>
        <v>0</v>
      </c>
      <c r="AR48" s="9">
        <f t="shared" si="45"/>
        <v>0</v>
      </c>
      <c r="AU48" s="9">
        <f t="shared" si="46"/>
        <v>0</v>
      </c>
      <c r="AV48" s="9">
        <f t="shared" si="47"/>
        <v>0</v>
      </c>
      <c r="AX48" s="9">
        <f t="shared" si="48"/>
      </c>
      <c r="AZ48" s="9">
        <f t="shared" si="49"/>
        <v>0</v>
      </c>
      <c r="BA48" s="9">
        <f t="shared" si="50"/>
        <v>0</v>
      </c>
      <c r="BB48" s="9">
        <f t="shared" si="51"/>
        <v>0</v>
      </c>
      <c r="BC48" s="9">
        <f t="shared" si="52"/>
        <v>0</v>
      </c>
      <c r="BD48" s="9">
        <f t="shared" si="53"/>
        <v>0</v>
      </c>
      <c r="BE48" s="9" t="e">
        <f t="shared" si="54"/>
        <v>#N/A</v>
      </c>
      <c r="BF48" s="9">
        <f t="shared" si="55"/>
        <v>0</v>
      </c>
      <c r="BH48" s="9">
        <f t="shared" si="56"/>
        <v>0</v>
      </c>
      <c r="BI48" s="9" t="e">
        <f t="shared" si="57"/>
        <v>#N/A</v>
      </c>
      <c r="BJ48" s="9" t="e">
        <f t="shared" si="58"/>
        <v>#N/A</v>
      </c>
      <c r="BK48" s="9">
        <f t="shared" si="59"/>
        <v>0</v>
      </c>
      <c r="BL48" s="9">
        <f t="shared" si="60"/>
        <v>0</v>
      </c>
      <c r="BM48" s="9" t="e">
        <f t="shared" si="61"/>
        <v>#N/A</v>
      </c>
      <c r="BN48" s="9" t="e">
        <f t="shared" si="62"/>
        <v>#N/A</v>
      </c>
      <c r="BP48" s="9">
        <f>IF($C48="",0,IF(COUNTIF($C$10:$C48,$C48)=1,0,COLUMN()))</f>
        <v>0</v>
      </c>
      <c r="BQ48" s="9" t="e">
        <f t="shared" si="63"/>
        <v>#N/A</v>
      </c>
      <c r="BR48" s="9">
        <f t="shared" si="64"/>
        <v>0</v>
      </c>
      <c r="BT48" s="9" t="e">
        <f t="shared" si="65"/>
        <v>#N/A</v>
      </c>
    </row>
    <row r="49" spans="2:72" ht="30.75" customHeight="1">
      <c r="B49" s="71">
        <v>40</v>
      </c>
      <c r="C49" s="96"/>
      <c r="D49" s="127" t="e">
        <f>VLOOKUP(C49,'登録情報'!$A$1:$B$2074,2,FALSE)</f>
        <v>#N/A</v>
      </c>
      <c r="E49" s="110" t="e">
        <f>VLOOKUP(C49,'登録情報'!$A$1:$C$2074,3,FALSE)</f>
        <v>#N/A</v>
      </c>
      <c r="F49" s="119"/>
      <c r="G49" s="110"/>
      <c r="H49" s="114"/>
      <c r="I49" s="115"/>
      <c r="J49" s="116"/>
      <c r="K49" s="110"/>
      <c r="L49" s="114"/>
      <c r="M49" s="115"/>
      <c r="N49" s="116"/>
      <c r="O49" s="110"/>
      <c r="P49" s="114"/>
      <c r="Q49" s="115"/>
      <c r="R49" s="116"/>
      <c r="S49" s="110"/>
      <c r="T49" s="121"/>
      <c r="U49" s="104"/>
      <c r="W49" s="108">
        <f ca="1" t="shared" si="33"/>
      </c>
      <c r="X49" s="9">
        <f ca="1" t="shared" si="34"/>
      </c>
      <c r="Y49" s="108">
        <f t="shared" si="35"/>
      </c>
      <c r="AA49" s="108"/>
      <c r="AC49" s="108">
        <f t="shared" si="36"/>
        <v>0</v>
      </c>
      <c r="AF49" s="9">
        <f t="shared" si="37"/>
        <v>0</v>
      </c>
      <c r="AG49" s="9">
        <f t="shared" si="38"/>
        <v>0</v>
      </c>
      <c r="AH49" s="9">
        <f t="shared" si="39"/>
        <v>0</v>
      </c>
      <c r="AK49" s="9">
        <f t="shared" si="40"/>
        <v>0</v>
      </c>
      <c r="AL49" s="9">
        <f t="shared" si="41"/>
        <v>0</v>
      </c>
      <c r="AM49" s="9">
        <f t="shared" si="42"/>
        <v>0</v>
      </c>
      <c r="AP49" s="9">
        <f t="shared" si="43"/>
        <v>0</v>
      </c>
      <c r="AQ49" s="9">
        <f t="shared" si="44"/>
        <v>0</v>
      </c>
      <c r="AR49" s="9">
        <f t="shared" si="45"/>
        <v>0</v>
      </c>
      <c r="AU49" s="9">
        <f t="shared" si="46"/>
        <v>0</v>
      </c>
      <c r="AV49" s="9">
        <f t="shared" si="47"/>
        <v>0</v>
      </c>
      <c r="AX49" s="9">
        <f t="shared" si="48"/>
      </c>
      <c r="AZ49" s="9">
        <f t="shared" si="49"/>
        <v>0</v>
      </c>
      <c r="BA49" s="9">
        <f t="shared" si="50"/>
        <v>0</v>
      </c>
      <c r="BB49" s="9">
        <f t="shared" si="51"/>
        <v>0</v>
      </c>
      <c r="BC49" s="9">
        <f t="shared" si="52"/>
        <v>0</v>
      </c>
      <c r="BD49" s="9">
        <f t="shared" si="53"/>
        <v>0</v>
      </c>
      <c r="BE49" s="9" t="e">
        <f t="shared" si="54"/>
        <v>#N/A</v>
      </c>
      <c r="BF49" s="9">
        <f t="shared" si="55"/>
        <v>0</v>
      </c>
      <c r="BH49" s="9">
        <f t="shared" si="56"/>
        <v>0</v>
      </c>
      <c r="BI49" s="9" t="e">
        <f t="shared" si="57"/>
        <v>#N/A</v>
      </c>
      <c r="BJ49" s="9" t="e">
        <f t="shared" si="58"/>
        <v>#N/A</v>
      </c>
      <c r="BK49" s="9">
        <f t="shared" si="59"/>
        <v>0</v>
      </c>
      <c r="BL49" s="9">
        <f t="shared" si="60"/>
        <v>0</v>
      </c>
      <c r="BM49" s="9" t="e">
        <f t="shared" si="61"/>
        <v>#N/A</v>
      </c>
      <c r="BN49" s="9" t="e">
        <f t="shared" si="62"/>
        <v>#N/A</v>
      </c>
      <c r="BP49" s="9">
        <f>IF($C49="",0,IF(COUNTIF($C$10:$C49,$C49)=1,0,COLUMN()))</f>
        <v>0</v>
      </c>
      <c r="BQ49" s="9" t="e">
        <f t="shared" si="63"/>
        <v>#N/A</v>
      </c>
      <c r="BR49" s="9">
        <f t="shared" si="64"/>
        <v>0</v>
      </c>
      <c r="BT49" s="9" t="e">
        <f t="shared" si="65"/>
        <v>#N/A</v>
      </c>
    </row>
    <row r="50" spans="2:72" ht="30.75" customHeight="1">
      <c r="B50" s="71">
        <v>41</v>
      </c>
      <c r="C50" s="96"/>
      <c r="D50" s="127" t="e">
        <f>VLOOKUP(C50,'登録情報'!$A$1:$B$2074,2,FALSE)</f>
        <v>#N/A</v>
      </c>
      <c r="E50" s="110" t="e">
        <f>VLOOKUP(C50,'登録情報'!$A$1:$C$2074,3,FALSE)</f>
        <v>#N/A</v>
      </c>
      <c r="F50" s="119"/>
      <c r="G50" s="110"/>
      <c r="H50" s="114"/>
      <c r="I50" s="115"/>
      <c r="J50" s="116"/>
      <c r="K50" s="110"/>
      <c r="L50" s="114"/>
      <c r="M50" s="115"/>
      <c r="N50" s="116"/>
      <c r="O50" s="110"/>
      <c r="P50" s="114"/>
      <c r="Q50" s="115"/>
      <c r="R50" s="116"/>
      <c r="S50" s="110"/>
      <c r="T50" s="121"/>
      <c r="U50" s="104"/>
      <c r="W50" s="108">
        <f ca="1" t="shared" si="33"/>
      </c>
      <c r="X50" s="9">
        <f ca="1" t="shared" si="34"/>
      </c>
      <c r="Y50" s="108">
        <f t="shared" si="35"/>
      </c>
      <c r="AA50" s="108"/>
      <c r="AC50" s="108">
        <f t="shared" si="36"/>
        <v>0</v>
      </c>
      <c r="AF50" s="9">
        <f t="shared" si="37"/>
        <v>0</v>
      </c>
      <c r="AG50" s="9">
        <f t="shared" si="38"/>
        <v>0</v>
      </c>
      <c r="AH50" s="9">
        <f t="shared" si="39"/>
        <v>0</v>
      </c>
      <c r="AK50" s="9">
        <f t="shared" si="40"/>
        <v>0</v>
      </c>
      <c r="AL50" s="9">
        <f t="shared" si="41"/>
        <v>0</v>
      </c>
      <c r="AM50" s="9">
        <f t="shared" si="42"/>
        <v>0</v>
      </c>
      <c r="AP50" s="9">
        <f t="shared" si="43"/>
        <v>0</v>
      </c>
      <c r="AQ50" s="9">
        <f t="shared" si="44"/>
        <v>0</v>
      </c>
      <c r="AR50" s="9">
        <f t="shared" si="45"/>
        <v>0</v>
      </c>
      <c r="AU50" s="9">
        <f t="shared" si="46"/>
        <v>0</v>
      </c>
      <c r="AV50" s="9">
        <f t="shared" si="47"/>
        <v>0</v>
      </c>
      <c r="AX50" s="9">
        <f t="shared" si="48"/>
      </c>
      <c r="AZ50" s="9">
        <f t="shared" si="49"/>
        <v>0</v>
      </c>
      <c r="BA50" s="9">
        <f t="shared" si="50"/>
        <v>0</v>
      </c>
      <c r="BB50" s="9">
        <f t="shared" si="51"/>
        <v>0</v>
      </c>
      <c r="BC50" s="9">
        <f t="shared" si="52"/>
        <v>0</v>
      </c>
      <c r="BD50" s="9">
        <f t="shared" si="53"/>
        <v>0</v>
      </c>
      <c r="BE50" s="9" t="e">
        <f t="shared" si="54"/>
        <v>#N/A</v>
      </c>
      <c r="BF50" s="9">
        <f t="shared" si="55"/>
        <v>0</v>
      </c>
      <c r="BH50" s="9">
        <f t="shared" si="56"/>
        <v>0</v>
      </c>
      <c r="BI50" s="9" t="e">
        <f t="shared" si="57"/>
        <v>#N/A</v>
      </c>
      <c r="BJ50" s="9" t="e">
        <f t="shared" si="58"/>
        <v>#N/A</v>
      </c>
      <c r="BK50" s="9">
        <f t="shared" si="59"/>
        <v>0</v>
      </c>
      <c r="BL50" s="9">
        <f t="shared" si="60"/>
        <v>0</v>
      </c>
      <c r="BM50" s="9" t="e">
        <f t="shared" si="61"/>
        <v>#N/A</v>
      </c>
      <c r="BN50" s="9" t="e">
        <f t="shared" si="62"/>
        <v>#N/A</v>
      </c>
      <c r="BP50" s="9">
        <f>IF($C50="",0,IF(COUNTIF($C$10:$C50,$C50)=1,0,COLUMN()))</f>
        <v>0</v>
      </c>
      <c r="BQ50" s="9" t="e">
        <f t="shared" si="63"/>
        <v>#N/A</v>
      </c>
      <c r="BR50" s="9">
        <f t="shared" si="64"/>
        <v>0</v>
      </c>
      <c r="BT50" s="9" t="e">
        <f t="shared" si="65"/>
        <v>#N/A</v>
      </c>
    </row>
    <row r="51" spans="2:72" ht="30.75" customHeight="1">
      <c r="B51" s="71">
        <v>42</v>
      </c>
      <c r="C51" s="96"/>
      <c r="D51" s="127" t="e">
        <f>VLOOKUP(C51,'登録情報'!$A$1:$B$2074,2,FALSE)</f>
        <v>#N/A</v>
      </c>
      <c r="E51" s="110" t="e">
        <f>VLOOKUP(C51,'登録情報'!$A$1:$C$2074,3,FALSE)</f>
        <v>#N/A</v>
      </c>
      <c r="F51" s="119"/>
      <c r="G51" s="110"/>
      <c r="H51" s="114"/>
      <c r="I51" s="115"/>
      <c r="J51" s="116"/>
      <c r="K51" s="110"/>
      <c r="L51" s="114"/>
      <c r="M51" s="115"/>
      <c r="N51" s="116"/>
      <c r="O51" s="110"/>
      <c r="P51" s="114"/>
      <c r="Q51" s="115"/>
      <c r="R51" s="116"/>
      <c r="S51" s="110"/>
      <c r="T51" s="121"/>
      <c r="U51" s="104"/>
      <c r="W51" s="108">
        <f ca="1" t="shared" si="33"/>
      </c>
      <c r="X51" s="9">
        <f ca="1" t="shared" si="34"/>
      </c>
      <c r="Y51" s="108">
        <f t="shared" si="35"/>
      </c>
      <c r="AA51" s="108"/>
      <c r="AC51" s="108">
        <f t="shared" si="36"/>
        <v>0</v>
      </c>
      <c r="AF51" s="9">
        <f t="shared" si="37"/>
        <v>0</v>
      </c>
      <c r="AG51" s="9">
        <f t="shared" si="38"/>
        <v>0</v>
      </c>
      <c r="AH51" s="9">
        <f t="shared" si="39"/>
        <v>0</v>
      </c>
      <c r="AK51" s="9">
        <f t="shared" si="40"/>
        <v>0</v>
      </c>
      <c r="AL51" s="9">
        <f t="shared" si="41"/>
        <v>0</v>
      </c>
      <c r="AM51" s="9">
        <f t="shared" si="42"/>
        <v>0</v>
      </c>
      <c r="AP51" s="9">
        <f t="shared" si="43"/>
        <v>0</v>
      </c>
      <c r="AQ51" s="9">
        <f t="shared" si="44"/>
        <v>0</v>
      </c>
      <c r="AR51" s="9">
        <f t="shared" si="45"/>
        <v>0</v>
      </c>
      <c r="AU51" s="9">
        <f t="shared" si="46"/>
        <v>0</v>
      </c>
      <c r="AV51" s="9">
        <f t="shared" si="47"/>
        <v>0</v>
      </c>
      <c r="AX51" s="9">
        <f t="shared" si="48"/>
      </c>
      <c r="AZ51" s="9">
        <f t="shared" si="49"/>
        <v>0</v>
      </c>
      <c r="BA51" s="9">
        <f t="shared" si="50"/>
        <v>0</v>
      </c>
      <c r="BB51" s="9">
        <f t="shared" si="51"/>
        <v>0</v>
      </c>
      <c r="BC51" s="9">
        <f t="shared" si="52"/>
        <v>0</v>
      </c>
      <c r="BD51" s="9">
        <f t="shared" si="53"/>
        <v>0</v>
      </c>
      <c r="BE51" s="9" t="e">
        <f t="shared" si="54"/>
        <v>#N/A</v>
      </c>
      <c r="BF51" s="9">
        <f t="shared" si="55"/>
        <v>0</v>
      </c>
      <c r="BH51" s="9">
        <f t="shared" si="56"/>
        <v>0</v>
      </c>
      <c r="BI51" s="9" t="e">
        <f t="shared" si="57"/>
        <v>#N/A</v>
      </c>
      <c r="BJ51" s="9" t="e">
        <f t="shared" si="58"/>
        <v>#N/A</v>
      </c>
      <c r="BK51" s="9">
        <f t="shared" si="59"/>
        <v>0</v>
      </c>
      <c r="BL51" s="9">
        <f t="shared" si="60"/>
        <v>0</v>
      </c>
      <c r="BM51" s="9" t="e">
        <f t="shared" si="61"/>
        <v>#N/A</v>
      </c>
      <c r="BN51" s="9" t="e">
        <f t="shared" si="62"/>
        <v>#N/A</v>
      </c>
      <c r="BP51" s="9">
        <f>IF($C51="",0,IF(COUNTIF($C$10:$C51,$C51)=1,0,COLUMN()))</f>
        <v>0</v>
      </c>
      <c r="BQ51" s="9" t="e">
        <f t="shared" si="63"/>
        <v>#N/A</v>
      </c>
      <c r="BR51" s="9">
        <f t="shared" si="64"/>
        <v>0</v>
      </c>
      <c r="BT51" s="9" t="e">
        <f t="shared" si="65"/>
        <v>#N/A</v>
      </c>
    </row>
    <row r="52" spans="2:72" ht="30.75" customHeight="1">
      <c r="B52" s="71">
        <v>43</v>
      </c>
      <c r="C52" s="96"/>
      <c r="D52" s="127" t="e">
        <f>VLOOKUP(C52,'登録情報'!$A$1:$B$2074,2,FALSE)</f>
        <v>#N/A</v>
      </c>
      <c r="E52" s="110" t="e">
        <f>VLOOKUP(C52,'登録情報'!$A$1:$C$2074,3,FALSE)</f>
        <v>#N/A</v>
      </c>
      <c r="F52" s="119"/>
      <c r="G52" s="110"/>
      <c r="H52" s="114"/>
      <c r="I52" s="115"/>
      <c r="J52" s="116"/>
      <c r="K52" s="110"/>
      <c r="L52" s="114"/>
      <c r="M52" s="115"/>
      <c r="N52" s="116"/>
      <c r="O52" s="110"/>
      <c r="P52" s="114"/>
      <c r="Q52" s="115"/>
      <c r="R52" s="116"/>
      <c r="S52" s="110"/>
      <c r="T52" s="121"/>
      <c r="U52" s="104"/>
      <c r="W52" s="108">
        <f ca="1" t="shared" si="33"/>
      </c>
      <c r="X52" s="9">
        <f ca="1" t="shared" si="34"/>
      </c>
      <c r="Y52" s="108">
        <f t="shared" si="35"/>
      </c>
      <c r="AA52" s="108"/>
      <c r="AC52" s="108">
        <f t="shared" si="36"/>
        <v>0</v>
      </c>
      <c r="AF52" s="9">
        <f t="shared" si="37"/>
        <v>0</v>
      </c>
      <c r="AG52" s="9">
        <f t="shared" si="38"/>
        <v>0</v>
      </c>
      <c r="AH52" s="9">
        <f t="shared" si="39"/>
        <v>0</v>
      </c>
      <c r="AK52" s="9">
        <f t="shared" si="40"/>
        <v>0</v>
      </c>
      <c r="AL52" s="9">
        <f t="shared" si="41"/>
        <v>0</v>
      </c>
      <c r="AM52" s="9">
        <f t="shared" si="42"/>
        <v>0</v>
      </c>
      <c r="AP52" s="9">
        <f t="shared" si="43"/>
        <v>0</v>
      </c>
      <c r="AQ52" s="9">
        <f t="shared" si="44"/>
        <v>0</v>
      </c>
      <c r="AR52" s="9">
        <f t="shared" si="45"/>
        <v>0</v>
      </c>
      <c r="AU52" s="9">
        <f t="shared" si="46"/>
        <v>0</v>
      </c>
      <c r="AV52" s="9">
        <f t="shared" si="47"/>
        <v>0</v>
      </c>
      <c r="AX52" s="9">
        <f t="shared" si="48"/>
      </c>
      <c r="AZ52" s="9">
        <f t="shared" si="49"/>
        <v>0</v>
      </c>
      <c r="BA52" s="9">
        <f t="shared" si="50"/>
        <v>0</v>
      </c>
      <c r="BB52" s="9">
        <f t="shared" si="51"/>
        <v>0</v>
      </c>
      <c r="BC52" s="9">
        <f t="shared" si="52"/>
        <v>0</v>
      </c>
      <c r="BD52" s="9">
        <f t="shared" si="53"/>
        <v>0</v>
      </c>
      <c r="BE52" s="9" t="e">
        <f t="shared" si="54"/>
        <v>#N/A</v>
      </c>
      <c r="BF52" s="9">
        <f t="shared" si="55"/>
        <v>0</v>
      </c>
      <c r="BH52" s="9">
        <f t="shared" si="56"/>
        <v>0</v>
      </c>
      <c r="BI52" s="9" t="e">
        <f t="shared" si="57"/>
        <v>#N/A</v>
      </c>
      <c r="BJ52" s="9" t="e">
        <f t="shared" si="58"/>
        <v>#N/A</v>
      </c>
      <c r="BK52" s="9">
        <f t="shared" si="59"/>
        <v>0</v>
      </c>
      <c r="BL52" s="9">
        <f t="shared" si="60"/>
        <v>0</v>
      </c>
      <c r="BM52" s="9" t="e">
        <f t="shared" si="61"/>
        <v>#N/A</v>
      </c>
      <c r="BN52" s="9" t="e">
        <f t="shared" si="62"/>
        <v>#N/A</v>
      </c>
      <c r="BP52" s="9">
        <f>IF($C52="",0,IF(COUNTIF($C$10:$C52,$C52)=1,0,COLUMN()))</f>
        <v>0</v>
      </c>
      <c r="BQ52" s="9" t="e">
        <f t="shared" si="63"/>
        <v>#N/A</v>
      </c>
      <c r="BR52" s="9">
        <f t="shared" si="64"/>
        <v>0</v>
      </c>
      <c r="BT52" s="9" t="e">
        <f t="shared" si="65"/>
        <v>#N/A</v>
      </c>
    </row>
    <row r="53" spans="2:72" ht="30.75" customHeight="1">
      <c r="B53" s="71">
        <v>44</v>
      </c>
      <c r="C53" s="96"/>
      <c r="D53" s="127" t="e">
        <f>VLOOKUP(C53,'登録情報'!$A$1:$B$2074,2,FALSE)</f>
        <v>#N/A</v>
      </c>
      <c r="E53" s="110" t="e">
        <f>VLOOKUP(C53,'登録情報'!$A$1:$C$2074,3,FALSE)</f>
        <v>#N/A</v>
      </c>
      <c r="F53" s="119"/>
      <c r="G53" s="110"/>
      <c r="H53" s="114"/>
      <c r="I53" s="115"/>
      <c r="J53" s="116"/>
      <c r="K53" s="110"/>
      <c r="L53" s="114"/>
      <c r="M53" s="115"/>
      <c r="N53" s="116"/>
      <c r="O53" s="110"/>
      <c r="P53" s="114"/>
      <c r="Q53" s="115"/>
      <c r="R53" s="116"/>
      <c r="S53" s="110"/>
      <c r="T53" s="121"/>
      <c r="U53" s="104"/>
      <c r="W53" s="108">
        <f ca="1" t="shared" si="33"/>
      </c>
      <c r="X53" s="9">
        <f ca="1" t="shared" si="34"/>
      </c>
      <c r="Y53" s="108">
        <f t="shared" si="35"/>
      </c>
      <c r="AA53" s="108"/>
      <c r="AC53" s="108">
        <f t="shared" si="36"/>
        <v>0</v>
      </c>
      <c r="AF53" s="9">
        <f t="shared" si="37"/>
        <v>0</v>
      </c>
      <c r="AG53" s="9">
        <f t="shared" si="38"/>
        <v>0</v>
      </c>
      <c r="AH53" s="9">
        <f t="shared" si="39"/>
        <v>0</v>
      </c>
      <c r="AK53" s="9">
        <f t="shared" si="40"/>
        <v>0</v>
      </c>
      <c r="AL53" s="9">
        <f t="shared" si="41"/>
        <v>0</v>
      </c>
      <c r="AM53" s="9">
        <f t="shared" si="42"/>
        <v>0</v>
      </c>
      <c r="AP53" s="9">
        <f t="shared" si="43"/>
        <v>0</v>
      </c>
      <c r="AQ53" s="9">
        <f t="shared" si="44"/>
        <v>0</v>
      </c>
      <c r="AR53" s="9">
        <f t="shared" si="45"/>
        <v>0</v>
      </c>
      <c r="AU53" s="9">
        <f t="shared" si="46"/>
        <v>0</v>
      </c>
      <c r="AV53" s="9">
        <f t="shared" si="47"/>
        <v>0</v>
      </c>
      <c r="AX53" s="9">
        <f t="shared" si="48"/>
      </c>
      <c r="AZ53" s="9">
        <f t="shared" si="49"/>
        <v>0</v>
      </c>
      <c r="BA53" s="9">
        <f t="shared" si="50"/>
        <v>0</v>
      </c>
      <c r="BB53" s="9">
        <f t="shared" si="51"/>
        <v>0</v>
      </c>
      <c r="BC53" s="9">
        <f t="shared" si="52"/>
        <v>0</v>
      </c>
      <c r="BD53" s="9">
        <f t="shared" si="53"/>
        <v>0</v>
      </c>
      <c r="BE53" s="9" t="e">
        <f t="shared" si="54"/>
        <v>#N/A</v>
      </c>
      <c r="BF53" s="9">
        <f t="shared" si="55"/>
        <v>0</v>
      </c>
      <c r="BH53" s="9">
        <f t="shared" si="56"/>
        <v>0</v>
      </c>
      <c r="BI53" s="9" t="e">
        <f t="shared" si="57"/>
        <v>#N/A</v>
      </c>
      <c r="BJ53" s="9" t="e">
        <f t="shared" si="58"/>
        <v>#N/A</v>
      </c>
      <c r="BK53" s="9">
        <f t="shared" si="59"/>
        <v>0</v>
      </c>
      <c r="BL53" s="9">
        <f t="shared" si="60"/>
        <v>0</v>
      </c>
      <c r="BM53" s="9" t="e">
        <f t="shared" si="61"/>
        <v>#N/A</v>
      </c>
      <c r="BN53" s="9" t="e">
        <f t="shared" si="62"/>
        <v>#N/A</v>
      </c>
      <c r="BP53" s="9">
        <f>IF($C53="",0,IF(COUNTIF($C$10:$C53,$C53)=1,0,COLUMN()))</f>
        <v>0</v>
      </c>
      <c r="BQ53" s="9" t="e">
        <f t="shared" si="63"/>
        <v>#N/A</v>
      </c>
      <c r="BR53" s="9">
        <f t="shared" si="64"/>
        <v>0</v>
      </c>
      <c r="BT53" s="9" t="e">
        <f t="shared" si="65"/>
        <v>#N/A</v>
      </c>
    </row>
    <row r="54" spans="2:72" ht="30.75" customHeight="1">
      <c r="B54" s="71">
        <v>45</v>
      </c>
      <c r="C54" s="96"/>
      <c r="D54" s="127" t="e">
        <f>VLOOKUP(C54,'登録情報'!$A$1:$B$2074,2,FALSE)</f>
        <v>#N/A</v>
      </c>
      <c r="E54" s="110" t="e">
        <f>VLOOKUP(C54,'登録情報'!$A$1:$C$2074,3,FALSE)</f>
        <v>#N/A</v>
      </c>
      <c r="F54" s="119"/>
      <c r="G54" s="110"/>
      <c r="H54" s="114"/>
      <c r="I54" s="115"/>
      <c r="J54" s="116"/>
      <c r="K54" s="110"/>
      <c r="L54" s="114"/>
      <c r="M54" s="115"/>
      <c r="N54" s="116"/>
      <c r="O54" s="110"/>
      <c r="P54" s="114"/>
      <c r="Q54" s="115"/>
      <c r="R54" s="116"/>
      <c r="S54" s="110"/>
      <c r="T54" s="121"/>
      <c r="U54" s="104"/>
      <c r="W54" s="108">
        <f ca="1" t="shared" si="33"/>
      </c>
      <c r="X54" s="9">
        <f ca="1" t="shared" si="34"/>
      </c>
      <c r="Y54" s="108">
        <f t="shared" si="35"/>
      </c>
      <c r="AA54" s="108"/>
      <c r="AC54" s="108">
        <f t="shared" si="36"/>
        <v>0</v>
      </c>
      <c r="AF54" s="9">
        <f t="shared" si="37"/>
        <v>0</v>
      </c>
      <c r="AG54" s="9">
        <f t="shared" si="38"/>
        <v>0</v>
      </c>
      <c r="AH54" s="9">
        <f t="shared" si="39"/>
        <v>0</v>
      </c>
      <c r="AK54" s="9">
        <f t="shared" si="40"/>
        <v>0</v>
      </c>
      <c r="AL54" s="9">
        <f t="shared" si="41"/>
        <v>0</v>
      </c>
      <c r="AM54" s="9">
        <f t="shared" si="42"/>
        <v>0</v>
      </c>
      <c r="AP54" s="9">
        <f t="shared" si="43"/>
        <v>0</v>
      </c>
      <c r="AQ54" s="9">
        <f t="shared" si="44"/>
        <v>0</v>
      </c>
      <c r="AR54" s="9">
        <f t="shared" si="45"/>
        <v>0</v>
      </c>
      <c r="AU54" s="9">
        <f t="shared" si="46"/>
        <v>0</v>
      </c>
      <c r="AV54" s="9">
        <f t="shared" si="47"/>
        <v>0</v>
      </c>
      <c r="AX54" s="9">
        <f t="shared" si="48"/>
      </c>
      <c r="AZ54" s="9">
        <f t="shared" si="49"/>
        <v>0</v>
      </c>
      <c r="BA54" s="9">
        <f t="shared" si="50"/>
        <v>0</v>
      </c>
      <c r="BB54" s="9">
        <f t="shared" si="51"/>
        <v>0</v>
      </c>
      <c r="BC54" s="9">
        <f t="shared" si="52"/>
        <v>0</v>
      </c>
      <c r="BD54" s="9">
        <f t="shared" si="53"/>
        <v>0</v>
      </c>
      <c r="BE54" s="9" t="e">
        <f t="shared" si="54"/>
        <v>#N/A</v>
      </c>
      <c r="BF54" s="9">
        <f t="shared" si="55"/>
        <v>0</v>
      </c>
      <c r="BH54" s="9">
        <f t="shared" si="56"/>
        <v>0</v>
      </c>
      <c r="BI54" s="9" t="e">
        <f t="shared" si="57"/>
        <v>#N/A</v>
      </c>
      <c r="BJ54" s="9" t="e">
        <f t="shared" si="58"/>
        <v>#N/A</v>
      </c>
      <c r="BK54" s="9">
        <f t="shared" si="59"/>
        <v>0</v>
      </c>
      <c r="BL54" s="9">
        <f t="shared" si="60"/>
        <v>0</v>
      </c>
      <c r="BM54" s="9" t="e">
        <f t="shared" si="61"/>
        <v>#N/A</v>
      </c>
      <c r="BN54" s="9" t="e">
        <f t="shared" si="62"/>
        <v>#N/A</v>
      </c>
      <c r="BP54" s="9">
        <f>IF($C54="",0,IF(COUNTIF($C$10:$C54,$C54)=1,0,COLUMN()))</f>
        <v>0</v>
      </c>
      <c r="BQ54" s="9" t="e">
        <f t="shared" si="63"/>
        <v>#N/A</v>
      </c>
      <c r="BR54" s="9">
        <f t="shared" si="64"/>
        <v>0</v>
      </c>
      <c r="BT54" s="9" t="e">
        <f t="shared" si="65"/>
        <v>#N/A</v>
      </c>
    </row>
    <row r="55" spans="2:72" ht="30.75" customHeight="1">
      <c r="B55" s="71">
        <v>46</v>
      </c>
      <c r="C55" s="96"/>
      <c r="D55" s="127" t="e">
        <f>VLOOKUP(C55,'登録情報'!$A$1:$B$2074,2,FALSE)</f>
        <v>#N/A</v>
      </c>
      <c r="E55" s="110" t="e">
        <f>VLOOKUP(C55,'登録情報'!$A$1:$C$2074,3,FALSE)</f>
        <v>#N/A</v>
      </c>
      <c r="F55" s="119"/>
      <c r="G55" s="110"/>
      <c r="H55" s="114"/>
      <c r="I55" s="115"/>
      <c r="J55" s="116"/>
      <c r="K55" s="110"/>
      <c r="L55" s="114"/>
      <c r="M55" s="115"/>
      <c r="N55" s="116"/>
      <c r="O55" s="110"/>
      <c r="P55" s="114"/>
      <c r="Q55" s="115"/>
      <c r="R55" s="116"/>
      <c r="S55" s="110"/>
      <c r="T55" s="121"/>
      <c r="U55" s="104"/>
      <c r="W55" s="108">
        <f ca="1" t="shared" si="33"/>
      </c>
      <c r="X55" s="9">
        <f ca="1" t="shared" si="34"/>
      </c>
      <c r="Y55" s="108">
        <f t="shared" si="35"/>
      </c>
      <c r="AA55" s="108"/>
      <c r="AC55" s="108">
        <f t="shared" si="36"/>
        <v>0</v>
      </c>
      <c r="AF55" s="9">
        <f t="shared" si="37"/>
        <v>0</v>
      </c>
      <c r="AG55" s="9">
        <f t="shared" si="38"/>
        <v>0</v>
      </c>
      <c r="AH55" s="9">
        <f t="shared" si="39"/>
        <v>0</v>
      </c>
      <c r="AK55" s="9">
        <f t="shared" si="40"/>
        <v>0</v>
      </c>
      <c r="AL55" s="9">
        <f t="shared" si="41"/>
        <v>0</v>
      </c>
      <c r="AM55" s="9">
        <f t="shared" si="42"/>
        <v>0</v>
      </c>
      <c r="AP55" s="9">
        <f t="shared" si="43"/>
        <v>0</v>
      </c>
      <c r="AQ55" s="9">
        <f t="shared" si="44"/>
        <v>0</v>
      </c>
      <c r="AR55" s="9">
        <f t="shared" si="45"/>
        <v>0</v>
      </c>
      <c r="AU55" s="9">
        <f t="shared" si="46"/>
        <v>0</v>
      </c>
      <c r="AV55" s="9">
        <f t="shared" si="47"/>
        <v>0</v>
      </c>
      <c r="AX55" s="9">
        <f t="shared" si="48"/>
      </c>
      <c r="AZ55" s="9">
        <f t="shared" si="49"/>
        <v>0</v>
      </c>
      <c r="BA55" s="9">
        <f t="shared" si="50"/>
        <v>0</v>
      </c>
      <c r="BB55" s="9">
        <f t="shared" si="51"/>
        <v>0</v>
      </c>
      <c r="BC55" s="9">
        <f t="shared" si="52"/>
        <v>0</v>
      </c>
      <c r="BD55" s="9">
        <f t="shared" si="53"/>
        <v>0</v>
      </c>
      <c r="BE55" s="9" t="e">
        <f t="shared" si="54"/>
        <v>#N/A</v>
      </c>
      <c r="BF55" s="9">
        <f t="shared" si="55"/>
        <v>0</v>
      </c>
      <c r="BH55" s="9">
        <f t="shared" si="56"/>
        <v>0</v>
      </c>
      <c r="BI55" s="9" t="e">
        <f t="shared" si="57"/>
        <v>#N/A</v>
      </c>
      <c r="BJ55" s="9" t="e">
        <f t="shared" si="58"/>
        <v>#N/A</v>
      </c>
      <c r="BK55" s="9">
        <f t="shared" si="59"/>
        <v>0</v>
      </c>
      <c r="BL55" s="9">
        <f t="shared" si="60"/>
        <v>0</v>
      </c>
      <c r="BM55" s="9" t="e">
        <f t="shared" si="61"/>
        <v>#N/A</v>
      </c>
      <c r="BN55" s="9" t="e">
        <f t="shared" si="62"/>
        <v>#N/A</v>
      </c>
      <c r="BP55" s="9">
        <f>IF($C55="",0,IF(COUNTIF($C$10:$C55,$C55)=1,0,COLUMN()))</f>
        <v>0</v>
      </c>
      <c r="BQ55" s="9" t="e">
        <f t="shared" si="63"/>
        <v>#N/A</v>
      </c>
      <c r="BR55" s="9">
        <f t="shared" si="64"/>
        <v>0</v>
      </c>
      <c r="BT55" s="9" t="e">
        <f t="shared" si="65"/>
        <v>#N/A</v>
      </c>
    </row>
    <row r="56" spans="2:72" ht="30.75" customHeight="1">
      <c r="B56" s="71">
        <v>47</v>
      </c>
      <c r="C56" s="96"/>
      <c r="D56" s="127" t="e">
        <f>VLOOKUP(C56,'登録情報'!$A$1:$B$2074,2,FALSE)</f>
        <v>#N/A</v>
      </c>
      <c r="E56" s="110" t="e">
        <f>VLOOKUP(C56,'登録情報'!$A$1:$C$2074,3,FALSE)</f>
        <v>#N/A</v>
      </c>
      <c r="F56" s="119"/>
      <c r="G56" s="110"/>
      <c r="H56" s="114"/>
      <c r="I56" s="115"/>
      <c r="J56" s="116"/>
      <c r="K56" s="110"/>
      <c r="L56" s="114"/>
      <c r="M56" s="115"/>
      <c r="N56" s="116"/>
      <c r="O56" s="110"/>
      <c r="P56" s="114"/>
      <c r="Q56" s="115"/>
      <c r="R56" s="116"/>
      <c r="S56" s="110"/>
      <c r="T56" s="121"/>
      <c r="U56" s="104"/>
      <c r="W56" s="108">
        <f ca="1" t="shared" si="33"/>
      </c>
      <c r="X56" s="9">
        <f ca="1" t="shared" si="34"/>
      </c>
      <c r="Y56" s="108">
        <f t="shared" si="35"/>
      </c>
      <c r="AA56" s="108"/>
      <c r="AC56" s="108">
        <f t="shared" si="36"/>
        <v>0</v>
      </c>
      <c r="AF56" s="9">
        <f t="shared" si="37"/>
        <v>0</v>
      </c>
      <c r="AG56" s="9">
        <f t="shared" si="38"/>
        <v>0</v>
      </c>
      <c r="AH56" s="9">
        <f t="shared" si="39"/>
        <v>0</v>
      </c>
      <c r="AK56" s="9">
        <f t="shared" si="40"/>
        <v>0</v>
      </c>
      <c r="AL56" s="9">
        <f t="shared" si="41"/>
        <v>0</v>
      </c>
      <c r="AM56" s="9">
        <f t="shared" si="42"/>
        <v>0</v>
      </c>
      <c r="AP56" s="9">
        <f t="shared" si="43"/>
        <v>0</v>
      </c>
      <c r="AQ56" s="9">
        <f t="shared" si="44"/>
        <v>0</v>
      </c>
      <c r="AR56" s="9">
        <f t="shared" si="45"/>
        <v>0</v>
      </c>
      <c r="AU56" s="9">
        <f t="shared" si="46"/>
        <v>0</v>
      </c>
      <c r="AV56" s="9">
        <f t="shared" si="47"/>
        <v>0</v>
      </c>
      <c r="AX56" s="9">
        <f t="shared" si="48"/>
      </c>
      <c r="AZ56" s="9">
        <f t="shared" si="49"/>
        <v>0</v>
      </c>
      <c r="BA56" s="9">
        <f t="shared" si="50"/>
        <v>0</v>
      </c>
      <c r="BB56" s="9">
        <f t="shared" si="51"/>
        <v>0</v>
      </c>
      <c r="BC56" s="9">
        <f t="shared" si="52"/>
        <v>0</v>
      </c>
      <c r="BD56" s="9">
        <f t="shared" si="53"/>
        <v>0</v>
      </c>
      <c r="BE56" s="9" t="e">
        <f t="shared" si="54"/>
        <v>#N/A</v>
      </c>
      <c r="BF56" s="9">
        <f t="shared" si="55"/>
        <v>0</v>
      </c>
      <c r="BH56" s="9">
        <f t="shared" si="56"/>
        <v>0</v>
      </c>
      <c r="BI56" s="9" t="e">
        <f t="shared" si="57"/>
        <v>#N/A</v>
      </c>
      <c r="BJ56" s="9" t="e">
        <f t="shared" si="58"/>
        <v>#N/A</v>
      </c>
      <c r="BK56" s="9">
        <f t="shared" si="59"/>
        <v>0</v>
      </c>
      <c r="BL56" s="9">
        <f t="shared" si="60"/>
        <v>0</v>
      </c>
      <c r="BM56" s="9" t="e">
        <f t="shared" si="61"/>
        <v>#N/A</v>
      </c>
      <c r="BN56" s="9" t="e">
        <f t="shared" si="62"/>
        <v>#N/A</v>
      </c>
      <c r="BP56" s="9">
        <f>IF($C56="",0,IF(COUNTIF($C$10:$C56,$C56)=1,0,COLUMN()))</f>
        <v>0</v>
      </c>
      <c r="BQ56" s="9" t="e">
        <f t="shared" si="63"/>
        <v>#N/A</v>
      </c>
      <c r="BR56" s="9">
        <f t="shared" si="64"/>
        <v>0</v>
      </c>
      <c r="BT56" s="9" t="e">
        <f t="shared" si="65"/>
        <v>#N/A</v>
      </c>
    </row>
    <row r="57" spans="2:72" ht="30.75" customHeight="1">
      <c r="B57" s="71">
        <v>48</v>
      </c>
      <c r="C57" s="96"/>
      <c r="D57" s="127" t="e">
        <f>VLOOKUP(C57,'登録情報'!$A$1:$B$2074,2,FALSE)</f>
        <v>#N/A</v>
      </c>
      <c r="E57" s="110" t="e">
        <f>VLOOKUP(C57,'登録情報'!$A$1:$C$2074,3,FALSE)</f>
        <v>#N/A</v>
      </c>
      <c r="F57" s="119"/>
      <c r="G57" s="110"/>
      <c r="H57" s="114"/>
      <c r="I57" s="115"/>
      <c r="J57" s="116"/>
      <c r="K57" s="110"/>
      <c r="L57" s="114"/>
      <c r="M57" s="115"/>
      <c r="N57" s="116"/>
      <c r="O57" s="110"/>
      <c r="P57" s="114"/>
      <c r="Q57" s="115"/>
      <c r="R57" s="116"/>
      <c r="S57" s="110"/>
      <c r="T57" s="121"/>
      <c r="U57" s="104"/>
      <c r="W57" s="108">
        <f ca="1" t="shared" si="33"/>
      </c>
      <c r="X57" s="9">
        <f ca="1" t="shared" si="34"/>
      </c>
      <c r="Y57" s="108">
        <f t="shared" si="35"/>
      </c>
      <c r="AA57" s="108"/>
      <c r="AC57" s="108">
        <f t="shared" si="36"/>
        <v>0</v>
      </c>
      <c r="AF57" s="9">
        <f t="shared" si="37"/>
        <v>0</v>
      </c>
      <c r="AG57" s="9">
        <f t="shared" si="38"/>
        <v>0</v>
      </c>
      <c r="AH57" s="9">
        <f t="shared" si="39"/>
        <v>0</v>
      </c>
      <c r="AK57" s="9">
        <f t="shared" si="40"/>
        <v>0</v>
      </c>
      <c r="AL57" s="9">
        <f t="shared" si="41"/>
        <v>0</v>
      </c>
      <c r="AM57" s="9">
        <f t="shared" si="42"/>
        <v>0</v>
      </c>
      <c r="AP57" s="9">
        <f t="shared" si="43"/>
        <v>0</v>
      </c>
      <c r="AQ57" s="9">
        <f t="shared" si="44"/>
        <v>0</v>
      </c>
      <c r="AR57" s="9">
        <f t="shared" si="45"/>
        <v>0</v>
      </c>
      <c r="AU57" s="9">
        <f t="shared" si="46"/>
        <v>0</v>
      </c>
      <c r="AV57" s="9">
        <f t="shared" si="47"/>
        <v>0</v>
      </c>
      <c r="AX57" s="9">
        <f t="shared" si="48"/>
      </c>
      <c r="AZ57" s="9">
        <f t="shared" si="49"/>
        <v>0</v>
      </c>
      <c r="BA57" s="9">
        <f t="shared" si="50"/>
        <v>0</v>
      </c>
      <c r="BB57" s="9">
        <f t="shared" si="51"/>
        <v>0</v>
      </c>
      <c r="BC57" s="9">
        <f t="shared" si="52"/>
        <v>0</v>
      </c>
      <c r="BD57" s="9">
        <f t="shared" si="53"/>
        <v>0</v>
      </c>
      <c r="BE57" s="9" t="e">
        <f t="shared" si="54"/>
        <v>#N/A</v>
      </c>
      <c r="BF57" s="9">
        <f t="shared" si="55"/>
        <v>0</v>
      </c>
      <c r="BH57" s="9">
        <f t="shared" si="56"/>
        <v>0</v>
      </c>
      <c r="BI57" s="9" t="e">
        <f t="shared" si="57"/>
        <v>#N/A</v>
      </c>
      <c r="BJ57" s="9" t="e">
        <f t="shared" si="58"/>
        <v>#N/A</v>
      </c>
      <c r="BK57" s="9">
        <f t="shared" si="59"/>
        <v>0</v>
      </c>
      <c r="BL57" s="9">
        <f t="shared" si="60"/>
        <v>0</v>
      </c>
      <c r="BM57" s="9" t="e">
        <f t="shared" si="61"/>
        <v>#N/A</v>
      </c>
      <c r="BN57" s="9" t="e">
        <f t="shared" si="62"/>
        <v>#N/A</v>
      </c>
      <c r="BP57" s="9">
        <f>IF($C57="",0,IF(COUNTIF($C$10:$C57,$C57)=1,0,COLUMN()))</f>
        <v>0</v>
      </c>
      <c r="BQ57" s="9" t="e">
        <f t="shared" si="63"/>
        <v>#N/A</v>
      </c>
      <c r="BR57" s="9">
        <f t="shared" si="64"/>
        <v>0</v>
      </c>
      <c r="BT57" s="9" t="e">
        <f t="shared" si="65"/>
        <v>#N/A</v>
      </c>
    </row>
    <row r="58" spans="2:72" ht="30.75" customHeight="1">
      <c r="B58" s="71">
        <v>49</v>
      </c>
      <c r="C58" s="96"/>
      <c r="D58" s="127" t="e">
        <f>VLOOKUP(C58,'登録情報'!$A$1:$B$2074,2,FALSE)</f>
        <v>#N/A</v>
      </c>
      <c r="E58" s="110" t="e">
        <f>VLOOKUP(C58,'登録情報'!$A$1:$C$2074,3,FALSE)</f>
        <v>#N/A</v>
      </c>
      <c r="F58" s="119"/>
      <c r="G58" s="110"/>
      <c r="H58" s="114"/>
      <c r="I58" s="115"/>
      <c r="J58" s="116"/>
      <c r="K58" s="110"/>
      <c r="L58" s="114"/>
      <c r="M58" s="115"/>
      <c r="N58" s="116"/>
      <c r="O58" s="110"/>
      <c r="P58" s="114"/>
      <c r="Q58" s="115"/>
      <c r="R58" s="116"/>
      <c r="S58" s="110"/>
      <c r="T58" s="121"/>
      <c r="U58" s="104"/>
      <c r="W58" s="108">
        <f ca="1" t="shared" si="33"/>
      </c>
      <c r="X58" s="9">
        <f ca="1" t="shared" si="34"/>
      </c>
      <c r="Y58" s="108">
        <f t="shared" si="35"/>
      </c>
      <c r="AA58" s="108"/>
      <c r="AC58" s="108">
        <f t="shared" si="36"/>
        <v>0</v>
      </c>
      <c r="AF58" s="9">
        <f t="shared" si="37"/>
        <v>0</v>
      </c>
      <c r="AG58" s="9">
        <f t="shared" si="38"/>
        <v>0</v>
      </c>
      <c r="AH58" s="9">
        <f t="shared" si="39"/>
        <v>0</v>
      </c>
      <c r="AK58" s="9">
        <f t="shared" si="40"/>
        <v>0</v>
      </c>
      <c r="AL58" s="9">
        <f t="shared" si="41"/>
        <v>0</v>
      </c>
      <c r="AM58" s="9">
        <f t="shared" si="42"/>
        <v>0</v>
      </c>
      <c r="AP58" s="9">
        <f t="shared" si="43"/>
        <v>0</v>
      </c>
      <c r="AQ58" s="9">
        <f t="shared" si="44"/>
        <v>0</v>
      </c>
      <c r="AR58" s="9">
        <f t="shared" si="45"/>
        <v>0</v>
      </c>
      <c r="AU58" s="9">
        <f t="shared" si="46"/>
        <v>0</v>
      </c>
      <c r="AV58" s="9">
        <f t="shared" si="47"/>
        <v>0</v>
      </c>
      <c r="AX58" s="9">
        <f t="shared" si="48"/>
      </c>
      <c r="AZ58" s="9">
        <f t="shared" si="49"/>
        <v>0</v>
      </c>
      <c r="BA58" s="9">
        <f t="shared" si="50"/>
        <v>0</v>
      </c>
      <c r="BB58" s="9">
        <f t="shared" si="51"/>
        <v>0</v>
      </c>
      <c r="BC58" s="9">
        <f t="shared" si="52"/>
        <v>0</v>
      </c>
      <c r="BD58" s="9">
        <f t="shared" si="53"/>
        <v>0</v>
      </c>
      <c r="BE58" s="9" t="e">
        <f t="shared" si="54"/>
        <v>#N/A</v>
      </c>
      <c r="BF58" s="9">
        <f t="shared" si="55"/>
        <v>0</v>
      </c>
      <c r="BH58" s="9">
        <f t="shared" si="56"/>
        <v>0</v>
      </c>
      <c r="BI58" s="9" t="e">
        <f t="shared" si="57"/>
        <v>#N/A</v>
      </c>
      <c r="BJ58" s="9" t="e">
        <f t="shared" si="58"/>
        <v>#N/A</v>
      </c>
      <c r="BK58" s="9">
        <f t="shared" si="59"/>
        <v>0</v>
      </c>
      <c r="BL58" s="9">
        <f t="shared" si="60"/>
        <v>0</v>
      </c>
      <c r="BM58" s="9" t="e">
        <f t="shared" si="61"/>
        <v>#N/A</v>
      </c>
      <c r="BN58" s="9" t="e">
        <f t="shared" si="62"/>
        <v>#N/A</v>
      </c>
      <c r="BP58" s="9">
        <f>IF($C58="",0,IF(COUNTIF($C$10:$C58,$C58)=1,0,COLUMN()))</f>
        <v>0</v>
      </c>
      <c r="BQ58" s="9" t="e">
        <f t="shared" si="63"/>
        <v>#N/A</v>
      </c>
      <c r="BR58" s="9">
        <f t="shared" si="64"/>
        <v>0</v>
      </c>
      <c r="BT58" s="9" t="e">
        <f t="shared" si="65"/>
        <v>#N/A</v>
      </c>
    </row>
    <row r="59" spans="2:72" ht="30.75" customHeight="1">
      <c r="B59" s="71">
        <v>50</v>
      </c>
      <c r="C59" s="96"/>
      <c r="D59" s="127" t="e">
        <f>VLOOKUP(C59,'登録情報'!$A$1:$B$2074,2,FALSE)</f>
        <v>#N/A</v>
      </c>
      <c r="E59" s="110" t="e">
        <f>VLOOKUP(C59,'登録情報'!$A$1:$C$2074,3,FALSE)</f>
        <v>#N/A</v>
      </c>
      <c r="F59" s="119"/>
      <c r="G59" s="110"/>
      <c r="H59" s="114"/>
      <c r="I59" s="115"/>
      <c r="J59" s="116"/>
      <c r="K59" s="110"/>
      <c r="L59" s="114"/>
      <c r="M59" s="115"/>
      <c r="N59" s="116"/>
      <c r="O59" s="110"/>
      <c r="P59" s="114"/>
      <c r="Q59" s="115"/>
      <c r="R59" s="116"/>
      <c r="S59" s="110"/>
      <c r="T59" s="121"/>
      <c r="U59" s="104"/>
      <c r="W59" s="108">
        <f ca="1" t="shared" si="33"/>
      </c>
      <c r="X59" s="9">
        <f ca="1" t="shared" si="34"/>
      </c>
      <c r="Y59" s="108">
        <f t="shared" si="35"/>
      </c>
      <c r="AA59" s="108"/>
      <c r="AC59" s="108">
        <f t="shared" si="36"/>
        <v>0</v>
      </c>
      <c r="AF59" s="9">
        <f t="shared" si="37"/>
        <v>0</v>
      </c>
      <c r="AG59" s="9">
        <f t="shared" si="38"/>
        <v>0</v>
      </c>
      <c r="AH59" s="9">
        <f t="shared" si="39"/>
        <v>0</v>
      </c>
      <c r="AK59" s="9">
        <f t="shared" si="40"/>
        <v>0</v>
      </c>
      <c r="AL59" s="9">
        <f t="shared" si="41"/>
        <v>0</v>
      </c>
      <c r="AM59" s="9">
        <f t="shared" si="42"/>
        <v>0</v>
      </c>
      <c r="AP59" s="9">
        <f t="shared" si="43"/>
        <v>0</v>
      </c>
      <c r="AQ59" s="9">
        <f t="shared" si="44"/>
        <v>0</v>
      </c>
      <c r="AR59" s="9">
        <f t="shared" si="45"/>
        <v>0</v>
      </c>
      <c r="AU59" s="9">
        <f t="shared" si="46"/>
        <v>0</v>
      </c>
      <c r="AV59" s="9">
        <f t="shared" si="47"/>
        <v>0</v>
      </c>
      <c r="AX59" s="9">
        <f t="shared" si="48"/>
      </c>
      <c r="AZ59" s="9">
        <f t="shared" si="49"/>
        <v>0</v>
      </c>
      <c r="BA59" s="9">
        <f t="shared" si="50"/>
        <v>0</v>
      </c>
      <c r="BB59" s="9">
        <f t="shared" si="51"/>
        <v>0</v>
      </c>
      <c r="BC59" s="9">
        <f t="shared" si="52"/>
        <v>0</v>
      </c>
      <c r="BD59" s="9">
        <f t="shared" si="53"/>
        <v>0</v>
      </c>
      <c r="BE59" s="9" t="e">
        <f t="shared" si="54"/>
        <v>#N/A</v>
      </c>
      <c r="BF59" s="9">
        <f t="shared" si="55"/>
        <v>0</v>
      </c>
      <c r="BH59" s="9">
        <f t="shared" si="56"/>
        <v>0</v>
      </c>
      <c r="BI59" s="9" t="e">
        <f t="shared" si="57"/>
        <v>#N/A</v>
      </c>
      <c r="BJ59" s="9" t="e">
        <f t="shared" si="58"/>
        <v>#N/A</v>
      </c>
      <c r="BK59" s="9">
        <f t="shared" si="59"/>
        <v>0</v>
      </c>
      <c r="BL59" s="9">
        <f t="shared" si="60"/>
        <v>0</v>
      </c>
      <c r="BM59" s="9" t="e">
        <f t="shared" si="61"/>
        <v>#N/A</v>
      </c>
      <c r="BN59" s="9" t="e">
        <f t="shared" si="62"/>
        <v>#N/A</v>
      </c>
      <c r="BP59" s="9">
        <f>IF($C59="",0,IF(COUNTIF($C$10:$C59,$C59)=1,0,COLUMN()))</f>
        <v>0</v>
      </c>
      <c r="BQ59" s="9" t="e">
        <f t="shared" si="63"/>
        <v>#N/A</v>
      </c>
      <c r="BR59" s="9">
        <f t="shared" si="64"/>
        <v>0</v>
      </c>
      <c r="BT59" s="9" t="e">
        <f t="shared" si="65"/>
        <v>#N/A</v>
      </c>
    </row>
    <row r="60" spans="2:72" ht="30.75" customHeight="1">
      <c r="B60" s="71">
        <v>51</v>
      </c>
      <c r="C60" s="96"/>
      <c r="D60" s="127" t="e">
        <f>VLOOKUP(C60,'登録情報'!$A$1:$B$2074,2,FALSE)</f>
        <v>#N/A</v>
      </c>
      <c r="E60" s="110" t="e">
        <f>VLOOKUP(C60,'登録情報'!$A$1:$C$2074,3,FALSE)</f>
        <v>#N/A</v>
      </c>
      <c r="F60" s="119"/>
      <c r="G60" s="110"/>
      <c r="H60" s="114"/>
      <c r="I60" s="115"/>
      <c r="J60" s="116"/>
      <c r="K60" s="110"/>
      <c r="L60" s="114"/>
      <c r="M60" s="115"/>
      <c r="N60" s="116"/>
      <c r="O60" s="110"/>
      <c r="P60" s="114"/>
      <c r="Q60" s="115"/>
      <c r="R60" s="116"/>
      <c r="S60" s="110"/>
      <c r="T60" s="121"/>
      <c r="U60" s="104"/>
      <c r="W60" s="108">
        <f ca="1" t="shared" si="33"/>
      </c>
      <c r="X60" s="9">
        <f ca="1" t="shared" si="34"/>
      </c>
      <c r="Y60" s="108">
        <f t="shared" si="35"/>
      </c>
      <c r="AA60" s="108"/>
      <c r="AC60" s="108">
        <f t="shared" si="36"/>
        <v>0</v>
      </c>
      <c r="AF60" s="9">
        <f t="shared" si="37"/>
        <v>0</v>
      </c>
      <c r="AG60" s="9">
        <f t="shared" si="38"/>
        <v>0</v>
      </c>
      <c r="AH60" s="9">
        <f t="shared" si="39"/>
        <v>0</v>
      </c>
      <c r="AK60" s="9">
        <f t="shared" si="40"/>
        <v>0</v>
      </c>
      <c r="AL60" s="9">
        <f t="shared" si="41"/>
        <v>0</v>
      </c>
      <c r="AM60" s="9">
        <f t="shared" si="42"/>
        <v>0</v>
      </c>
      <c r="AP60" s="9">
        <f t="shared" si="43"/>
        <v>0</v>
      </c>
      <c r="AQ60" s="9">
        <f t="shared" si="44"/>
        <v>0</v>
      </c>
      <c r="AR60" s="9">
        <f t="shared" si="45"/>
        <v>0</v>
      </c>
      <c r="AU60" s="9">
        <f t="shared" si="46"/>
        <v>0</v>
      </c>
      <c r="AV60" s="9">
        <f t="shared" si="47"/>
        <v>0</v>
      </c>
      <c r="AX60" s="9">
        <f t="shared" si="48"/>
      </c>
      <c r="AZ60" s="9">
        <f t="shared" si="49"/>
        <v>0</v>
      </c>
      <c r="BA60" s="9">
        <f t="shared" si="50"/>
        <v>0</v>
      </c>
      <c r="BB60" s="9">
        <f t="shared" si="51"/>
        <v>0</v>
      </c>
      <c r="BC60" s="9">
        <f t="shared" si="52"/>
        <v>0</v>
      </c>
      <c r="BD60" s="9">
        <f t="shared" si="53"/>
        <v>0</v>
      </c>
      <c r="BE60" s="9" t="e">
        <f t="shared" si="54"/>
        <v>#N/A</v>
      </c>
      <c r="BF60" s="9">
        <f t="shared" si="55"/>
        <v>0</v>
      </c>
      <c r="BH60" s="9">
        <f t="shared" si="56"/>
        <v>0</v>
      </c>
      <c r="BI60" s="9" t="e">
        <f t="shared" si="57"/>
        <v>#N/A</v>
      </c>
      <c r="BJ60" s="9" t="e">
        <f t="shared" si="58"/>
        <v>#N/A</v>
      </c>
      <c r="BK60" s="9">
        <f t="shared" si="59"/>
        <v>0</v>
      </c>
      <c r="BL60" s="9">
        <f t="shared" si="60"/>
        <v>0</v>
      </c>
      <c r="BM60" s="9" t="e">
        <f t="shared" si="61"/>
        <v>#N/A</v>
      </c>
      <c r="BN60" s="9" t="e">
        <f t="shared" si="62"/>
        <v>#N/A</v>
      </c>
      <c r="BP60" s="9">
        <f>IF($C60="",0,IF(COUNTIF($C$10:$C60,$C60)=1,0,COLUMN()))</f>
        <v>0</v>
      </c>
      <c r="BQ60" s="9" t="e">
        <f t="shared" si="63"/>
        <v>#N/A</v>
      </c>
      <c r="BR60" s="9">
        <f t="shared" si="64"/>
        <v>0</v>
      </c>
      <c r="BT60" s="9" t="e">
        <f t="shared" si="65"/>
        <v>#N/A</v>
      </c>
    </row>
    <row r="61" spans="2:72" ht="30.75" customHeight="1">
      <c r="B61" s="71">
        <v>52</v>
      </c>
      <c r="C61" s="96"/>
      <c r="D61" s="127" t="e">
        <f>VLOOKUP(C61,'登録情報'!$A$1:$B$2074,2,FALSE)</f>
        <v>#N/A</v>
      </c>
      <c r="E61" s="110" t="e">
        <f>VLOOKUP(C61,'登録情報'!$A$1:$C$2074,3,FALSE)</f>
        <v>#N/A</v>
      </c>
      <c r="F61" s="119"/>
      <c r="G61" s="110"/>
      <c r="H61" s="114"/>
      <c r="I61" s="115"/>
      <c r="J61" s="116"/>
      <c r="K61" s="110"/>
      <c r="L61" s="114"/>
      <c r="M61" s="115"/>
      <c r="N61" s="116"/>
      <c r="O61" s="110"/>
      <c r="P61" s="114"/>
      <c r="Q61" s="115"/>
      <c r="R61" s="116"/>
      <c r="S61" s="110"/>
      <c r="T61" s="121"/>
      <c r="U61" s="104"/>
      <c r="W61" s="108">
        <f ca="1" t="shared" si="33"/>
      </c>
      <c r="X61" s="9">
        <f ca="1" t="shared" si="34"/>
      </c>
      <c r="Y61" s="108">
        <f t="shared" si="35"/>
      </c>
      <c r="AA61" s="108"/>
      <c r="AC61" s="108">
        <f t="shared" si="36"/>
        <v>0</v>
      </c>
      <c r="AF61" s="9">
        <f t="shared" si="37"/>
        <v>0</v>
      </c>
      <c r="AG61" s="9">
        <f t="shared" si="38"/>
        <v>0</v>
      </c>
      <c r="AH61" s="9">
        <f t="shared" si="39"/>
        <v>0</v>
      </c>
      <c r="AK61" s="9">
        <f t="shared" si="40"/>
        <v>0</v>
      </c>
      <c r="AL61" s="9">
        <f t="shared" si="41"/>
        <v>0</v>
      </c>
      <c r="AM61" s="9">
        <f t="shared" si="42"/>
        <v>0</v>
      </c>
      <c r="AP61" s="9">
        <f t="shared" si="43"/>
        <v>0</v>
      </c>
      <c r="AQ61" s="9">
        <f t="shared" si="44"/>
        <v>0</v>
      </c>
      <c r="AR61" s="9">
        <f t="shared" si="45"/>
        <v>0</v>
      </c>
      <c r="AU61" s="9">
        <f t="shared" si="46"/>
        <v>0</v>
      </c>
      <c r="AV61" s="9">
        <f t="shared" si="47"/>
        <v>0</v>
      </c>
      <c r="AX61" s="9">
        <f t="shared" si="48"/>
      </c>
      <c r="AZ61" s="9">
        <f t="shared" si="49"/>
        <v>0</v>
      </c>
      <c r="BA61" s="9">
        <f t="shared" si="50"/>
        <v>0</v>
      </c>
      <c r="BB61" s="9">
        <f t="shared" si="51"/>
        <v>0</v>
      </c>
      <c r="BC61" s="9">
        <f t="shared" si="52"/>
        <v>0</v>
      </c>
      <c r="BD61" s="9">
        <f t="shared" si="53"/>
        <v>0</v>
      </c>
      <c r="BE61" s="9" t="e">
        <f t="shared" si="54"/>
        <v>#N/A</v>
      </c>
      <c r="BF61" s="9">
        <f t="shared" si="55"/>
        <v>0</v>
      </c>
      <c r="BH61" s="9">
        <f t="shared" si="56"/>
        <v>0</v>
      </c>
      <c r="BI61" s="9" t="e">
        <f t="shared" si="57"/>
        <v>#N/A</v>
      </c>
      <c r="BJ61" s="9" t="e">
        <f t="shared" si="58"/>
        <v>#N/A</v>
      </c>
      <c r="BK61" s="9">
        <f t="shared" si="59"/>
        <v>0</v>
      </c>
      <c r="BL61" s="9">
        <f t="shared" si="60"/>
        <v>0</v>
      </c>
      <c r="BM61" s="9" t="e">
        <f t="shared" si="61"/>
        <v>#N/A</v>
      </c>
      <c r="BN61" s="9" t="e">
        <f t="shared" si="62"/>
        <v>#N/A</v>
      </c>
      <c r="BP61" s="9">
        <f>IF($C61="",0,IF(COUNTIF($C$10:$C61,$C61)=1,0,COLUMN()))</f>
        <v>0</v>
      </c>
      <c r="BQ61" s="9" t="e">
        <f t="shared" si="63"/>
        <v>#N/A</v>
      </c>
      <c r="BR61" s="9">
        <f t="shared" si="64"/>
        <v>0</v>
      </c>
      <c r="BT61" s="9" t="e">
        <f t="shared" si="65"/>
        <v>#N/A</v>
      </c>
    </row>
    <row r="62" spans="2:72" ht="30.75" customHeight="1">
      <c r="B62" s="71">
        <v>53</v>
      </c>
      <c r="C62" s="96"/>
      <c r="D62" s="127" t="e">
        <f>VLOOKUP(C62,'登録情報'!$A$1:$B$2074,2,FALSE)</f>
        <v>#N/A</v>
      </c>
      <c r="E62" s="110" t="e">
        <f>VLOOKUP(C62,'登録情報'!$A$1:$C$2074,3,FALSE)</f>
        <v>#N/A</v>
      </c>
      <c r="F62" s="119"/>
      <c r="G62" s="110"/>
      <c r="H62" s="114"/>
      <c r="I62" s="115"/>
      <c r="J62" s="116"/>
      <c r="K62" s="110"/>
      <c r="L62" s="114"/>
      <c r="M62" s="115"/>
      <c r="N62" s="116"/>
      <c r="O62" s="110"/>
      <c r="P62" s="114"/>
      <c r="Q62" s="115"/>
      <c r="R62" s="116"/>
      <c r="S62" s="110"/>
      <c r="T62" s="121"/>
      <c r="U62" s="104"/>
      <c r="W62" s="108">
        <f ca="1" t="shared" si="33"/>
      </c>
      <c r="X62" s="9">
        <f ca="1" t="shared" si="34"/>
      </c>
      <c r="Y62" s="108">
        <f t="shared" si="35"/>
      </c>
      <c r="AA62" s="108"/>
      <c r="AC62" s="108">
        <f t="shared" si="36"/>
        <v>0</v>
      </c>
      <c r="AF62" s="9">
        <f t="shared" si="37"/>
        <v>0</v>
      </c>
      <c r="AG62" s="9">
        <f t="shared" si="38"/>
        <v>0</v>
      </c>
      <c r="AH62" s="9">
        <f t="shared" si="39"/>
        <v>0</v>
      </c>
      <c r="AK62" s="9">
        <f t="shared" si="40"/>
        <v>0</v>
      </c>
      <c r="AL62" s="9">
        <f t="shared" si="41"/>
        <v>0</v>
      </c>
      <c r="AM62" s="9">
        <f t="shared" si="42"/>
        <v>0</v>
      </c>
      <c r="AP62" s="9">
        <f t="shared" si="43"/>
        <v>0</v>
      </c>
      <c r="AQ62" s="9">
        <f t="shared" si="44"/>
        <v>0</v>
      </c>
      <c r="AR62" s="9">
        <f t="shared" si="45"/>
        <v>0</v>
      </c>
      <c r="AU62" s="9">
        <f t="shared" si="46"/>
        <v>0</v>
      </c>
      <c r="AV62" s="9">
        <f t="shared" si="47"/>
        <v>0</v>
      </c>
      <c r="AX62" s="9">
        <f t="shared" si="48"/>
      </c>
      <c r="AZ62" s="9">
        <f t="shared" si="49"/>
        <v>0</v>
      </c>
      <c r="BA62" s="9">
        <f t="shared" si="50"/>
        <v>0</v>
      </c>
      <c r="BB62" s="9">
        <f t="shared" si="51"/>
        <v>0</v>
      </c>
      <c r="BC62" s="9">
        <f t="shared" si="52"/>
        <v>0</v>
      </c>
      <c r="BD62" s="9">
        <f t="shared" si="53"/>
        <v>0</v>
      </c>
      <c r="BE62" s="9" t="e">
        <f t="shared" si="54"/>
        <v>#N/A</v>
      </c>
      <c r="BF62" s="9">
        <f t="shared" si="55"/>
        <v>0</v>
      </c>
      <c r="BH62" s="9">
        <f t="shared" si="56"/>
        <v>0</v>
      </c>
      <c r="BI62" s="9" t="e">
        <f t="shared" si="57"/>
        <v>#N/A</v>
      </c>
      <c r="BJ62" s="9" t="e">
        <f t="shared" si="58"/>
        <v>#N/A</v>
      </c>
      <c r="BK62" s="9">
        <f t="shared" si="59"/>
        <v>0</v>
      </c>
      <c r="BL62" s="9">
        <f t="shared" si="60"/>
        <v>0</v>
      </c>
      <c r="BM62" s="9" t="e">
        <f t="shared" si="61"/>
        <v>#N/A</v>
      </c>
      <c r="BN62" s="9" t="e">
        <f t="shared" si="62"/>
        <v>#N/A</v>
      </c>
      <c r="BP62" s="9">
        <f>IF($C62="",0,IF(COUNTIF($C$10:$C62,$C62)=1,0,COLUMN()))</f>
        <v>0</v>
      </c>
      <c r="BQ62" s="9" t="e">
        <f t="shared" si="63"/>
        <v>#N/A</v>
      </c>
      <c r="BR62" s="9">
        <f t="shared" si="64"/>
        <v>0</v>
      </c>
      <c r="BT62" s="9" t="e">
        <f t="shared" si="65"/>
        <v>#N/A</v>
      </c>
    </row>
    <row r="63" spans="2:72" ht="30.75" customHeight="1">
      <c r="B63" s="71">
        <v>54</v>
      </c>
      <c r="C63" s="96"/>
      <c r="D63" s="127" t="e">
        <f>VLOOKUP(C63,'登録情報'!$A$1:$B$2074,2,FALSE)</f>
        <v>#N/A</v>
      </c>
      <c r="E63" s="110" t="e">
        <f>VLOOKUP(C63,'登録情報'!$A$1:$C$2074,3,FALSE)</f>
        <v>#N/A</v>
      </c>
      <c r="F63" s="119"/>
      <c r="G63" s="110"/>
      <c r="H63" s="114"/>
      <c r="I63" s="115"/>
      <c r="J63" s="116"/>
      <c r="K63" s="110"/>
      <c r="L63" s="114"/>
      <c r="M63" s="115"/>
      <c r="N63" s="116"/>
      <c r="O63" s="110"/>
      <c r="P63" s="114"/>
      <c r="Q63" s="115"/>
      <c r="R63" s="116"/>
      <c r="S63" s="110"/>
      <c r="T63" s="121"/>
      <c r="U63" s="104"/>
      <c r="W63" s="108">
        <f ca="1" t="shared" si="33"/>
      </c>
      <c r="X63" s="9">
        <f ca="1" t="shared" si="34"/>
      </c>
      <c r="Y63" s="108">
        <f t="shared" si="35"/>
      </c>
      <c r="AA63" s="108"/>
      <c r="AC63" s="108">
        <f t="shared" si="36"/>
        <v>0</v>
      </c>
      <c r="AF63" s="9">
        <f t="shared" si="37"/>
        <v>0</v>
      </c>
      <c r="AG63" s="9">
        <f t="shared" si="38"/>
        <v>0</v>
      </c>
      <c r="AH63" s="9">
        <f t="shared" si="39"/>
        <v>0</v>
      </c>
      <c r="AK63" s="9">
        <f t="shared" si="40"/>
        <v>0</v>
      </c>
      <c r="AL63" s="9">
        <f t="shared" si="41"/>
        <v>0</v>
      </c>
      <c r="AM63" s="9">
        <f t="shared" si="42"/>
        <v>0</v>
      </c>
      <c r="AP63" s="9">
        <f t="shared" si="43"/>
        <v>0</v>
      </c>
      <c r="AQ63" s="9">
        <f t="shared" si="44"/>
        <v>0</v>
      </c>
      <c r="AR63" s="9">
        <f t="shared" si="45"/>
        <v>0</v>
      </c>
      <c r="AU63" s="9">
        <f t="shared" si="46"/>
        <v>0</v>
      </c>
      <c r="AV63" s="9">
        <f t="shared" si="47"/>
        <v>0</v>
      </c>
      <c r="AX63" s="9">
        <f t="shared" si="48"/>
      </c>
      <c r="AZ63" s="9">
        <f t="shared" si="49"/>
        <v>0</v>
      </c>
      <c r="BA63" s="9">
        <f t="shared" si="50"/>
        <v>0</v>
      </c>
      <c r="BB63" s="9">
        <f t="shared" si="51"/>
        <v>0</v>
      </c>
      <c r="BC63" s="9">
        <f t="shared" si="52"/>
        <v>0</v>
      </c>
      <c r="BD63" s="9">
        <f t="shared" si="53"/>
        <v>0</v>
      </c>
      <c r="BE63" s="9" t="e">
        <f t="shared" si="54"/>
        <v>#N/A</v>
      </c>
      <c r="BF63" s="9">
        <f t="shared" si="55"/>
        <v>0</v>
      </c>
      <c r="BH63" s="9">
        <f t="shared" si="56"/>
        <v>0</v>
      </c>
      <c r="BI63" s="9" t="e">
        <f t="shared" si="57"/>
        <v>#N/A</v>
      </c>
      <c r="BJ63" s="9" t="e">
        <f t="shared" si="58"/>
        <v>#N/A</v>
      </c>
      <c r="BK63" s="9">
        <f t="shared" si="59"/>
        <v>0</v>
      </c>
      <c r="BL63" s="9">
        <f t="shared" si="60"/>
        <v>0</v>
      </c>
      <c r="BM63" s="9" t="e">
        <f t="shared" si="61"/>
        <v>#N/A</v>
      </c>
      <c r="BN63" s="9" t="e">
        <f t="shared" si="62"/>
        <v>#N/A</v>
      </c>
      <c r="BP63" s="9">
        <f>IF($C63="",0,IF(COUNTIF($C$10:$C63,$C63)=1,0,COLUMN()))</f>
        <v>0</v>
      </c>
      <c r="BQ63" s="9" t="e">
        <f t="shared" si="63"/>
        <v>#N/A</v>
      </c>
      <c r="BR63" s="9">
        <f t="shared" si="64"/>
        <v>0</v>
      </c>
      <c r="BT63" s="9" t="e">
        <f t="shared" si="65"/>
        <v>#N/A</v>
      </c>
    </row>
    <row r="64" spans="2:72" ht="30.75" customHeight="1">
      <c r="B64" s="71">
        <v>55</v>
      </c>
      <c r="C64" s="96"/>
      <c r="D64" s="127" t="e">
        <f>VLOOKUP(C64,'登録情報'!$A$1:$B$2074,2,FALSE)</f>
        <v>#N/A</v>
      </c>
      <c r="E64" s="110" t="e">
        <f>VLOOKUP(C64,'登録情報'!$A$1:$C$2074,3,FALSE)</f>
        <v>#N/A</v>
      </c>
      <c r="F64" s="119"/>
      <c r="G64" s="110"/>
      <c r="H64" s="114"/>
      <c r="I64" s="115"/>
      <c r="J64" s="116"/>
      <c r="K64" s="110"/>
      <c r="L64" s="114"/>
      <c r="M64" s="115"/>
      <c r="N64" s="116"/>
      <c r="O64" s="110"/>
      <c r="P64" s="114"/>
      <c r="Q64" s="115"/>
      <c r="R64" s="116"/>
      <c r="S64" s="110"/>
      <c r="T64" s="121"/>
      <c r="U64" s="104"/>
      <c r="W64" s="108">
        <f ca="1" t="shared" si="33"/>
      </c>
      <c r="X64" s="9">
        <f ca="1" t="shared" si="34"/>
      </c>
      <c r="Y64" s="108">
        <f t="shared" si="35"/>
      </c>
      <c r="AA64" s="108"/>
      <c r="AC64" s="108">
        <f t="shared" si="36"/>
        <v>0</v>
      </c>
      <c r="AF64" s="9">
        <f t="shared" si="37"/>
        <v>0</v>
      </c>
      <c r="AG64" s="9">
        <f t="shared" si="38"/>
        <v>0</v>
      </c>
      <c r="AH64" s="9">
        <f t="shared" si="39"/>
        <v>0</v>
      </c>
      <c r="AK64" s="9">
        <f t="shared" si="40"/>
        <v>0</v>
      </c>
      <c r="AL64" s="9">
        <f t="shared" si="41"/>
        <v>0</v>
      </c>
      <c r="AM64" s="9">
        <f t="shared" si="42"/>
        <v>0</v>
      </c>
      <c r="AP64" s="9">
        <f t="shared" si="43"/>
        <v>0</v>
      </c>
      <c r="AQ64" s="9">
        <f t="shared" si="44"/>
        <v>0</v>
      </c>
      <c r="AR64" s="9">
        <f t="shared" si="45"/>
        <v>0</v>
      </c>
      <c r="AU64" s="9">
        <f t="shared" si="46"/>
        <v>0</v>
      </c>
      <c r="AV64" s="9">
        <f t="shared" si="47"/>
        <v>0</v>
      </c>
      <c r="AX64" s="9">
        <f t="shared" si="48"/>
      </c>
      <c r="AZ64" s="9">
        <f t="shared" si="49"/>
        <v>0</v>
      </c>
      <c r="BA64" s="9">
        <f t="shared" si="50"/>
        <v>0</v>
      </c>
      <c r="BB64" s="9">
        <f t="shared" si="51"/>
        <v>0</v>
      </c>
      <c r="BC64" s="9">
        <f t="shared" si="52"/>
        <v>0</v>
      </c>
      <c r="BD64" s="9">
        <f t="shared" si="53"/>
        <v>0</v>
      </c>
      <c r="BE64" s="9" t="e">
        <f t="shared" si="54"/>
        <v>#N/A</v>
      </c>
      <c r="BF64" s="9">
        <f t="shared" si="55"/>
        <v>0</v>
      </c>
      <c r="BH64" s="9">
        <f t="shared" si="56"/>
        <v>0</v>
      </c>
      <c r="BI64" s="9" t="e">
        <f t="shared" si="57"/>
        <v>#N/A</v>
      </c>
      <c r="BJ64" s="9" t="e">
        <f t="shared" si="58"/>
        <v>#N/A</v>
      </c>
      <c r="BK64" s="9">
        <f t="shared" si="59"/>
        <v>0</v>
      </c>
      <c r="BL64" s="9">
        <f t="shared" si="60"/>
        <v>0</v>
      </c>
      <c r="BM64" s="9" t="e">
        <f t="shared" si="61"/>
        <v>#N/A</v>
      </c>
      <c r="BN64" s="9" t="e">
        <f t="shared" si="62"/>
        <v>#N/A</v>
      </c>
      <c r="BP64" s="9">
        <f>IF($C64="",0,IF(COUNTIF($C$10:$C64,$C64)=1,0,COLUMN()))</f>
        <v>0</v>
      </c>
      <c r="BQ64" s="9" t="e">
        <f t="shared" si="63"/>
        <v>#N/A</v>
      </c>
      <c r="BR64" s="9">
        <f t="shared" si="64"/>
        <v>0</v>
      </c>
      <c r="BT64" s="9" t="e">
        <f t="shared" si="65"/>
        <v>#N/A</v>
      </c>
    </row>
    <row r="65" spans="2:72" ht="30.75" customHeight="1">
      <c r="B65" s="71">
        <v>56</v>
      </c>
      <c r="C65" s="96"/>
      <c r="D65" s="127" t="e">
        <f>VLOOKUP(C65,'登録情報'!$A$1:$B$2074,2,FALSE)</f>
        <v>#N/A</v>
      </c>
      <c r="E65" s="110" t="e">
        <f>VLOOKUP(C65,'登録情報'!$A$1:$C$2074,3,FALSE)</f>
        <v>#N/A</v>
      </c>
      <c r="F65" s="119"/>
      <c r="G65" s="110"/>
      <c r="H65" s="114"/>
      <c r="I65" s="115"/>
      <c r="J65" s="116"/>
      <c r="K65" s="110"/>
      <c r="L65" s="114"/>
      <c r="M65" s="115"/>
      <c r="N65" s="116"/>
      <c r="O65" s="110"/>
      <c r="P65" s="114"/>
      <c r="Q65" s="115"/>
      <c r="R65" s="116"/>
      <c r="S65" s="110"/>
      <c r="T65" s="121"/>
      <c r="U65" s="104"/>
      <c r="W65" s="108">
        <f ca="1" t="shared" si="33"/>
      </c>
      <c r="X65" s="9">
        <f ca="1" t="shared" si="34"/>
      </c>
      <c r="Y65" s="108">
        <f t="shared" si="35"/>
      </c>
      <c r="AA65" s="108"/>
      <c r="AC65" s="108">
        <f t="shared" si="36"/>
        <v>0</v>
      </c>
      <c r="AF65" s="9">
        <f t="shared" si="37"/>
        <v>0</v>
      </c>
      <c r="AG65" s="9">
        <f t="shared" si="38"/>
        <v>0</v>
      </c>
      <c r="AH65" s="9">
        <f t="shared" si="39"/>
        <v>0</v>
      </c>
      <c r="AK65" s="9">
        <f t="shared" si="40"/>
        <v>0</v>
      </c>
      <c r="AL65" s="9">
        <f t="shared" si="41"/>
        <v>0</v>
      </c>
      <c r="AM65" s="9">
        <f t="shared" si="42"/>
        <v>0</v>
      </c>
      <c r="AP65" s="9">
        <f t="shared" si="43"/>
        <v>0</v>
      </c>
      <c r="AQ65" s="9">
        <f t="shared" si="44"/>
        <v>0</v>
      </c>
      <c r="AR65" s="9">
        <f t="shared" si="45"/>
        <v>0</v>
      </c>
      <c r="AU65" s="9">
        <f t="shared" si="46"/>
        <v>0</v>
      </c>
      <c r="AV65" s="9">
        <f t="shared" si="47"/>
        <v>0</v>
      </c>
      <c r="AX65" s="9">
        <f t="shared" si="48"/>
      </c>
      <c r="AZ65" s="9">
        <f t="shared" si="49"/>
        <v>0</v>
      </c>
      <c r="BA65" s="9">
        <f t="shared" si="50"/>
        <v>0</v>
      </c>
      <c r="BB65" s="9">
        <f t="shared" si="51"/>
        <v>0</v>
      </c>
      <c r="BC65" s="9">
        <f t="shared" si="52"/>
        <v>0</v>
      </c>
      <c r="BD65" s="9">
        <f t="shared" si="53"/>
        <v>0</v>
      </c>
      <c r="BE65" s="9" t="e">
        <f t="shared" si="54"/>
        <v>#N/A</v>
      </c>
      <c r="BF65" s="9">
        <f t="shared" si="55"/>
        <v>0</v>
      </c>
      <c r="BH65" s="9">
        <f t="shared" si="56"/>
        <v>0</v>
      </c>
      <c r="BI65" s="9" t="e">
        <f t="shared" si="57"/>
        <v>#N/A</v>
      </c>
      <c r="BJ65" s="9" t="e">
        <f t="shared" si="58"/>
        <v>#N/A</v>
      </c>
      <c r="BK65" s="9">
        <f t="shared" si="59"/>
        <v>0</v>
      </c>
      <c r="BL65" s="9">
        <f t="shared" si="60"/>
        <v>0</v>
      </c>
      <c r="BM65" s="9" t="e">
        <f t="shared" si="61"/>
        <v>#N/A</v>
      </c>
      <c r="BN65" s="9" t="e">
        <f t="shared" si="62"/>
        <v>#N/A</v>
      </c>
      <c r="BP65" s="9">
        <f>IF($C65="",0,IF(COUNTIF($C$10:$C65,$C65)=1,0,COLUMN()))</f>
        <v>0</v>
      </c>
      <c r="BQ65" s="9" t="e">
        <f t="shared" si="63"/>
        <v>#N/A</v>
      </c>
      <c r="BR65" s="9">
        <f t="shared" si="64"/>
        <v>0</v>
      </c>
      <c r="BT65" s="9" t="e">
        <f t="shared" si="65"/>
        <v>#N/A</v>
      </c>
    </row>
    <row r="66" spans="2:72" ht="30.75" customHeight="1">
      <c r="B66" s="71">
        <v>57</v>
      </c>
      <c r="C66" s="96"/>
      <c r="D66" s="127" t="e">
        <f>VLOOKUP(C66,'登録情報'!$A$1:$B$2074,2,FALSE)</f>
        <v>#N/A</v>
      </c>
      <c r="E66" s="110" t="e">
        <f>VLOOKUP(C66,'登録情報'!$A$1:$C$2074,3,FALSE)</f>
        <v>#N/A</v>
      </c>
      <c r="F66" s="119"/>
      <c r="G66" s="110"/>
      <c r="H66" s="114"/>
      <c r="I66" s="115"/>
      <c r="J66" s="116"/>
      <c r="K66" s="110"/>
      <c r="L66" s="114"/>
      <c r="M66" s="115"/>
      <c r="N66" s="116"/>
      <c r="O66" s="110"/>
      <c r="P66" s="114"/>
      <c r="Q66" s="115"/>
      <c r="R66" s="116"/>
      <c r="S66" s="110"/>
      <c r="T66" s="121"/>
      <c r="U66" s="104"/>
      <c r="W66" s="108">
        <f ca="1" t="shared" si="33"/>
      </c>
      <c r="X66" s="9">
        <f ca="1" t="shared" si="34"/>
      </c>
      <c r="Y66" s="108">
        <f t="shared" si="35"/>
      </c>
      <c r="AA66" s="108"/>
      <c r="AC66" s="108">
        <f t="shared" si="36"/>
        <v>0</v>
      </c>
      <c r="AF66" s="9">
        <f t="shared" si="37"/>
        <v>0</v>
      </c>
      <c r="AG66" s="9">
        <f t="shared" si="38"/>
        <v>0</v>
      </c>
      <c r="AH66" s="9">
        <f t="shared" si="39"/>
        <v>0</v>
      </c>
      <c r="AK66" s="9">
        <f t="shared" si="40"/>
        <v>0</v>
      </c>
      <c r="AL66" s="9">
        <f t="shared" si="41"/>
        <v>0</v>
      </c>
      <c r="AM66" s="9">
        <f t="shared" si="42"/>
        <v>0</v>
      </c>
      <c r="AP66" s="9">
        <f t="shared" si="43"/>
        <v>0</v>
      </c>
      <c r="AQ66" s="9">
        <f t="shared" si="44"/>
        <v>0</v>
      </c>
      <c r="AR66" s="9">
        <f t="shared" si="45"/>
        <v>0</v>
      </c>
      <c r="AU66" s="9">
        <f t="shared" si="46"/>
        <v>0</v>
      </c>
      <c r="AV66" s="9">
        <f t="shared" si="47"/>
        <v>0</v>
      </c>
      <c r="AX66" s="9">
        <f t="shared" si="48"/>
      </c>
      <c r="AZ66" s="9">
        <f t="shared" si="49"/>
        <v>0</v>
      </c>
      <c r="BA66" s="9">
        <f t="shared" si="50"/>
        <v>0</v>
      </c>
      <c r="BB66" s="9">
        <f t="shared" si="51"/>
        <v>0</v>
      </c>
      <c r="BC66" s="9">
        <f t="shared" si="52"/>
        <v>0</v>
      </c>
      <c r="BD66" s="9">
        <f t="shared" si="53"/>
        <v>0</v>
      </c>
      <c r="BE66" s="9" t="e">
        <f t="shared" si="54"/>
        <v>#N/A</v>
      </c>
      <c r="BF66" s="9">
        <f t="shared" si="55"/>
        <v>0</v>
      </c>
      <c r="BH66" s="9">
        <f t="shared" si="56"/>
        <v>0</v>
      </c>
      <c r="BI66" s="9" t="e">
        <f t="shared" si="57"/>
        <v>#N/A</v>
      </c>
      <c r="BJ66" s="9" t="e">
        <f t="shared" si="58"/>
        <v>#N/A</v>
      </c>
      <c r="BK66" s="9">
        <f t="shared" si="59"/>
        <v>0</v>
      </c>
      <c r="BL66" s="9">
        <f t="shared" si="60"/>
        <v>0</v>
      </c>
      <c r="BM66" s="9" t="e">
        <f t="shared" si="61"/>
        <v>#N/A</v>
      </c>
      <c r="BN66" s="9" t="e">
        <f t="shared" si="62"/>
        <v>#N/A</v>
      </c>
      <c r="BP66" s="9">
        <f>IF($C66="",0,IF(COUNTIF($C$10:$C66,$C66)=1,0,COLUMN()))</f>
        <v>0</v>
      </c>
      <c r="BQ66" s="9" t="e">
        <f t="shared" si="63"/>
        <v>#N/A</v>
      </c>
      <c r="BR66" s="9">
        <f t="shared" si="64"/>
        <v>0</v>
      </c>
      <c r="BT66" s="9" t="e">
        <f t="shared" si="65"/>
        <v>#N/A</v>
      </c>
    </row>
    <row r="67" spans="2:72" ht="30.75" customHeight="1">
      <c r="B67" s="71">
        <v>58</v>
      </c>
      <c r="C67" s="96"/>
      <c r="D67" s="127" t="e">
        <f>VLOOKUP(C67,'登録情報'!$A$1:$B$2074,2,FALSE)</f>
        <v>#N/A</v>
      </c>
      <c r="E67" s="110" t="e">
        <f>VLOOKUP(C67,'登録情報'!$A$1:$C$2074,3,FALSE)</f>
        <v>#N/A</v>
      </c>
      <c r="F67" s="119"/>
      <c r="G67" s="110"/>
      <c r="H67" s="114"/>
      <c r="I67" s="115"/>
      <c r="J67" s="116"/>
      <c r="K67" s="110"/>
      <c r="L67" s="114"/>
      <c r="M67" s="115"/>
      <c r="N67" s="116"/>
      <c r="O67" s="110"/>
      <c r="P67" s="114"/>
      <c r="Q67" s="115"/>
      <c r="R67" s="116"/>
      <c r="S67" s="110"/>
      <c r="T67" s="121"/>
      <c r="U67" s="104"/>
      <c r="W67" s="108">
        <f ca="1" t="shared" si="33"/>
      </c>
      <c r="X67" s="9">
        <f ca="1" t="shared" si="34"/>
      </c>
      <c r="Y67" s="108">
        <f t="shared" si="35"/>
      </c>
      <c r="AA67" s="108"/>
      <c r="AC67" s="108">
        <f t="shared" si="36"/>
        <v>0</v>
      </c>
      <c r="AF67" s="9">
        <f t="shared" si="37"/>
        <v>0</v>
      </c>
      <c r="AG67" s="9">
        <f t="shared" si="38"/>
        <v>0</v>
      </c>
      <c r="AH67" s="9">
        <f t="shared" si="39"/>
        <v>0</v>
      </c>
      <c r="AK67" s="9">
        <f t="shared" si="40"/>
        <v>0</v>
      </c>
      <c r="AL67" s="9">
        <f t="shared" si="41"/>
        <v>0</v>
      </c>
      <c r="AM67" s="9">
        <f t="shared" si="42"/>
        <v>0</v>
      </c>
      <c r="AP67" s="9">
        <f t="shared" si="43"/>
        <v>0</v>
      </c>
      <c r="AQ67" s="9">
        <f t="shared" si="44"/>
        <v>0</v>
      </c>
      <c r="AR67" s="9">
        <f t="shared" si="45"/>
        <v>0</v>
      </c>
      <c r="AU67" s="9">
        <f t="shared" si="46"/>
        <v>0</v>
      </c>
      <c r="AV67" s="9">
        <f t="shared" si="47"/>
        <v>0</v>
      </c>
      <c r="AX67" s="9">
        <f t="shared" si="48"/>
      </c>
      <c r="AZ67" s="9">
        <f t="shared" si="49"/>
        <v>0</v>
      </c>
      <c r="BA67" s="9">
        <f t="shared" si="50"/>
        <v>0</v>
      </c>
      <c r="BB67" s="9">
        <f t="shared" si="51"/>
        <v>0</v>
      </c>
      <c r="BC67" s="9">
        <f t="shared" si="52"/>
        <v>0</v>
      </c>
      <c r="BD67" s="9">
        <f t="shared" si="53"/>
        <v>0</v>
      </c>
      <c r="BE67" s="9" t="e">
        <f t="shared" si="54"/>
        <v>#N/A</v>
      </c>
      <c r="BF67" s="9">
        <f t="shared" si="55"/>
        <v>0</v>
      </c>
      <c r="BH67" s="9">
        <f t="shared" si="56"/>
        <v>0</v>
      </c>
      <c r="BI67" s="9" t="e">
        <f t="shared" si="57"/>
        <v>#N/A</v>
      </c>
      <c r="BJ67" s="9" t="e">
        <f t="shared" si="58"/>
        <v>#N/A</v>
      </c>
      <c r="BK67" s="9">
        <f t="shared" si="59"/>
        <v>0</v>
      </c>
      <c r="BL67" s="9">
        <f t="shared" si="60"/>
        <v>0</v>
      </c>
      <c r="BM67" s="9" t="e">
        <f t="shared" si="61"/>
        <v>#N/A</v>
      </c>
      <c r="BN67" s="9" t="e">
        <f t="shared" si="62"/>
        <v>#N/A</v>
      </c>
      <c r="BP67" s="9">
        <f>IF($C67="",0,IF(COUNTIF($C$10:$C67,$C67)=1,0,COLUMN()))</f>
        <v>0</v>
      </c>
      <c r="BQ67" s="9" t="e">
        <f t="shared" si="63"/>
        <v>#N/A</v>
      </c>
      <c r="BR67" s="9">
        <f t="shared" si="64"/>
        <v>0</v>
      </c>
      <c r="BT67" s="9" t="e">
        <f t="shared" si="65"/>
        <v>#N/A</v>
      </c>
    </row>
    <row r="68" spans="2:72" ht="30.75" customHeight="1">
      <c r="B68" s="71">
        <v>59</v>
      </c>
      <c r="C68" s="96"/>
      <c r="D68" s="127" t="e">
        <f>VLOOKUP(C68,'登録情報'!$A$1:$B$2074,2,FALSE)</f>
        <v>#N/A</v>
      </c>
      <c r="E68" s="110" t="e">
        <f>VLOOKUP(C68,'登録情報'!$A$1:$C$2074,3,FALSE)</f>
        <v>#N/A</v>
      </c>
      <c r="F68" s="119"/>
      <c r="G68" s="110"/>
      <c r="H68" s="114"/>
      <c r="I68" s="115"/>
      <c r="J68" s="116"/>
      <c r="K68" s="110"/>
      <c r="L68" s="114"/>
      <c r="M68" s="115"/>
      <c r="N68" s="116"/>
      <c r="O68" s="110"/>
      <c r="P68" s="114"/>
      <c r="Q68" s="115"/>
      <c r="R68" s="116"/>
      <c r="S68" s="110"/>
      <c r="T68" s="121"/>
      <c r="U68" s="104"/>
      <c r="W68" s="108">
        <f ca="1" t="shared" si="33"/>
      </c>
      <c r="X68" s="9">
        <f ca="1" t="shared" si="34"/>
      </c>
      <c r="Y68" s="108">
        <f t="shared" si="35"/>
      </c>
      <c r="AA68" s="108"/>
      <c r="AC68" s="108">
        <f t="shared" si="36"/>
        <v>0</v>
      </c>
      <c r="AF68" s="9">
        <f t="shared" si="37"/>
        <v>0</v>
      </c>
      <c r="AG68" s="9">
        <f t="shared" si="38"/>
        <v>0</v>
      </c>
      <c r="AH68" s="9">
        <f t="shared" si="39"/>
        <v>0</v>
      </c>
      <c r="AK68" s="9">
        <f t="shared" si="40"/>
        <v>0</v>
      </c>
      <c r="AL68" s="9">
        <f t="shared" si="41"/>
        <v>0</v>
      </c>
      <c r="AM68" s="9">
        <f t="shared" si="42"/>
        <v>0</v>
      </c>
      <c r="AP68" s="9">
        <f t="shared" si="43"/>
        <v>0</v>
      </c>
      <c r="AQ68" s="9">
        <f t="shared" si="44"/>
        <v>0</v>
      </c>
      <c r="AR68" s="9">
        <f t="shared" si="45"/>
        <v>0</v>
      </c>
      <c r="AU68" s="9">
        <f t="shared" si="46"/>
        <v>0</v>
      </c>
      <c r="AV68" s="9">
        <f t="shared" si="47"/>
        <v>0</v>
      </c>
      <c r="AX68" s="9">
        <f t="shared" si="48"/>
      </c>
      <c r="AZ68" s="9">
        <f t="shared" si="49"/>
        <v>0</v>
      </c>
      <c r="BA68" s="9">
        <f t="shared" si="50"/>
        <v>0</v>
      </c>
      <c r="BB68" s="9">
        <f t="shared" si="51"/>
        <v>0</v>
      </c>
      <c r="BC68" s="9">
        <f t="shared" si="52"/>
        <v>0</v>
      </c>
      <c r="BD68" s="9">
        <f t="shared" si="53"/>
        <v>0</v>
      </c>
      <c r="BE68" s="9" t="e">
        <f t="shared" si="54"/>
        <v>#N/A</v>
      </c>
      <c r="BF68" s="9">
        <f t="shared" si="55"/>
        <v>0</v>
      </c>
      <c r="BH68" s="9">
        <f t="shared" si="56"/>
        <v>0</v>
      </c>
      <c r="BI68" s="9" t="e">
        <f t="shared" si="57"/>
        <v>#N/A</v>
      </c>
      <c r="BJ68" s="9" t="e">
        <f t="shared" si="58"/>
        <v>#N/A</v>
      </c>
      <c r="BK68" s="9">
        <f t="shared" si="59"/>
        <v>0</v>
      </c>
      <c r="BL68" s="9">
        <f t="shared" si="60"/>
        <v>0</v>
      </c>
      <c r="BM68" s="9" t="e">
        <f t="shared" si="61"/>
        <v>#N/A</v>
      </c>
      <c r="BN68" s="9" t="e">
        <f t="shared" si="62"/>
        <v>#N/A</v>
      </c>
      <c r="BP68" s="9">
        <f>IF($C68="",0,IF(COUNTIF($C$10:$C68,$C68)=1,0,COLUMN()))</f>
        <v>0</v>
      </c>
      <c r="BQ68" s="9" t="e">
        <f t="shared" si="63"/>
        <v>#N/A</v>
      </c>
      <c r="BR68" s="9">
        <f t="shared" si="64"/>
        <v>0</v>
      </c>
      <c r="BT68" s="9" t="e">
        <f t="shared" si="65"/>
        <v>#N/A</v>
      </c>
    </row>
    <row r="69" spans="2:72" ht="30.75" customHeight="1" thickBot="1">
      <c r="B69" s="74">
        <v>60</v>
      </c>
      <c r="C69" s="97"/>
      <c r="D69" s="127" t="e">
        <f>VLOOKUP(C69,'登録情報'!$A$1:$B$2074,2,FALSE)</f>
        <v>#N/A</v>
      </c>
      <c r="E69" s="110" t="e">
        <f>VLOOKUP(C69,'登録情報'!$A$1:$C$2074,3,FALSE)</f>
        <v>#N/A</v>
      </c>
      <c r="F69" s="120"/>
      <c r="G69" s="118"/>
      <c r="H69" s="76"/>
      <c r="I69" s="100"/>
      <c r="J69" s="77"/>
      <c r="K69" s="118"/>
      <c r="L69" s="76"/>
      <c r="M69" s="100"/>
      <c r="N69" s="77"/>
      <c r="O69" s="118"/>
      <c r="P69" s="76"/>
      <c r="Q69" s="100"/>
      <c r="R69" s="77"/>
      <c r="S69" s="118"/>
      <c r="T69" s="122"/>
      <c r="U69" s="105"/>
      <c r="W69" s="108">
        <f ca="1" t="shared" si="33"/>
      </c>
      <c r="X69" s="9">
        <f ca="1" t="shared" si="34"/>
      </c>
      <c r="Y69" s="108">
        <f t="shared" si="35"/>
      </c>
      <c r="AA69" s="108"/>
      <c r="AC69" s="108">
        <f t="shared" si="36"/>
        <v>0</v>
      </c>
      <c r="AF69" s="9">
        <f t="shared" si="37"/>
        <v>0</v>
      </c>
      <c r="AG69" s="9">
        <f t="shared" si="38"/>
        <v>0</v>
      </c>
      <c r="AH69" s="9">
        <f t="shared" si="39"/>
        <v>0</v>
      </c>
      <c r="AK69" s="9">
        <f t="shared" si="40"/>
        <v>0</v>
      </c>
      <c r="AL69" s="9">
        <f t="shared" si="41"/>
        <v>0</v>
      </c>
      <c r="AM69" s="9">
        <f t="shared" si="42"/>
        <v>0</v>
      </c>
      <c r="AP69" s="9">
        <f t="shared" si="43"/>
        <v>0</v>
      </c>
      <c r="AQ69" s="9">
        <f t="shared" si="44"/>
        <v>0</v>
      </c>
      <c r="AR69" s="9">
        <f t="shared" si="45"/>
        <v>0</v>
      </c>
      <c r="AU69" s="9">
        <f t="shared" si="46"/>
        <v>0</v>
      </c>
      <c r="AV69" s="9">
        <f t="shared" si="47"/>
        <v>0</v>
      </c>
      <c r="AX69" s="9">
        <f t="shared" si="48"/>
      </c>
      <c r="AZ69" s="9">
        <f t="shared" si="49"/>
        <v>0</v>
      </c>
      <c r="BA69" s="9">
        <f t="shared" si="50"/>
        <v>0</v>
      </c>
      <c r="BB69" s="9">
        <f t="shared" si="51"/>
        <v>0</v>
      </c>
      <c r="BC69" s="9">
        <f t="shared" si="52"/>
        <v>0</v>
      </c>
      <c r="BD69" s="9">
        <f t="shared" si="53"/>
        <v>0</v>
      </c>
      <c r="BE69" s="9" t="e">
        <f t="shared" si="54"/>
        <v>#N/A</v>
      </c>
      <c r="BF69" s="9">
        <f t="shared" si="55"/>
        <v>0</v>
      </c>
      <c r="BH69" s="9">
        <f t="shared" si="56"/>
        <v>0</v>
      </c>
      <c r="BI69" s="9" t="e">
        <f t="shared" si="57"/>
        <v>#N/A</v>
      </c>
      <c r="BJ69" s="9" t="e">
        <f t="shared" si="58"/>
        <v>#N/A</v>
      </c>
      <c r="BK69" s="9">
        <f t="shared" si="59"/>
        <v>0</v>
      </c>
      <c r="BL69" s="9">
        <f t="shared" si="60"/>
        <v>0</v>
      </c>
      <c r="BM69" s="9" t="e">
        <f t="shared" si="61"/>
        <v>#N/A</v>
      </c>
      <c r="BN69" s="9" t="e">
        <f t="shared" si="62"/>
        <v>#N/A</v>
      </c>
      <c r="BP69" s="9">
        <f>IF($C69="",0,IF(COUNTIF($C$10:$C69,$C69)=1,0,COLUMN()))</f>
        <v>0</v>
      </c>
      <c r="BQ69" s="9" t="e">
        <f t="shared" si="63"/>
        <v>#N/A</v>
      </c>
      <c r="BR69" s="9">
        <f t="shared" si="64"/>
        <v>0</v>
      </c>
      <c r="BT69" s="9" t="e">
        <f t="shared" si="65"/>
        <v>#N/A</v>
      </c>
    </row>
    <row r="70" spans="2:72" ht="30.75" customHeight="1">
      <c r="B70" s="67">
        <v>61</v>
      </c>
      <c r="C70" s="96"/>
      <c r="D70" s="127" t="e">
        <f>VLOOKUP(C70,'登録情報'!$A$1:$B$2074,2,FALSE)</f>
        <v>#N/A</v>
      </c>
      <c r="E70" s="110" t="e">
        <f>VLOOKUP(C70,'登録情報'!$A$1:$C$2074,3,FALSE)</f>
        <v>#N/A</v>
      </c>
      <c r="F70" s="119"/>
      <c r="G70" s="125"/>
      <c r="H70" s="72"/>
      <c r="I70" s="99"/>
      <c r="J70" s="73"/>
      <c r="K70" s="125"/>
      <c r="L70" s="72"/>
      <c r="M70" s="99"/>
      <c r="N70" s="73"/>
      <c r="O70" s="125"/>
      <c r="P70" s="72"/>
      <c r="Q70" s="99"/>
      <c r="R70" s="73"/>
      <c r="S70" s="125"/>
      <c r="T70" s="121"/>
      <c r="U70" s="104"/>
      <c r="W70" s="108">
        <f ca="1" t="shared" si="33"/>
      </c>
      <c r="X70" s="9">
        <f ca="1" t="shared" si="34"/>
      </c>
      <c r="Y70" s="108">
        <f t="shared" si="35"/>
      </c>
      <c r="AA70" s="108"/>
      <c r="AC70" s="108">
        <f t="shared" si="36"/>
        <v>0</v>
      </c>
      <c r="AF70" s="9">
        <f t="shared" si="37"/>
        <v>0</v>
      </c>
      <c r="AG70" s="9">
        <f t="shared" si="38"/>
        <v>0</v>
      </c>
      <c r="AH70" s="9">
        <f t="shared" si="39"/>
        <v>0</v>
      </c>
      <c r="AK70" s="9">
        <f t="shared" si="40"/>
        <v>0</v>
      </c>
      <c r="AL70" s="9">
        <f t="shared" si="41"/>
        <v>0</v>
      </c>
      <c r="AM70" s="9">
        <f t="shared" si="42"/>
        <v>0</v>
      </c>
      <c r="AP70" s="9">
        <f t="shared" si="43"/>
        <v>0</v>
      </c>
      <c r="AQ70" s="9">
        <f t="shared" si="44"/>
        <v>0</v>
      </c>
      <c r="AR70" s="9">
        <f t="shared" si="45"/>
        <v>0</v>
      </c>
      <c r="AU70" s="9">
        <f t="shared" si="46"/>
        <v>0</v>
      </c>
      <c r="AV70" s="9">
        <f t="shared" si="47"/>
        <v>0</v>
      </c>
      <c r="AX70" s="9">
        <f t="shared" si="48"/>
      </c>
      <c r="AZ70" s="9">
        <f t="shared" si="49"/>
        <v>0</v>
      </c>
      <c r="BA70" s="9">
        <f t="shared" si="50"/>
        <v>0</v>
      </c>
      <c r="BB70" s="9">
        <f t="shared" si="51"/>
        <v>0</v>
      </c>
      <c r="BC70" s="9">
        <f t="shared" si="52"/>
        <v>0</v>
      </c>
      <c r="BD70" s="9">
        <f t="shared" si="53"/>
        <v>0</v>
      </c>
      <c r="BE70" s="9" t="e">
        <f t="shared" si="54"/>
        <v>#N/A</v>
      </c>
      <c r="BF70" s="9">
        <f t="shared" si="55"/>
        <v>0</v>
      </c>
      <c r="BH70" s="9">
        <f t="shared" si="56"/>
        <v>0</v>
      </c>
      <c r="BI70" s="9" t="e">
        <f t="shared" si="57"/>
        <v>#N/A</v>
      </c>
      <c r="BJ70" s="9" t="e">
        <f t="shared" si="58"/>
        <v>#N/A</v>
      </c>
      <c r="BK70" s="9">
        <f t="shared" si="59"/>
        <v>0</v>
      </c>
      <c r="BL70" s="9">
        <f t="shared" si="60"/>
        <v>0</v>
      </c>
      <c r="BM70" s="9" t="e">
        <f t="shared" si="61"/>
        <v>#N/A</v>
      </c>
      <c r="BN70" s="9" t="e">
        <f t="shared" si="62"/>
        <v>#N/A</v>
      </c>
      <c r="BP70" s="9">
        <f>IF($C70="",0,IF(COUNTIF($C$10:$C70,$C70)=1,0,COLUMN()))</f>
        <v>0</v>
      </c>
      <c r="BQ70" s="9" t="e">
        <f t="shared" si="63"/>
        <v>#N/A</v>
      </c>
      <c r="BR70" s="9">
        <f t="shared" si="64"/>
        <v>0</v>
      </c>
      <c r="BT70" s="9" t="e">
        <f t="shared" si="65"/>
        <v>#N/A</v>
      </c>
    </row>
    <row r="71" spans="2:72" ht="30.75" customHeight="1">
      <c r="B71" s="71">
        <v>62</v>
      </c>
      <c r="C71" s="96"/>
      <c r="D71" s="127" t="e">
        <f>VLOOKUP(C71,'登録情報'!$A$1:$B$2074,2,FALSE)</f>
        <v>#N/A</v>
      </c>
      <c r="E71" s="110" t="e">
        <f>VLOOKUP(C71,'登録情報'!$A$1:$C$2074,3,FALSE)</f>
        <v>#N/A</v>
      </c>
      <c r="F71" s="119"/>
      <c r="G71" s="110"/>
      <c r="H71" s="114"/>
      <c r="I71" s="115"/>
      <c r="J71" s="116"/>
      <c r="K71" s="110"/>
      <c r="L71" s="114"/>
      <c r="M71" s="115"/>
      <c r="N71" s="116"/>
      <c r="O71" s="110"/>
      <c r="P71" s="114"/>
      <c r="Q71" s="115"/>
      <c r="R71" s="116"/>
      <c r="S71" s="110"/>
      <c r="T71" s="121"/>
      <c r="U71" s="104"/>
      <c r="W71" s="108">
        <f ca="1" t="shared" si="33"/>
      </c>
      <c r="X71" s="9">
        <f ca="1" t="shared" si="34"/>
      </c>
      <c r="Y71" s="108">
        <f t="shared" si="35"/>
      </c>
      <c r="AA71" s="108"/>
      <c r="AC71" s="108">
        <f t="shared" si="36"/>
        <v>0</v>
      </c>
      <c r="AF71" s="9">
        <f t="shared" si="37"/>
        <v>0</v>
      </c>
      <c r="AG71" s="9">
        <f t="shared" si="38"/>
        <v>0</v>
      </c>
      <c r="AH71" s="9">
        <f t="shared" si="39"/>
        <v>0</v>
      </c>
      <c r="AK71" s="9">
        <f t="shared" si="40"/>
        <v>0</v>
      </c>
      <c r="AL71" s="9">
        <f t="shared" si="41"/>
        <v>0</v>
      </c>
      <c r="AM71" s="9">
        <f t="shared" si="42"/>
        <v>0</v>
      </c>
      <c r="AP71" s="9">
        <f t="shared" si="43"/>
        <v>0</v>
      </c>
      <c r="AQ71" s="9">
        <f t="shared" si="44"/>
        <v>0</v>
      </c>
      <c r="AR71" s="9">
        <f t="shared" si="45"/>
        <v>0</v>
      </c>
      <c r="AU71" s="9">
        <f t="shared" si="46"/>
        <v>0</v>
      </c>
      <c r="AV71" s="9">
        <f t="shared" si="47"/>
        <v>0</v>
      </c>
      <c r="AX71" s="9">
        <f t="shared" si="48"/>
      </c>
      <c r="AZ71" s="9">
        <f t="shared" si="49"/>
        <v>0</v>
      </c>
      <c r="BA71" s="9">
        <f t="shared" si="50"/>
        <v>0</v>
      </c>
      <c r="BB71" s="9">
        <f t="shared" si="51"/>
        <v>0</v>
      </c>
      <c r="BC71" s="9">
        <f t="shared" si="52"/>
        <v>0</v>
      </c>
      <c r="BD71" s="9">
        <f t="shared" si="53"/>
        <v>0</v>
      </c>
      <c r="BE71" s="9" t="e">
        <f t="shared" si="54"/>
        <v>#N/A</v>
      </c>
      <c r="BF71" s="9">
        <f t="shared" si="55"/>
        <v>0</v>
      </c>
      <c r="BH71" s="9">
        <f t="shared" si="56"/>
        <v>0</v>
      </c>
      <c r="BI71" s="9" t="e">
        <f t="shared" si="57"/>
        <v>#N/A</v>
      </c>
      <c r="BJ71" s="9" t="e">
        <f t="shared" si="58"/>
        <v>#N/A</v>
      </c>
      <c r="BK71" s="9">
        <f t="shared" si="59"/>
        <v>0</v>
      </c>
      <c r="BL71" s="9">
        <f t="shared" si="60"/>
        <v>0</v>
      </c>
      <c r="BM71" s="9" t="e">
        <f t="shared" si="61"/>
        <v>#N/A</v>
      </c>
      <c r="BN71" s="9" t="e">
        <f t="shared" si="62"/>
        <v>#N/A</v>
      </c>
      <c r="BP71" s="9">
        <f>IF($C71="",0,IF(COUNTIF($C$10:$C71,$C71)=1,0,COLUMN()))</f>
        <v>0</v>
      </c>
      <c r="BQ71" s="9" t="e">
        <f t="shared" si="63"/>
        <v>#N/A</v>
      </c>
      <c r="BR71" s="9">
        <f t="shared" si="64"/>
        <v>0</v>
      </c>
      <c r="BT71" s="9" t="e">
        <f t="shared" si="65"/>
        <v>#N/A</v>
      </c>
    </row>
    <row r="72" spans="2:72" ht="30.75" customHeight="1">
      <c r="B72" s="71">
        <v>63</v>
      </c>
      <c r="C72" s="96"/>
      <c r="D72" s="127" t="e">
        <f>VLOOKUP(C72,'登録情報'!$A$1:$B$2074,2,FALSE)</f>
        <v>#N/A</v>
      </c>
      <c r="E72" s="110" t="e">
        <f>VLOOKUP(C72,'登録情報'!$A$1:$C$2074,3,FALSE)</f>
        <v>#N/A</v>
      </c>
      <c r="F72" s="119"/>
      <c r="G72" s="110"/>
      <c r="H72" s="114"/>
      <c r="I72" s="115"/>
      <c r="J72" s="116"/>
      <c r="K72" s="110"/>
      <c r="L72" s="114"/>
      <c r="M72" s="115"/>
      <c r="N72" s="116"/>
      <c r="O72" s="110"/>
      <c r="P72" s="114"/>
      <c r="Q72" s="115"/>
      <c r="R72" s="116"/>
      <c r="S72" s="110"/>
      <c r="T72" s="121"/>
      <c r="U72" s="104"/>
      <c r="W72" s="108">
        <f ca="1" t="shared" si="33"/>
      </c>
      <c r="X72" s="9">
        <f ca="1" t="shared" si="34"/>
      </c>
      <c r="Y72" s="108">
        <f t="shared" si="35"/>
      </c>
      <c r="AA72" s="108"/>
      <c r="AC72" s="108">
        <f t="shared" si="36"/>
        <v>0</v>
      </c>
      <c r="AF72" s="9">
        <f t="shared" si="37"/>
        <v>0</v>
      </c>
      <c r="AG72" s="9">
        <f t="shared" si="38"/>
        <v>0</v>
      </c>
      <c r="AH72" s="9">
        <f t="shared" si="39"/>
        <v>0</v>
      </c>
      <c r="AK72" s="9">
        <f t="shared" si="40"/>
        <v>0</v>
      </c>
      <c r="AL72" s="9">
        <f t="shared" si="41"/>
        <v>0</v>
      </c>
      <c r="AM72" s="9">
        <f t="shared" si="42"/>
        <v>0</v>
      </c>
      <c r="AP72" s="9">
        <f t="shared" si="43"/>
        <v>0</v>
      </c>
      <c r="AQ72" s="9">
        <f t="shared" si="44"/>
        <v>0</v>
      </c>
      <c r="AR72" s="9">
        <f t="shared" si="45"/>
        <v>0</v>
      </c>
      <c r="AU72" s="9">
        <f t="shared" si="46"/>
        <v>0</v>
      </c>
      <c r="AV72" s="9">
        <f t="shared" si="47"/>
        <v>0</v>
      </c>
      <c r="AX72" s="9">
        <f t="shared" si="48"/>
      </c>
      <c r="AZ72" s="9">
        <f t="shared" si="49"/>
        <v>0</v>
      </c>
      <c r="BA72" s="9">
        <f t="shared" si="50"/>
        <v>0</v>
      </c>
      <c r="BB72" s="9">
        <f t="shared" si="51"/>
        <v>0</v>
      </c>
      <c r="BC72" s="9">
        <f t="shared" si="52"/>
        <v>0</v>
      </c>
      <c r="BD72" s="9">
        <f t="shared" si="53"/>
        <v>0</v>
      </c>
      <c r="BE72" s="9" t="e">
        <f t="shared" si="54"/>
        <v>#N/A</v>
      </c>
      <c r="BF72" s="9">
        <f t="shared" si="55"/>
        <v>0</v>
      </c>
      <c r="BH72" s="9">
        <f t="shared" si="56"/>
        <v>0</v>
      </c>
      <c r="BI72" s="9" t="e">
        <f t="shared" si="57"/>
        <v>#N/A</v>
      </c>
      <c r="BJ72" s="9" t="e">
        <f t="shared" si="58"/>
        <v>#N/A</v>
      </c>
      <c r="BK72" s="9">
        <f t="shared" si="59"/>
        <v>0</v>
      </c>
      <c r="BL72" s="9">
        <f t="shared" si="60"/>
        <v>0</v>
      </c>
      <c r="BM72" s="9" t="e">
        <f t="shared" si="61"/>
        <v>#N/A</v>
      </c>
      <c r="BN72" s="9" t="e">
        <f t="shared" si="62"/>
        <v>#N/A</v>
      </c>
      <c r="BP72" s="9">
        <f>IF($C72="",0,IF(COUNTIF($C$10:$C72,$C72)=1,0,COLUMN()))</f>
        <v>0</v>
      </c>
      <c r="BQ72" s="9" t="e">
        <f t="shared" si="63"/>
        <v>#N/A</v>
      </c>
      <c r="BR72" s="9">
        <f t="shared" si="64"/>
        <v>0</v>
      </c>
      <c r="BT72" s="9" t="e">
        <f t="shared" si="65"/>
        <v>#N/A</v>
      </c>
    </row>
    <row r="73" spans="2:72" ht="30.75" customHeight="1">
      <c r="B73" s="71">
        <v>64</v>
      </c>
      <c r="C73" s="96"/>
      <c r="D73" s="127" t="e">
        <f>VLOOKUP(C73,'登録情報'!$A$1:$B$2074,2,FALSE)</f>
        <v>#N/A</v>
      </c>
      <c r="E73" s="110" t="e">
        <f>VLOOKUP(C73,'登録情報'!$A$1:$C$2074,3,FALSE)</f>
        <v>#N/A</v>
      </c>
      <c r="F73" s="119"/>
      <c r="G73" s="110"/>
      <c r="H73" s="114"/>
      <c r="I73" s="115"/>
      <c r="J73" s="116"/>
      <c r="K73" s="110"/>
      <c r="L73" s="114"/>
      <c r="M73" s="115"/>
      <c r="N73" s="116"/>
      <c r="O73" s="110"/>
      <c r="P73" s="114"/>
      <c r="Q73" s="115"/>
      <c r="R73" s="116"/>
      <c r="S73" s="110"/>
      <c r="T73" s="121"/>
      <c r="U73" s="104"/>
      <c r="W73" s="108">
        <f ca="1" t="shared" si="33"/>
      </c>
      <c r="X73" s="9">
        <f ca="1" t="shared" si="34"/>
      </c>
      <c r="Y73" s="108">
        <f t="shared" si="35"/>
      </c>
      <c r="AA73" s="108"/>
      <c r="AC73" s="108">
        <f t="shared" si="36"/>
        <v>0</v>
      </c>
      <c r="AF73" s="9">
        <f t="shared" si="37"/>
        <v>0</v>
      </c>
      <c r="AG73" s="9">
        <f t="shared" si="38"/>
        <v>0</v>
      </c>
      <c r="AH73" s="9">
        <f t="shared" si="39"/>
        <v>0</v>
      </c>
      <c r="AK73" s="9">
        <f t="shared" si="40"/>
        <v>0</v>
      </c>
      <c r="AL73" s="9">
        <f t="shared" si="41"/>
        <v>0</v>
      </c>
      <c r="AM73" s="9">
        <f t="shared" si="42"/>
        <v>0</v>
      </c>
      <c r="AP73" s="9">
        <f t="shared" si="43"/>
        <v>0</v>
      </c>
      <c r="AQ73" s="9">
        <f t="shared" si="44"/>
        <v>0</v>
      </c>
      <c r="AR73" s="9">
        <f t="shared" si="45"/>
        <v>0</v>
      </c>
      <c r="AU73" s="9">
        <f t="shared" si="46"/>
        <v>0</v>
      </c>
      <c r="AV73" s="9">
        <f t="shared" si="47"/>
        <v>0</v>
      </c>
      <c r="AX73" s="9">
        <f t="shared" si="48"/>
      </c>
      <c r="AZ73" s="9">
        <f t="shared" si="49"/>
        <v>0</v>
      </c>
      <c r="BA73" s="9">
        <f t="shared" si="50"/>
        <v>0</v>
      </c>
      <c r="BB73" s="9">
        <f t="shared" si="51"/>
        <v>0</v>
      </c>
      <c r="BC73" s="9">
        <f t="shared" si="52"/>
        <v>0</v>
      </c>
      <c r="BD73" s="9">
        <f t="shared" si="53"/>
        <v>0</v>
      </c>
      <c r="BE73" s="9" t="e">
        <f t="shared" si="54"/>
        <v>#N/A</v>
      </c>
      <c r="BF73" s="9">
        <f t="shared" si="55"/>
        <v>0</v>
      </c>
      <c r="BH73" s="9">
        <f t="shared" si="56"/>
        <v>0</v>
      </c>
      <c r="BI73" s="9" t="e">
        <f t="shared" si="57"/>
        <v>#N/A</v>
      </c>
      <c r="BJ73" s="9" t="e">
        <f t="shared" si="58"/>
        <v>#N/A</v>
      </c>
      <c r="BK73" s="9">
        <f t="shared" si="59"/>
        <v>0</v>
      </c>
      <c r="BL73" s="9">
        <f t="shared" si="60"/>
        <v>0</v>
      </c>
      <c r="BM73" s="9" t="e">
        <f t="shared" si="61"/>
        <v>#N/A</v>
      </c>
      <c r="BN73" s="9" t="e">
        <f t="shared" si="62"/>
        <v>#N/A</v>
      </c>
      <c r="BP73" s="9">
        <f>IF($C73="",0,IF(COUNTIF($C$10:$C73,$C73)=1,0,COLUMN()))</f>
        <v>0</v>
      </c>
      <c r="BQ73" s="9" t="e">
        <f t="shared" si="63"/>
        <v>#N/A</v>
      </c>
      <c r="BR73" s="9">
        <f t="shared" si="64"/>
        <v>0</v>
      </c>
      <c r="BT73" s="9" t="e">
        <f t="shared" si="65"/>
        <v>#N/A</v>
      </c>
    </row>
    <row r="74" spans="2:72" ht="30.75" customHeight="1">
      <c r="B74" s="71">
        <v>65</v>
      </c>
      <c r="C74" s="96"/>
      <c r="D74" s="127" t="e">
        <f>VLOOKUP(C74,'登録情報'!$A$1:$B$2074,2,FALSE)</f>
        <v>#N/A</v>
      </c>
      <c r="E74" s="110" t="e">
        <f>VLOOKUP(C74,'登録情報'!$A$1:$C$2074,3,FALSE)</f>
        <v>#N/A</v>
      </c>
      <c r="F74" s="119"/>
      <c r="G74" s="110"/>
      <c r="H74" s="114"/>
      <c r="I74" s="115"/>
      <c r="J74" s="116"/>
      <c r="K74" s="110"/>
      <c r="L74" s="114"/>
      <c r="M74" s="115"/>
      <c r="N74" s="116"/>
      <c r="O74" s="110"/>
      <c r="P74" s="114"/>
      <c r="Q74" s="115"/>
      <c r="R74" s="116"/>
      <c r="S74" s="110"/>
      <c r="T74" s="121"/>
      <c r="U74" s="104"/>
      <c r="W74" s="108">
        <f aca="true" ca="1" t="shared" si="66" ref="W74:W105">IF($C74="","",IF(ISNA(VLOOKUP($C74,INDIRECT($AC$3),2,0))=TRUE,"",VLOOKUP($C74,INDIRECT($AC$3),2,0)))</f>
      </c>
      <c r="X74" s="9">
        <f aca="true" ca="1" t="shared" si="67" ref="X74:X105">IF($C74="","",IF(ISNA(VLOOKUP($C74,INDIRECT($AC$3),3,0))=TRUE,"",VLOOKUP($C74,INDIRECT($AC$3),3,0)))</f>
      </c>
      <c r="Y74" s="108">
        <f aca="true" t="shared" si="68" ref="Y74:Y105">IF($AX74="","",ROW())</f>
      </c>
      <c r="AA74" s="108"/>
      <c r="AC74" s="108">
        <f aca="true" t="shared" si="69" ref="AC74:AC105">IF($G74="",0,1)</f>
        <v>0</v>
      </c>
      <c r="AF74" s="9">
        <f aca="true" t="shared" si="70" ref="AF74:AF105">IF($I74="",0,1)</f>
        <v>0</v>
      </c>
      <c r="AG74" s="9">
        <f aca="true" t="shared" si="71" ref="AG74:AG105">IF(RIGHT($I74,2)="++",VALUE(LEFT($I74,4)&amp;"00"),IF(RIGHT($I74,1)="+",VALUE(LEFT($I74,5)&amp;"0"),VALUE($I74)))</f>
        <v>0</v>
      </c>
      <c r="AH74" s="9">
        <f aca="true" t="shared" si="72" ref="AH74:AH105">IF($K74="",0,1)</f>
        <v>0</v>
      </c>
      <c r="AK74" s="9">
        <f aca="true" t="shared" si="73" ref="AK74:AK105">IF($M74="",0,1)</f>
        <v>0</v>
      </c>
      <c r="AL74" s="9">
        <f aca="true" t="shared" si="74" ref="AL74:AL105">IF(RIGHT($M74,2)="++",VALUE(LEFT($M74,4)&amp;"00"),IF(RIGHT($M74,1)="+",VALUE(LEFT($M74,5)&amp;"0"),VALUE($M74)))</f>
        <v>0</v>
      </c>
      <c r="AM74" s="9">
        <f aca="true" t="shared" si="75" ref="AM74:AM105">IF($O74="",0,1)</f>
        <v>0</v>
      </c>
      <c r="AP74" s="9">
        <f aca="true" t="shared" si="76" ref="AP74:AP105">IF($Q74="",0,1)</f>
        <v>0</v>
      </c>
      <c r="AQ74" s="9">
        <f aca="true" t="shared" si="77" ref="AQ74:AQ105">IF(RIGHT($Q74,2)="++",VALUE(LEFT($Q74,4)&amp;"00"),IF(RIGHT($Q74,1)="+",VALUE(LEFT($Q74,5)&amp;"0"),VALUE($Q74)))</f>
        <v>0</v>
      </c>
      <c r="AR74" s="9">
        <f aca="true" t="shared" si="78" ref="AR74:AR105">IF($S74="",0,1)</f>
        <v>0</v>
      </c>
      <c r="AU74" s="9">
        <f aca="true" t="shared" si="79" ref="AU74:AU105">IF($U74="",0,1)</f>
        <v>0</v>
      </c>
      <c r="AV74" s="9">
        <f aca="true" t="shared" si="80" ref="AV74:AV105">IF(RIGHT($U74,2)="++",VALUE(LEFT($U74,4)&amp;"00"),IF(RIGHT($U74,1)="+",VALUE(LEFT($U74,5)&amp;"0"),VALUE($U74)))</f>
        <v>0</v>
      </c>
      <c r="AX74" s="9">
        <f aca="true" t="shared" si="81" ref="AX74:AX105">IF(MAX(AZ74:BR74)=0,"",IF(MAX(AZ74:BR74)=COLUMN(BM74),ADDRESS(ROW(),COLUMN(BT74),4),ADDRESS(6,MAX(AZ74:BR74),4)))</f>
      </c>
      <c r="AZ74" s="9">
        <f aca="true" t="shared" si="82" ref="AZ74:AZ105">IF($Y74="",0,1)</f>
        <v>0</v>
      </c>
      <c r="BA74" s="9">
        <f aca="true" t="shared" si="83" ref="BA74:BA105">IF(RIGHT($Y74,2)="++",VALUE(LEFT($Y74,4)&amp;"00"),IF(RIGHT($Y74,1)="+",VALUE(LEFT($Y74,5)&amp;"0"),VALUE($Y74)))</f>
        <v>0</v>
      </c>
      <c r="BB74" s="9">
        <f aca="true" t="shared" si="84" ref="BB74:BB105">IF($AA74="",0,1)</f>
        <v>0</v>
      </c>
      <c r="BC74" s="9">
        <f aca="true" t="shared" si="85" ref="BC74:BC105">IF(ISNUMBER($AV74)=TRUE,0,COLUMN())</f>
        <v>0</v>
      </c>
      <c r="BD74" s="9">
        <f aca="true" t="shared" si="86" ref="BD74:BD105">IF(AND($C74&lt;&gt;"",$C73=""),COLUMN(),0)</f>
        <v>0</v>
      </c>
      <c r="BE74" s="9" t="e">
        <f aca="true" t="shared" si="87" ref="BE74:BE105">IF(OR($C74="",$D74=""),0,IF(OR(AND($AF74=0,$AC74=1),AND($AK74=0,$AH74=1),AND($AP74=0,$AM74=1),AND($AU74=0,$AR74=1)),COLUMN(),0))</f>
        <v>#N/A</v>
      </c>
      <c r="BF74" s="9">
        <f aca="true" t="shared" si="88" ref="BF74:BF105">IF(RIGHT($AC74,2)="++",VALUE(LEFT($AC74,4)&amp;"00"),IF(RIGHT($AC74,1)="+",VALUE(LEFT($AC74,5)&amp;"0"),VALUE($AC74)))</f>
        <v>0</v>
      </c>
      <c r="BH74" s="9">
        <f aca="true" t="shared" si="89" ref="BH74:BH105">IF(OR(AND($AC74+$AH74+$AM74+$AR74=2,$G74=$K74),AND($AC74+$AH74+$AM74+$AR74=3,OR($G74=$K74,$G74=$O74,$K74=$O74)),AND($AC74+$AH74+$AM74+$AR74=4,OR($G74=$K74,$G74=$O74,$G74=$S74,$K74=$O74,$K74=$S74,$O74=$S74))),COLUMN(),0)</f>
        <v>0</v>
      </c>
      <c r="BI74" s="9" t="e">
        <f aca="true" t="shared" si="90" ref="BI74:BI105">IF(OR($C74="",$D74=""),0,IF(OR(AND($AF74=1,$AC74=0),AND($AK74=1,$AH74=0),AND($AP74=1,$AM74=0),AND($AU74=1,$AR74=0)),COLUMN(),0))</f>
        <v>#N/A</v>
      </c>
      <c r="BJ74" s="9" t="e">
        <f aca="true" t="shared" si="91" ref="BJ74:BJ105">IF(AND($C74&lt;&gt;"",$D74&lt;&gt;"",$G74="",$I74=""),COLUMN(),0)</f>
        <v>#N/A</v>
      </c>
      <c r="BK74" s="9">
        <f aca="true" t="shared" si="92" ref="BK74:BK105">IF(OR(AND($AC74=0,$AH74+$AM74+$AR74&gt;0),AND($AH74=0,$AM74+$AR74&gt;0),AND($AM74=0,$AR74&gt;0)),COLUMN(),0)</f>
        <v>0</v>
      </c>
      <c r="BL74" s="9">
        <f aca="true" t="shared" si="93" ref="BL74:BL105">IF($C74="",0,IF($X74=$W$4,0,COLUMN()))</f>
        <v>0</v>
      </c>
      <c r="BM74" s="9" t="e">
        <f aca="true" t="shared" si="94" ref="BM74:BM105">IF($W74=LEFT($D74,1),0,COLUMN())</f>
        <v>#N/A</v>
      </c>
      <c r="BN74" s="9" t="e">
        <f aca="true" t="shared" si="95" ref="BN74:BN105">IF(AND($D74="",OR($C74&lt;&gt;"",$AC74=1,$AF74=1)),COLUMN(),0)</f>
        <v>#N/A</v>
      </c>
      <c r="BP74" s="9">
        <f>IF($C74="",0,IF(COUNTIF($C$10:$C74,$C74)=1,0,COLUMN()))</f>
        <v>0</v>
      </c>
      <c r="BQ74" s="9" t="e">
        <f aca="true" t="shared" si="96" ref="BQ74:BQ105">IF(AND($C74="",OR($D74&lt;&gt;"",$AC74=1,$AF74=1,$AH74=1,$AK74=1,$AM74=1,$AP74=1,$AR74=1,$AU74=1)),COLUMN(),0)</f>
        <v>#N/A</v>
      </c>
      <c r="BR74" s="9">
        <f aca="true" t="shared" si="97" ref="BR74:BR105">IF(AND($C74&lt;&gt;"",$B$4=""),COLUMN(),0)</f>
        <v>0</v>
      </c>
      <c r="BT74" s="9" t="e">
        <f aca="true" t="shared" si="98" ref="BT74:BT105">C74&amp;"の選手は"&amp;D74&amp;"ではありません。"</f>
        <v>#N/A</v>
      </c>
    </row>
    <row r="75" spans="2:72" ht="30.75" customHeight="1">
      <c r="B75" s="71">
        <v>66</v>
      </c>
      <c r="C75" s="96"/>
      <c r="D75" s="127" t="e">
        <f>VLOOKUP(C75,'登録情報'!$A$1:$B$2074,2,FALSE)</f>
        <v>#N/A</v>
      </c>
      <c r="E75" s="110" t="e">
        <f>VLOOKUP(C75,'登録情報'!$A$1:$C$2074,3,FALSE)</f>
        <v>#N/A</v>
      </c>
      <c r="F75" s="119"/>
      <c r="G75" s="110"/>
      <c r="H75" s="114"/>
      <c r="I75" s="115"/>
      <c r="J75" s="116"/>
      <c r="K75" s="110"/>
      <c r="L75" s="114"/>
      <c r="M75" s="115"/>
      <c r="N75" s="116"/>
      <c r="O75" s="110"/>
      <c r="P75" s="114"/>
      <c r="Q75" s="115"/>
      <c r="R75" s="116"/>
      <c r="S75" s="110"/>
      <c r="T75" s="121"/>
      <c r="U75" s="104"/>
      <c r="W75" s="108">
        <f ca="1" t="shared" si="66"/>
      </c>
      <c r="X75" s="9">
        <f ca="1" t="shared" si="67"/>
      </c>
      <c r="Y75" s="108">
        <f t="shared" si="68"/>
      </c>
      <c r="AA75" s="108"/>
      <c r="AC75" s="108">
        <f t="shared" si="69"/>
        <v>0</v>
      </c>
      <c r="AF75" s="9">
        <f t="shared" si="70"/>
        <v>0</v>
      </c>
      <c r="AG75" s="9">
        <f t="shared" si="71"/>
        <v>0</v>
      </c>
      <c r="AH75" s="9">
        <f t="shared" si="72"/>
        <v>0</v>
      </c>
      <c r="AK75" s="9">
        <f t="shared" si="73"/>
        <v>0</v>
      </c>
      <c r="AL75" s="9">
        <f t="shared" si="74"/>
        <v>0</v>
      </c>
      <c r="AM75" s="9">
        <f t="shared" si="75"/>
        <v>0</v>
      </c>
      <c r="AP75" s="9">
        <f t="shared" si="76"/>
        <v>0</v>
      </c>
      <c r="AQ75" s="9">
        <f t="shared" si="77"/>
        <v>0</v>
      </c>
      <c r="AR75" s="9">
        <f t="shared" si="78"/>
        <v>0</v>
      </c>
      <c r="AU75" s="9">
        <f t="shared" si="79"/>
        <v>0</v>
      </c>
      <c r="AV75" s="9">
        <f t="shared" si="80"/>
        <v>0</v>
      </c>
      <c r="AX75" s="9">
        <f t="shared" si="81"/>
      </c>
      <c r="AZ75" s="9">
        <f t="shared" si="82"/>
        <v>0</v>
      </c>
      <c r="BA75" s="9">
        <f t="shared" si="83"/>
        <v>0</v>
      </c>
      <c r="BB75" s="9">
        <f t="shared" si="84"/>
        <v>0</v>
      </c>
      <c r="BC75" s="9">
        <f t="shared" si="85"/>
        <v>0</v>
      </c>
      <c r="BD75" s="9">
        <f t="shared" si="86"/>
        <v>0</v>
      </c>
      <c r="BE75" s="9" t="e">
        <f t="shared" si="87"/>
        <v>#N/A</v>
      </c>
      <c r="BF75" s="9">
        <f t="shared" si="88"/>
        <v>0</v>
      </c>
      <c r="BH75" s="9">
        <f t="shared" si="89"/>
        <v>0</v>
      </c>
      <c r="BI75" s="9" t="e">
        <f t="shared" si="90"/>
        <v>#N/A</v>
      </c>
      <c r="BJ75" s="9" t="e">
        <f t="shared" si="91"/>
        <v>#N/A</v>
      </c>
      <c r="BK75" s="9">
        <f t="shared" si="92"/>
        <v>0</v>
      </c>
      <c r="BL75" s="9">
        <f t="shared" si="93"/>
        <v>0</v>
      </c>
      <c r="BM75" s="9" t="e">
        <f t="shared" si="94"/>
        <v>#N/A</v>
      </c>
      <c r="BN75" s="9" t="e">
        <f t="shared" si="95"/>
        <v>#N/A</v>
      </c>
      <c r="BP75" s="9">
        <f>IF($C75="",0,IF(COUNTIF($C$10:$C75,$C75)=1,0,COLUMN()))</f>
        <v>0</v>
      </c>
      <c r="BQ75" s="9" t="e">
        <f t="shared" si="96"/>
        <v>#N/A</v>
      </c>
      <c r="BR75" s="9">
        <f t="shared" si="97"/>
        <v>0</v>
      </c>
      <c r="BT75" s="9" t="e">
        <f t="shared" si="98"/>
        <v>#N/A</v>
      </c>
    </row>
    <row r="76" spans="2:72" ht="30.75" customHeight="1">
      <c r="B76" s="71">
        <v>67</v>
      </c>
      <c r="C76" s="96"/>
      <c r="D76" s="127" t="e">
        <f>VLOOKUP(C76,'登録情報'!$A$1:$B$2074,2,FALSE)</f>
        <v>#N/A</v>
      </c>
      <c r="E76" s="110" t="e">
        <f>VLOOKUP(C76,'登録情報'!$A$1:$C$2074,3,FALSE)</f>
        <v>#N/A</v>
      </c>
      <c r="F76" s="119"/>
      <c r="G76" s="110"/>
      <c r="H76" s="114"/>
      <c r="I76" s="115"/>
      <c r="J76" s="116"/>
      <c r="K76" s="110"/>
      <c r="L76" s="114"/>
      <c r="M76" s="115"/>
      <c r="N76" s="116"/>
      <c r="O76" s="110"/>
      <c r="P76" s="114"/>
      <c r="Q76" s="115"/>
      <c r="R76" s="116"/>
      <c r="S76" s="110"/>
      <c r="T76" s="121"/>
      <c r="U76" s="104"/>
      <c r="W76" s="108">
        <f ca="1" t="shared" si="66"/>
      </c>
      <c r="X76" s="9">
        <f ca="1" t="shared" si="67"/>
      </c>
      <c r="Y76" s="108">
        <f t="shared" si="68"/>
      </c>
      <c r="AA76" s="108"/>
      <c r="AC76" s="108">
        <f t="shared" si="69"/>
        <v>0</v>
      </c>
      <c r="AF76" s="9">
        <f t="shared" si="70"/>
        <v>0</v>
      </c>
      <c r="AG76" s="9">
        <f t="shared" si="71"/>
        <v>0</v>
      </c>
      <c r="AH76" s="9">
        <f t="shared" si="72"/>
        <v>0</v>
      </c>
      <c r="AK76" s="9">
        <f t="shared" si="73"/>
        <v>0</v>
      </c>
      <c r="AL76" s="9">
        <f t="shared" si="74"/>
        <v>0</v>
      </c>
      <c r="AM76" s="9">
        <f t="shared" si="75"/>
        <v>0</v>
      </c>
      <c r="AP76" s="9">
        <f t="shared" si="76"/>
        <v>0</v>
      </c>
      <c r="AQ76" s="9">
        <f t="shared" si="77"/>
        <v>0</v>
      </c>
      <c r="AR76" s="9">
        <f t="shared" si="78"/>
        <v>0</v>
      </c>
      <c r="AU76" s="9">
        <f t="shared" si="79"/>
        <v>0</v>
      </c>
      <c r="AV76" s="9">
        <f t="shared" si="80"/>
        <v>0</v>
      </c>
      <c r="AX76" s="9">
        <f t="shared" si="81"/>
      </c>
      <c r="AZ76" s="9">
        <f t="shared" si="82"/>
        <v>0</v>
      </c>
      <c r="BA76" s="9">
        <f t="shared" si="83"/>
        <v>0</v>
      </c>
      <c r="BB76" s="9">
        <f t="shared" si="84"/>
        <v>0</v>
      </c>
      <c r="BC76" s="9">
        <f t="shared" si="85"/>
        <v>0</v>
      </c>
      <c r="BD76" s="9">
        <f t="shared" si="86"/>
        <v>0</v>
      </c>
      <c r="BE76" s="9" t="e">
        <f t="shared" si="87"/>
        <v>#N/A</v>
      </c>
      <c r="BF76" s="9">
        <f t="shared" si="88"/>
        <v>0</v>
      </c>
      <c r="BH76" s="9">
        <f t="shared" si="89"/>
        <v>0</v>
      </c>
      <c r="BI76" s="9" t="e">
        <f t="shared" si="90"/>
        <v>#N/A</v>
      </c>
      <c r="BJ76" s="9" t="e">
        <f t="shared" si="91"/>
        <v>#N/A</v>
      </c>
      <c r="BK76" s="9">
        <f t="shared" si="92"/>
        <v>0</v>
      </c>
      <c r="BL76" s="9">
        <f t="shared" si="93"/>
        <v>0</v>
      </c>
      <c r="BM76" s="9" t="e">
        <f t="shared" si="94"/>
        <v>#N/A</v>
      </c>
      <c r="BN76" s="9" t="e">
        <f t="shared" si="95"/>
        <v>#N/A</v>
      </c>
      <c r="BP76" s="9">
        <f>IF($C76="",0,IF(COUNTIF($C$10:$C76,$C76)=1,0,COLUMN()))</f>
        <v>0</v>
      </c>
      <c r="BQ76" s="9" t="e">
        <f t="shared" si="96"/>
        <v>#N/A</v>
      </c>
      <c r="BR76" s="9">
        <f t="shared" si="97"/>
        <v>0</v>
      </c>
      <c r="BT76" s="9" t="e">
        <f t="shared" si="98"/>
        <v>#N/A</v>
      </c>
    </row>
    <row r="77" spans="2:72" ht="30.75" customHeight="1">
      <c r="B77" s="71">
        <v>68</v>
      </c>
      <c r="C77" s="96"/>
      <c r="D77" s="127" t="e">
        <f>VLOOKUP(C77,'登録情報'!$A$1:$B$2074,2,FALSE)</f>
        <v>#N/A</v>
      </c>
      <c r="E77" s="110" t="e">
        <f>VLOOKUP(C77,'登録情報'!$A$1:$C$2074,3,FALSE)</f>
        <v>#N/A</v>
      </c>
      <c r="F77" s="119"/>
      <c r="G77" s="110"/>
      <c r="H77" s="114"/>
      <c r="I77" s="115"/>
      <c r="J77" s="116"/>
      <c r="K77" s="110"/>
      <c r="L77" s="114"/>
      <c r="M77" s="115"/>
      <c r="N77" s="116"/>
      <c r="O77" s="110"/>
      <c r="P77" s="114"/>
      <c r="Q77" s="115"/>
      <c r="R77" s="116"/>
      <c r="S77" s="110"/>
      <c r="T77" s="121"/>
      <c r="U77" s="104"/>
      <c r="W77" s="108">
        <f ca="1" t="shared" si="66"/>
      </c>
      <c r="X77" s="9">
        <f ca="1" t="shared" si="67"/>
      </c>
      <c r="Y77" s="108">
        <f t="shared" si="68"/>
      </c>
      <c r="AA77" s="108"/>
      <c r="AC77" s="108">
        <f t="shared" si="69"/>
        <v>0</v>
      </c>
      <c r="AF77" s="9">
        <f t="shared" si="70"/>
        <v>0</v>
      </c>
      <c r="AG77" s="9">
        <f t="shared" si="71"/>
        <v>0</v>
      </c>
      <c r="AH77" s="9">
        <f t="shared" si="72"/>
        <v>0</v>
      </c>
      <c r="AK77" s="9">
        <f t="shared" si="73"/>
        <v>0</v>
      </c>
      <c r="AL77" s="9">
        <f t="shared" si="74"/>
        <v>0</v>
      </c>
      <c r="AM77" s="9">
        <f t="shared" si="75"/>
        <v>0</v>
      </c>
      <c r="AP77" s="9">
        <f t="shared" si="76"/>
        <v>0</v>
      </c>
      <c r="AQ77" s="9">
        <f t="shared" si="77"/>
        <v>0</v>
      </c>
      <c r="AR77" s="9">
        <f t="shared" si="78"/>
        <v>0</v>
      </c>
      <c r="AU77" s="9">
        <f t="shared" si="79"/>
        <v>0</v>
      </c>
      <c r="AV77" s="9">
        <f t="shared" si="80"/>
        <v>0</v>
      </c>
      <c r="AX77" s="9">
        <f t="shared" si="81"/>
      </c>
      <c r="AZ77" s="9">
        <f t="shared" si="82"/>
        <v>0</v>
      </c>
      <c r="BA77" s="9">
        <f t="shared" si="83"/>
        <v>0</v>
      </c>
      <c r="BB77" s="9">
        <f t="shared" si="84"/>
        <v>0</v>
      </c>
      <c r="BC77" s="9">
        <f t="shared" si="85"/>
        <v>0</v>
      </c>
      <c r="BD77" s="9">
        <f t="shared" si="86"/>
        <v>0</v>
      </c>
      <c r="BE77" s="9" t="e">
        <f t="shared" si="87"/>
        <v>#N/A</v>
      </c>
      <c r="BF77" s="9">
        <f t="shared" si="88"/>
        <v>0</v>
      </c>
      <c r="BH77" s="9">
        <f t="shared" si="89"/>
        <v>0</v>
      </c>
      <c r="BI77" s="9" t="e">
        <f t="shared" si="90"/>
        <v>#N/A</v>
      </c>
      <c r="BJ77" s="9" t="e">
        <f t="shared" si="91"/>
        <v>#N/A</v>
      </c>
      <c r="BK77" s="9">
        <f t="shared" si="92"/>
        <v>0</v>
      </c>
      <c r="BL77" s="9">
        <f t="shared" si="93"/>
        <v>0</v>
      </c>
      <c r="BM77" s="9" t="e">
        <f t="shared" si="94"/>
        <v>#N/A</v>
      </c>
      <c r="BN77" s="9" t="e">
        <f t="shared" si="95"/>
        <v>#N/A</v>
      </c>
      <c r="BP77" s="9">
        <f>IF($C77="",0,IF(COUNTIF($C$10:$C77,$C77)=1,0,COLUMN()))</f>
        <v>0</v>
      </c>
      <c r="BQ77" s="9" t="e">
        <f t="shared" si="96"/>
        <v>#N/A</v>
      </c>
      <c r="BR77" s="9">
        <f t="shared" si="97"/>
        <v>0</v>
      </c>
      <c r="BT77" s="9" t="e">
        <f t="shared" si="98"/>
        <v>#N/A</v>
      </c>
    </row>
    <row r="78" spans="2:72" ht="30.75" customHeight="1">
      <c r="B78" s="71">
        <v>69</v>
      </c>
      <c r="C78" s="96"/>
      <c r="D78" s="127" t="e">
        <f>VLOOKUP(C78,'登録情報'!$A$1:$B$2074,2,FALSE)</f>
        <v>#N/A</v>
      </c>
      <c r="E78" s="110" t="e">
        <f>VLOOKUP(C78,'登録情報'!$A$1:$C$2074,3,FALSE)</f>
        <v>#N/A</v>
      </c>
      <c r="F78" s="119"/>
      <c r="G78" s="110"/>
      <c r="H78" s="114"/>
      <c r="I78" s="115"/>
      <c r="J78" s="116"/>
      <c r="K78" s="110"/>
      <c r="L78" s="114"/>
      <c r="M78" s="115"/>
      <c r="N78" s="116"/>
      <c r="O78" s="110"/>
      <c r="P78" s="114"/>
      <c r="Q78" s="115"/>
      <c r="R78" s="116"/>
      <c r="S78" s="110"/>
      <c r="T78" s="121"/>
      <c r="U78" s="104"/>
      <c r="W78" s="108">
        <f ca="1" t="shared" si="66"/>
      </c>
      <c r="X78" s="9">
        <f ca="1" t="shared" si="67"/>
      </c>
      <c r="Y78" s="108">
        <f t="shared" si="68"/>
      </c>
      <c r="AA78" s="108"/>
      <c r="AC78" s="108">
        <f t="shared" si="69"/>
        <v>0</v>
      </c>
      <c r="AF78" s="9">
        <f t="shared" si="70"/>
        <v>0</v>
      </c>
      <c r="AG78" s="9">
        <f t="shared" si="71"/>
        <v>0</v>
      </c>
      <c r="AH78" s="9">
        <f t="shared" si="72"/>
        <v>0</v>
      </c>
      <c r="AK78" s="9">
        <f t="shared" si="73"/>
        <v>0</v>
      </c>
      <c r="AL78" s="9">
        <f t="shared" si="74"/>
        <v>0</v>
      </c>
      <c r="AM78" s="9">
        <f t="shared" si="75"/>
        <v>0</v>
      </c>
      <c r="AP78" s="9">
        <f t="shared" si="76"/>
        <v>0</v>
      </c>
      <c r="AQ78" s="9">
        <f t="shared" si="77"/>
        <v>0</v>
      </c>
      <c r="AR78" s="9">
        <f t="shared" si="78"/>
        <v>0</v>
      </c>
      <c r="AU78" s="9">
        <f t="shared" si="79"/>
        <v>0</v>
      </c>
      <c r="AV78" s="9">
        <f t="shared" si="80"/>
        <v>0</v>
      </c>
      <c r="AX78" s="9">
        <f t="shared" si="81"/>
      </c>
      <c r="AZ78" s="9">
        <f t="shared" si="82"/>
        <v>0</v>
      </c>
      <c r="BA78" s="9">
        <f t="shared" si="83"/>
        <v>0</v>
      </c>
      <c r="BB78" s="9">
        <f t="shared" si="84"/>
        <v>0</v>
      </c>
      <c r="BC78" s="9">
        <f t="shared" si="85"/>
        <v>0</v>
      </c>
      <c r="BD78" s="9">
        <f t="shared" si="86"/>
        <v>0</v>
      </c>
      <c r="BE78" s="9" t="e">
        <f t="shared" si="87"/>
        <v>#N/A</v>
      </c>
      <c r="BF78" s="9">
        <f t="shared" si="88"/>
        <v>0</v>
      </c>
      <c r="BH78" s="9">
        <f t="shared" si="89"/>
        <v>0</v>
      </c>
      <c r="BI78" s="9" t="e">
        <f t="shared" si="90"/>
        <v>#N/A</v>
      </c>
      <c r="BJ78" s="9" t="e">
        <f t="shared" si="91"/>
        <v>#N/A</v>
      </c>
      <c r="BK78" s="9">
        <f t="shared" si="92"/>
        <v>0</v>
      </c>
      <c r="BL78" s="9">
        <f t="shared" si="93"/>
        <v>0</v>
      </c>
      <c r="BM78" s="9" t="e">
        <f t="shared" si="94"/>
        <v>#N/A</v>
      </c>
      <c r="BN78" s="9" t="e">
        <f t="shared" si="95"/>
        <v>#N/A</v>
      </c>
      <c r="BP78" s="9">
        <f>IF($C78="",0,IF(COUNTIF($C$10:$C78,$C78)=1,0,COLUMN()))</f>
        <v>0</v>
      </c>
      <c r="BQ78" s="9" t="e">
        <f t="shared" si="96"/>
        <v>#N/A</v>
      </c>
      <c r="BR78" s="9">
        <f t="shared" si="97"/>
        <v>0</v>
      </c>
      <c r="BT78" s="9" t="e">
        <f t="shared" si="98"/>
        <v>#N/A</v>
      </c>
    </row>
    <row r="79" spans="2:72" ht="30.75" customHeight="1">
      <c r="B79" s="71">
        <v>70</v>
      </c>
      <c r="C79" s="96"/>
      <c r="D79" s="127" t="e">
        <f>VLOOKUP(C79,'登録情報'!$A$1:$B$2074,2,FALSE)</f>
        <v>#N/A</v>
      </c>
      <c r="E79" s="110" t="e">
        <f>VLOOKUP(C79,'登録情報'!$A$1:$C$2074,3,FALSE)</f>
        <v>#N/A</v>
      </c>
      <c r="F79" s="119"/>
      <c r="G79" s="110"/>
      <c r="H79" s="114"/>
      <c r="I79" s="115"/>
      <c r="J79" s="116"/>
      <c r="K79" s="110"/>
      <c r="L79" s="114"/>
      <c r="M79" s="115"/>
      <c r="N79" s="116"/>
      <c r="O79" s="110"/>
      <c r="P79" s="114"/>
      <c r="Q79" s="115"/>
      <c r="R79" s="116"/>
      <c r="S79" s="110"/>
      <c r="T79" s="121"/>
      <c r="U79" s="104"/>
      <c r="W79" s="108">
        <f ca="1" t="shared" si="66"/>
      </c>
      <c r="X79" s="9">
        <f ca="1" t="shared" si="67"/>
      </c>
      <c r="Y79" s="108">
        <f t="shared" si="68"/>
      </c>
      <c r="AA79" s="108"/>
      <c r="AC79" s="108">
        <f t="shared" si="69"/>
        <v>0</v>
      </c>
      <c r="AF79" s="9">
        <f t="shared" si="70"/>
        <v>0</v>
      </c>
      <c r="AG79" s="9">
        <f t="shared" si="71"/>
        <v>0</v>
      </c>
      <c r="AH79" s="9">
        <f t="shared" si="72"/>
        <v>0</v>
      </c>
      <c r="AK79" s="9">
        <f t="shared" si="73"/>
        <v>0</v>
      </c>
      <c r="AL79" s="9">
        <f t="shared" si="74"/>
        <v>0</v>
      </c>
      <c r="AM79" s="9">
        <f t="shared" si="75"/>
        <v>0</v>
      </c>
      <c r="AP79" s="9">
        <f t="shared" si="76"/>
        <v>0</v>
      </c>
      <c r="AQ79" s="9">
        <f t="shared" si="77"/>
        <v>0</v>
      </c>
      <c r="AR79" s="9">
        <f t="shared" si="78"/>
        <v>0</v>
      </c>
      <c r="AU79" s="9">
        <f t="shared" si="79"/>
        <v>0</v>
      </c>
      <c r="AV79" s="9">
        <f t="shared" si="80"/>
        <v>0</v>
      </c>
      <c r="AX79" s="9">
        <f t="shared" si="81"/>
      </c>
      <c r="AZ79" s="9">
        <f t="shared" si="82"/>
        <v>0</v>
      </c>
      <c r="BA79" s="9">
        <f t="shared" si="83"/>
        <v>0</v>
      </c>
      <c r="BB79" s="9">
        <f t="shared" si="84"/>
        <v>0</v>
      </c>
      <c r="BC79" s="9">
        <f t="shared" si="85"/>
        <v>0</v>
      </c>
      <c r="BD79" s="9">
        <f t="shared" si="86"/>
        <v>0</v>
      </c>
      <c r="BE79" s="9" t="e">
        <f t="shared" si="87"/>
        <v>#N/A</v>
      </c>
      <c r="BF79" s="9">
        <f t="shared" si="88"/>
        <v>0</v>
      </c>
      <c r="BH79" s="9">
        <f t="shared" si="89"/>
        <v>0</v>
      </c>
      <c r="BI79" s="9" t="e">
        <f t="shared" si="90"/>
        <v>#N/A</v>
      </c>
      <c r="BJ79" s="9" t="e">
        <f t="shared" si="91"/>
        <v>#N/A</v>
      </c>
      <c r="BK79" s="9">
        <f t="shared" si="92"/>
        <v>0</v>
      </c>
      <c r="BL79" s="9">
        <f t="shared" si="93"/>
        <v>0</v>
      </c>
      <c r="BM79" s="9" t="e">
        <f t="shared" si="94"/>
        <v>#N/A</v>
      </c>
      <c r="BN79" s="9" t="e">
        <f t="shared" si="95"/>
        <v>#N/A</v>
      </c>
      <c r="BP79" s="9">
        <f>IF($C79="",0,IF(COUNTIF($C$10:$C79,$C79)=1,0,COLUMN()))</f>
        <v>0</v>
      </c>
      <c r="BQ79" s="9" t="e">
        <f t="shared" si="96"/>
        <v>#N/A</v>
      </c>
      <c r="BR79" s="9">
        <f t="shared" si="97"/>
        <v>0</v>
      </c>
      <c r="BT79" s="9" t="e">
        <f t="shared" si="98"/>
        <v>#N/A</v>
      </c>
    </row>
    <row r="80" spans="2:72" ht="30.75" customHeight="1">
      <c r="B80" s="71">
        <v>71</v>
      </c>
      <c r="C80" s="96"/>
      <c r="D80" s="127" t="e">
        <f>VLOOKUP(C80,'登録情報'!$A$1:$B$2074,2,FALSE)</f>
        <v>#N/A</v>
      </c>
      <c r="E80" s="110" t="e">
        <f>VLOOKUP(C80,'登録情報'!$A$1:$C$2074,3,FALSE)</f>
        <v>#N/A</v>
      </c>
      <c r="F80" s="119"/>
      <c r="G80" s="110"/>
      <c r="H80" s="114"/>
      <c r="I80" s="115"/>
      <c r="J80" s="116"/>
      <c r="K80" s="110"/>
      <c r="L80" s="114"/>
      <c r="M80" s="115"/>
      <c r="N80" s="116"/>
      <c r="O80" s="110"/>
      <c r="P80" s="114"/>
      <c r="Q80" s="115"/>
      <c r="R80" s="116"/>
      <c r="S80" s="110"/>
      <c r="T80" s="121"/>
      <c r="U80" s="104"/>
      <c r="W80" s="108">
        <f ca="1" t="shared" si="66"/>
      </c>
      <c r="X80" s="9">
        <f ca="1" t="shared" si="67"/>
      </c>
      <c r="Y80" s="108">
        <f t="shared" si="68"/>
      </c>
      <c r="AA80" s="108"/>
      <c r="AC80" s="108">
        <f t="shared" si="69"/>
        <v>0</v>
      </c>
      <c r="AF80" s="9">
        <f t="shared" si="70"/>
        <v>0</v>
      </c>
      <c r="AG80" s="9">
        <f t="shared" si="71"/>
        <v>0</v>
      </c>
      <c r="AH80" s="9">
        <f t="shared" si="72"/>
        <v>0</v>
      </c>
      <c r="AK80" s="9">
        <f t="shared" si="73"/>
        <v>0</v>
      </c>
      <c r="AL80" s="9">
        <f t="shared" si="74"/>
        <v>0</v>
      </c>
      <c r="AM80" s="9">
        <f t="shared" si="75"/>
        <v>0</v>
      </c>
      <c r="AP80" s="9">
        <f t="shared" si="76"/>
        <v>0</v>
      </c>
      <c r="AQ80" s="9">
        <f t="shared" si="77"/>
        <v>0</v>
      </c>
      <c r="AR80" s="9">
        <f t="shared" si="78"/>
        <v>0</v>
      </c>
      <c r="AU80" s="9">
        <f t="shared" si="79"/>
        <v>0</v>
      </c>
      <c r="AV80" s="9">
        <f t="shared" si="80"/>
        <v>0</v>
      </c>
      <c r="AX80" s="9">
        <f t="shared" si="81"/>
      </c>
      <c r="AZ80" s="9">
        <f t="shared" si="82"/>
        <v>0</v>
      </c>
      <c r="BA80" s="9">
        <f t="shared" si="83"/>
        <v>0</v>
      </c>
      <c r="BB80" s="9">
        <f t="shared" si="84"/>
        <v>0</v>
      </c>
      <c r="BC80" s="9">
        <f t="shared" si="85"/>
        <v>0</v>
      </c>
      <c r="BD80" s="9">
        <f t="shared" si="86"/>
        <v>0</v>
      </c>
      <c r="BE80" s="9" t="e">
        <f t="shared" si="87"/>
        <v>#N/A</v>
      </c>
      <c r="BF80" s="9">
        <f t="shared" si="88"/>
        <v>0</v>
      </c>
      <c r="BH80" s="9">
        <f t="shared" si="89"/>
        <v>0</v>
      </c>
      <c r="BI80" s="9" t="e">
        <f t="shared" si="90"/>
        <v>#N/A</v>
      </c>
      <c r="BJ80" s="9" t="e">
        <f t="shared" si="91"/>
        <v>#N/A</v>
      </c>
      <c r="BK80" s="9">
        <f t="shared" si="92"/>
        <v>0</v>
      </c>
      <c r="BL80" s="9">
        <f t="shared" si="93"/>
        <v>0</v>
      </c>
      <c r="BM80" s="9" t="e">
        <f t="shared" si="94"/>
        <v>#N/A</v>
      </c>
      <c r="BN80" s="9" t="e">
        <f t="shared" si="95"/>
        <v>#N/A</v>
      </c>
      <c r="BP80" s="9">
        <f>IF($C80="",0,IF(COUNTIF($C$10:$C80,$C80)=1,0,COLUMN()))</f>
        <v>0</v>
      </c>
      <c r="BQ80" s="9" t="e">
        <f t="shared" si="96"/>
        <v>#N/A</v>
      </c>
      <c r="BR80" s="9">
        <f t="shared" si="97"/>
        <v>0</v>
      </c>
      <c r="BT80" s="9" t="e">
        <f t="shared" si="98"/>
        <v>#N/A</v>
      </c>
    </row>
    <row r="81" spans="2:72" ht="30.75" customHeight="1">
      <c r="B81" s="71">
        <v>72</v>
      </c>
      <c r="C81" s="96"/>
      <c r="D81" s="127" t="e">
        <f>VLOOKUP(C81,'登録情報'!$A$1:$B$2074,2,FALSE)</f>
        <v>#N/A</v>
      </c>
      <c r="E81" s="110" t="e">
        <f>VLOOKUP(C81,'登録情報'!$A$1:$C$2074,3,FALSE)</f>
        <v>#N/A</v>
      </c>
      <c r="F81" s="119"/>
      <c r="G81" s="110"/>
      <c r="H81" s="114"/>
      <c r="I81" s="115"/>
      <c r="J81" s="116"/>
      <c r="K81" s="110"/>
      <c r="L81" s="114"/>
      <c r="M81" s="115"/>
      <c r="N81" s="116"/>
      <c r="O81" s="110"/>
      <c r="P81" s="114"/>
      <c r="Q81" s="115"/>
      <c r="R81" s="116"/>
      <c r="S81" s="110"/>
      <c r="T81" s="121"/>
      <c r="U81" s="104"/>
      <c r="W81" s="108">
        <f ca="1" t="shared" si="66"/>
      </c>
      <c r="X81" s="9">
        <f ca="1" t="shared" si="67"/>
      </c>
      <c r="Y81" s="108">
        <f t="shared" si="68"/>
      </c>
      <c r="AA81" s="108"/>
      <c r="AC81" s="108">
        <f t="shared" si="69"/>
        <v>0</v>
      </c>
      <c r="AF81" s="9">
        <f t="shared" si="70"/>
        <v>0</v>
      </c>
      <c r="AG81" s="9">
        <f t="shared" si="71"/>
        <v>0</v>
      </c>
      <c r="AH81" s="9">
        <f t="shared" si="72"/>
        <v>0</v>
      </c>
      <c r="AK81" s="9">
        <f t="shared" si="73"/>
        <v>0</v>
      </c>
      <c r="AL81" s="9">
        <f t="shared" si="74"/>
        <v>0</v>
      </c>
      <c r="AM81" s="9">
        <f t="shared" si="75"/>
        <v>0</v>
      </c>
      <c r="AP81" s="9">
        <f t="shared" si="76"/>
        <v>0</v>
      </c>
      <c r="AQ81" s="9">
        <f t="shared" si="77"/>
        <v>0</v>
      </c>
      <c r="AR81" s="9">
        <f t="shared" si="78"/>
        <v>0</v>
      </c>
      <c r="AU81" s="9">
        <f t="shared" si="79"/>
        <v>0</v>
      </c>
      <c r="AV81" s="9">
        <f t="shared" si="80"/>
        <v>0</v>
      </c>
      <c r="AX81" s="9">
        <f t="shared" si="81"/>
      </c>
      <c r="AZ81" s="9">
        <f t="shared" si="82"/>
        <v>0</v>
      </c>
      <c r="BA81" s="9">
        <f t="shared" si="83"/>
        <v>0</v>
      </c>
      <c r="BB81" s="9">
        <f t="shared" si="84"/>
        <v>0</v>
      </c>
      <c r="BC81" s="9">
        <f t="shared" si="85"/>
        <v>0</v>
      </c>
      <c r="BD81" s="9">
        <f t="shared" si="86"/>
        <v>0</v>
      </c>
      <c r="BE81" s="9" t="e">
        <f t="shared" si="87"/>
        <v>#N/A</v>
      </c>
      <c r="BF81" s="9">
        <f t="shared" si="88"/>
        <v>0</v>
      </c>
      <c r="BH81" s="9">
        <f t="shared" si="89"/>
        <v>0</v>
      </c>
      <c r="BI81" s="9" t="e">
        <f t="shared" si="90"/>
        <v>#N/A</v>
      </c>
      <c r="BJ81" s="9" t="e">
        <f t="shared" si="91"/>
        <v>#N/A</v>
      </c>
      <c r="BK81" s="9">
        <f t="shared" si="92"/>
        <v>0</v>
      </c>
      <c r="BL81" s="9">
        <f t="shared" si="93"/>
        <v>0</v>
      </c>
      <c r="BM81" s="9" t="e">
        <f t="shared" si="94"/>
        <v>#N/A</v>
      </c>
      <c r="BN81" s="9" t="e">
        <f t="shared" si="95"/>
        <v>#N/A</v>
      </c>
      <c r="BP81" s="9">
        <f>IF($C81="",0,IF(COUNTIF($C$10:$C81,$C81)=1,0,COLUMN()))</f>
        <v>0</v>
      </c>
      <c r="BQ81" s="9" t="e">
        <f t="shared" si="96"/>
        <v>#N/A</v>
      </c>
      <c r="BR81" s="9">
        <f t="shared" si="97"/>
        <v>0</v>
      </c>
      <c r="BT81" s="9" t="e">
        <f t="shared" si="98"/>
        <v>#N/A</v>
      </c>
    </row>
    <row r="82" spans="2:72" ht="30.75" customHeight="1">
      <c r="B82" s="71">
        <v>73</v>
      </c>
      <c r="C82" s="96"/>
      <c r="D82" s="127" t="e">
        <f>VLOOKUP(C82,'登録情報'!$A$1:$B$2074,2,FALSE)</f>
        <v>#N/A</v>
      </c>
      <c r="E82" s="110" t="e">
        <f>VLOOKUP(C82,'登録情報'!$A$1:$C$2074,3,FALSE)</f>
        <v>#N/A</v>
      </c>
      <c r="F82" s="119"/>
      <c r="G82" s="110"/>
      <c r="H82" s="114"/>
      <c r="I82" s="115"/>
      <c r="J82" s="116"/>
      <c r="K82" s="110"/>
      <c r="L82" s="114"/>
      <c r="M82" s="115"/>
      <c r="N82" s="116"/>
      <c r="O82" s="110"/>
      <c r="P82" s="114"/>
      <c r="Q82" s="115"/>
      <c r="R82" s="116"/>
      <c r="S82" s="110"/>
      <c r="T82" s="121"/>
      <c r="U82" s="104"/>
      <c r="W82" s="108">
        <f ca="1" t="shared" si="66"/>
      </c>
      <c r="X82" s="9">
        <f ca="1" t="shared" si="67"/>
      </c>
      <c r="Y82" s="108">
        <f t="shared" si="68"/>
      </c>
      <c r="AA82" s="108"/>
      <c r="AC82" s="108">
        <f t="shared" si="69"/>
        <v>0</v>
      </c>
      <c r="AF82" s="9">
        <f t="shared" si="70"/>
        <v>0</v>
      </c>
      <c r="AG82" s="9">
        <f t="shared" si="71"/>
        <v>0</v>
      </c>
      <c r="AH82" s="9">
        <f t="shared" si="72"/>
        <v>0</v>
      </c>
      <c r="AK82" s="9">
        <f t="shared" si="73"/>
        <v>0</v>
      </c>
      <c r="AL82" s="9">
        <f t="shared" si="74"/>
        <v>0</v>
      </c>
      <c r="AM82" s="9">
        <f t="shared" si="75"/>
        <v>0</v>
      </c>
      <c r="AP82" s="9">
        <f t="shared" si="76"/>
        <v>0</v>
      </c>
      <c r="AQ82" s="9">
        <f t="shared" si="77"/>
        <v>0</v>
      </c>
      <c r="AR82" s="9">
        <f t="shared" si="78"/>
        <v>0</v>
      </c>
      <c r="AU82" s="9">
        <f t="shared" si="79"/>
        <v>0</v>
      </c>
      <c r="AV82" s="9">
        <f t="shared" si="80"/>
        <v>0</v>
      </c>
      <c r="AX82" s="9">
        <f t="shared" si="81"/>
      </c>
      <c r="AZ82" s="9">
        <f t="shared" si="82"/>
        <v>0</v>
      </c>
      <c r="BA82" s="9">
        <f t="shared" si="83"/>
        <v>0</v>
      </c>
      <c r="BB82" s="9">
        <f t="shared" si="84"/>
        <v>0</v>
      </c>
      <c r="BC82" s="9">
        <f t="shared" si="85"/>
        <v>0</v>
      </c>
      <c r="BD82" s="9">
        <f t="shared" si="86"/>
        <v>0</v>
      </c>
      <c r="BE82" s="9" t="e">
        <f t="shared" si="87"/>
        <v>#N/A</v>
      </c>
      <c r="BF82" s="9">
        <f t="shared" si="88"/>
        <v>0</v>
      </c>
      <c r="BH82" s="9">
        <f t="shared" si="89"/>
        <v>0</v>
      </c>
      <c r="BI82" s="9" t="e">
        <f t="shared" si="90"/>
        <v>#N/A</v>
      </c>
      <c r="BJ82" s="9" t="e">
        <f t="shared" si="91"/>
        <v>#N/A</v>
      </c>
      <c r="BK82" s="9">
        <f t="shared" si="92"/>
        <v>0</v>
      </c>
      <c r="BL82" s="9">
        <f t="shared" si="93"/>
        <v>0</v>
      </c>
      <c r="BM82" s="9" t="e">
        <f t="shared" si="94"/>
        <v>#N/A</v>
      </c>
      <c r="BN82" s="9" t="e">
        <f t="shared" si="95"/>
        <v>#N/A</v>
      </c>
      <c r="BP82" s="9">
        <f>IF($C82="",0,IF(COUNTIF($C$10:$C82,$C82)=1,0,COLUMN()))</f>
        <v>0</v>
      </c>
      <c r="BQ82" s="9" t="e">
        <f t="shared" si="96"/>
        <v>#N/A</v>
      </c>
      <c r="BR82" s="9">
        <f t="shared" si="97"/>
        <v>0</v>
      </c>
      <c r="BT82" s="9" t="e">
        <f t="shared" si="98"/>
        <v>#N/A</v>
      </c>
    </row>
    <row r="83" spans="2:72" ht="30.75" customHeight="1">
      <c r="B83" s="71">
        <v>74</v>
      </c>
      <c r="C83" s="96"/>
      <c r="D83" s="127" t="e">
        <f>VLOOKUP(C83,'登録情報'!$A$1:$B$2074,2,FALSE)</f>
        <v>#N/A</v>
      </c>
      <c r="E83" s="110" t="e">
        <f>VLOOKUP(C83,'登録情報'!$A$1:$C$2074,3,FALSE)</f>
        <v>#N/A</v>
      </c>
      <c r="F83" s="119"/>
      <c r="G83" s="110"/>
      <c r="H83" s="114"/>
      <c r="I83" s="115"/>
      <c r="J83" s="116"/>
      <c r="K83" s="110"/>
      <c r="L83" s="114"/>
      <c r="M83" s="115"/>
      <c r="N83" s="116"/>
      <c r="O83" s="110"/>
      <c r="P83" s="114"/>
      <c r="Q83" s="115"/>
      <c r="R83" s="116"/>
      <c r="S83" s="110"/>
      <c r="T83" s="121"/>
      <c r="U83" s="104"/>
      <c r="W83" s="108">
        <f ca="1" t="shared" si="66"/>
      </c>
      <c r="X83" s="9">
        <f ca="1" t="shared" si="67"/>
      </c>
      <c r="Y83" s="108">
        <f t="shared" si="68"/>
      </c>
      <c r="AA83" s="108"/>
      <c r="AC83" s="108">
        <f t="shared" si="69"/>
        <v>0</v>
      </c>
      <c r="AF83" s="9">
        <f t="shared" si="70"/>
        <v>0</v>
      </c>
      <c r="AG83" s="9">
        <f t="shared" si="71"/>
        <v>0</v>
      </c>
      <c r="AH83" s="9">
        <f t="shared" si="72"/>
        <v>0</v>
      </c>
      <c r="AK83" s="9">
        <f t="shared" si="73"/>
        <v>0</v>
      </c>
      <c r="AL83" s="9">
        <f t="shared" si="74"/>
        <v>0</v>
      </c>
      <c r="AM83" s="9">
        <f t="shared" si="75"/>
        <v>0</v>
      </c>
      <c r="AP83" s="9">
        <f t="shared" si="76"/>
        <v>0</v>
      </c>
      <c r="AQ83" s="9">
        <f t="shared" si="77"/>
        <v>0</v>
      </c>
      <c r="AR83" s="9">
        <f t="shared" si="78"/>
        <v>0</v>
      </c>
      <c r="AU83" s="9">
        <f t="shared" si="79"/>
        <v>0</v>
      </c>
      <c r="AV83" s="9">
        <f t="shared" si="80"/>
        <v>0</v>
      </c>
      <c r="AX83" s="9">
        <f t="shared" si="81"/>
      </c>
      <c r="AZ83" s="9">
        <f t="shared" si="82"/>
        <v>0</v>
      </c>
      <c r="BA83" s="9">
        <f t="shared" si="83"/>
        <v>0</v>
      </c>
      <c r="BB83" s="9">
        <f t="shared" si="84"/>
        <v>0</v>
      </c>
      <c r="BC83" s="9">
        <f t="shared" si="85"/>
        <v>0</v>
      </c>
      <c r="BD83" s="9">
        <f t="shared" si="86"/>
        <v>0</v>
      </c>
      <c r="BE83" s="9" t="e">
        <f t="shared" si="87"/>
        <v>#N/A</v>
      </c>
      <c r="BF83" s="9">
        <f t="shared" si="88"/>
        <v>0</v>
      </c>
      <c r="BH83" s="9">
        <f t="shared" si="89"/>
        <v>0</v>
      </c>
      <c r="BI83" s="9" t="e">
        <f t="shared" si="90"/>
        <v>#N/A</v>
      </c>
      <c r="BJ83" s="9" t="e">
        <f t="shared" si="91"/>
        <v>#N/A</v>
      </c>
      <c r="BK83" s="9">
        <f t="shared" si="92"/>
        <v>0</v>
      </c>
      <c r="BL83" s="9">
        <f t="shared" si="93"/>
        <v>0</v>
      </c>
      <c r="BM83" s="9" t="e">
        <f t="shared" si="94"/>
        <v>#N/A</v>
      </c>
      <c r="BN83" s="9" t="e">
        <f t="shared" si="95"/>
        <v>#N/A</v>
      </c>
      <c r="BP83" s="9">
        <f>IF($C83="",0,IF(COUNTIF($C$10:$C83,$C83)=1,0,COLUMN()))</f>
        <v>0</v>
      </c>
      <c r="BQ83" s="9" t="e">
        <f t="shared" si="96"/>
        <v>#N/A</v>
      </c>
      <c r="BR83" s="9">
        <f t="shared" si="97"/>
        <v>0</v>
      </c>
      <c r="BT83" s="9" t="e">
        <f t="shared" si="98"/>
        <v>#N/A</v>
      </c>
    </row>
    <row r="84" spans="2:72" ht="30.75" customHeight="1">
      <c r="B84" s="71">
        <v>75</v>
      </c>
      <c r="C84" s="96"/>
      <c r="D84" s="127" t="e">
        <f>VLOOKUP(C84,'登録情報'!$A$1:$B$2074,2,FALSE)</f>
        <v>#N/A</v>
      </c>
      <c r="E84" s="110" t="e">
        <f>VLOOKUP(C84,'登録情報'!$A$1:$C$2074,3,FALSE)</f>
        <v>#N/A</v>
      </c>
      <c r="F84" s="119"/>
      <c r="G84" s="110"/>
      <c r="H84" s="114"/>
      <c r="I84" s="115"/>
      <c r="J84" s="116"/>
      <c r="K84" s="110"/>
      <c r="L84" s="114"/>
      <c r="M84" s="115"/>
      <c r="N84" s="116"/>
      <c r="O84" s="110"/>
      <c r="P84" s="114"/>
      <c r="Q84" s="115"/>
      <c r="R84" s="116"/>
      <c r="S84" s="110"/>
      <c r="T84" s="121"/>
      <c r="U84" s="104"/>
      <c r="W84" s="108">
        <f ca="1" t="shared" si="66"/>
      </c>
      <c r="X84" s="9">
        <f ca="1" t="shared" si="67"/>
      </c>
      <c r="Y84" s="108">
        <f t="shared" si="68"/>
      </c>
      <c r="AA84" s="108"/>
      <c r="AC84" s="108">
        <f t="shared" si="69"/>
        <v>0</v>
      </c>
      <c r="AF84" s="9">
        <f t="shared" si="70"/>
        <v>0</v>
      </c>
      <c r="AG84" s="9">
        <f t="shared" si="71"/>
        <v>0</v>
      </c>
      <c r="AH84" s="9">
        <f t="shared" si="72"/>
        <v>0</v>
      </c>
      <c r="AK84" s="9">
        <f t="shared" si="73"/>
        <v>0</v>
      </c>
      <c r="AL84" s="9">
        <f t="shared" si="74"/>
        <v>0</v>
      </c>
      <c r="AM84" s="9">
        <f t="shared" si="75"/>
        <v>0</v>
      </c>
      <c r="AP84" s="9">
        <f t="shared" si="76"/>
        <v>0</v>
      </c>
      <c r="AQ84" s="9">
        <f t="shared" si="77"/>
        <v>0</v>
      </c>
      <c r="AR84" s="9">
        <f t="shared" si="78"/>
        <v>0</v>
      </c>
      <c r="AU84" s="9">
        <f t="shared" si="79"/>
        <v>0</v>
      </c>
      <c r="AV84" s="9">
        <f t="shared" si="80"/>
        <v>0</v>
      </c>
      <c r="AX84" s="9">
        <f t="shared" si="81"/>
      </c>
      <c r="AZ84" s="9">
        <f t="shared" si="82"/>
        <v>0</v>
      </c>
      <c r="BA84" s="9">
        <f t="shared" si="83"/>
        <v>0</v>
      </c>
      <c r="BB84" s="9">
        <f t="shared" si="84"/>
        <v>0</v>
      </c>
      <c r="BC84" s="9">
        <f t="shared" si="85"/>
        <v>0</v>
      </c>
      <c r="BD84" s="9">
        <f t="shared" si="86"/>
        <v>0</v>
      </c>
      <c r="BE84" s="9" t="e">
        <f t="shared" si="87"/>
        <v>#N/A</v>
      </c>
      <c r="BF84" s="9">
        <f t="shared" si="88"/>
        <v>0</v>
      </c>
      <c r="BH84" s="9">
        <f t="shared" si="89"/>
        <v>0</v>
      </c>
      <c r="BI84" s="9" t="e">
        <f t="shared" si="90"/>
        <v>#N/A</v>
      </c>
      <c r="BJ84" s="9" t="e">
        <f t="shared" si="91"/>
        <v>#N/A</v>
      </c>
      <c r="BK84" s="9">
        <f t="shared" si="92"/>
        <v>0</v>
      </c>
      <c r="BL84" s="9">
        <f t="shared" si="93"/>
        <v>0</v>
      </c>
      <c r="BM84" s="9" t="e">
        <f t="shared" si="94"/>
        <v>#N/A</v>
      </c>
      <c r="BN84" s="9" t="e">
        <f t="shared" si="95"/>
        <v>#N/A</v>
      </c>
      <c r="BP84" s="9">
        <f>IF($C84="",0,IF(COUNTIF($C$10:$C84,$C84)=1,0,COLUMN()))</f>
        <v>0</v>
      </c>
      <c r="BQ84" s="9" t="e">
        <f t="shared" si="96"/>
        <v>#N/A</v>
      </c>
      <c r="BR84" s="9">
        <f t="shared" si="97"/>
        <v>0</v>
      </c>
      <c r="BT84" s="9" t="e">
        <f t="shared" si="98"/>
        <v>#N/A</v>
      </c>
    </row>
    <row r="85" spans="2:72" ht="30.75" customHeight="1">
      <c r="B85" s="71">
        <v>76</v>
      </c>
      <c r="C85" s="96"/>
      <c r="D85" s="127" t="e">
        <f>VLOOKUP(C85,'登録情報'!$A$1:$B$2074,2,FALSE)</f>
        <v>#N/A</v>
      </c>
      <c r="E85" s="110" t="e">
        <f>VLOOKUP(C85,'登録情報'!$A$1:$C$2074,3,FALSE)</f>
        <v>#N/A</v>
      </c>
      <c r="F85" s="119"/>
      <c r="G85" s="110"/>
      <c r="H85" s="114"/>
      <c r="I85" s="115"/>
      <c r="J85" s="116"/>
      <c r="K85" s="110"/>
      <c r="L85" s="114"/>
      <c r="M85" s="115"/>
      <c r="N85" s="116"/>
      <c r="O85" s="110"/>
      <c r="P85" s="114"/>
      <c r="Q85" s="115"/>
      <c r="R85" s="116"/>
      <c r="S85" s="110"/>
      <c r="T85" s="121"/>
      <c r="U85" s="104"/>
      <c r="W85" s="108">
        <f ca="1" t="shared" si="66"/>
      </c>
      <c r="X85" s="9">
        <f ca="1" t="shared" si="67"/>
      </c>
      <c r="Y85" s="108">
        <f t="shared" si="68"/>
      </c>
      <c r="AA85" s="108"/>
      <c r="AC85" s="108">
        <f t="shared" si="69"/>
        <v>0</v>
      </c>
      <c r="AF85" s="9">
        <f t="shared" si="70"/>
        <v>0</v>
      </c>
      <c r="AG85" s="9">
        <f t="shared" si="71"/>
        <v>0</v>
      </c>
      <c r="AH85" s="9">
        <f t="shared" si="72"/>
        <v>0</v>
      </c>
      <c r="AK85" s="9">
        <f t="shared" si="73"/>
        <v>0</v>
      </c>
      <c r="AL85" s="9">
        <f t="shared" si="74"/>
        <v>0</v>
      </c>
      <c r="AM85" s="9">
        <f t="shared" si="75"/>
        <v>0</v>
      </c>
      <c r="AP85" s="9">
        <f t="shared" si="76"/>
        <v>0</v>
      </c>
      <c r="AQ85" s="9">
        <f t="shared" si="77"/>
        <v>0</v>
      </c>
      <c r="AR85" s="9">
        <f t="shared" si="78"/>
        <v>0</v>
      </c>
      <c r="AU85" s="9">
        <f t="shared" si="79"/>
        <v>0</v>
      </c>
      <c r="AV85" s="9">
        <f t="shared" si="80"/>
        <v>0</v>
      </c>
      <c r="AX85" s="9">
        <f t="shared" si="81"/>
      </c>
      <c r="AZ85" s="9">
        <f t="shared" si="82"/>
        <v>0</v>
      </c>
      <c r="BA85" s="9">
        <f t="shared" si="83"/>
        <v>0</v>
      </c>
      <c r="BB85" s="9">
        <f t="shared" si="84"/>
        <v>0</v>
      </c>
      <c r="BC85" s="9">
        <f t="shared" si="85"/>
        <v>0</v>
      </c>
      <c r="BD85" s="9">
        <f t="shared" si="86"/>
        <v>0</v>
      </c>
      <c r="BE85" s="9" t="e">
        <f t="shared" si="87"/>
        <v>#N/A</v>
      </c>
      <c r="BF85" s="9">
        <f t="shared" si="88"/>
        <v>0</v>
      </c>
      <c r="BH85" s="9">
        <f t="shared" si="89"/>
        <v>0</v>
      </c>
      <c r="BI85" s="9" t="e">
        <f t="shared" si="90"/>
        <v>#N/A</v>
      </c>
      <c r="BJ85" s="9" t="e">
        <f t="shared" si="91"/>
        <v>#N/A</v>
      </c>
      <c r="BK85" s="9">
        <f t="shared" si="92"/>
        <v>0</v>
      </c>
      <c r="BL85" s="9">
        <f t="shared" si="93"/>
        <v>0</v>
      </c>
      <c r="BM85" s="9" t="e">
        <f t="shared" si="94"/>
        <v>#N/A</v>
      </c>
      <c r="BN85" s="9" t="e">
        <f t="shared" si="95"/>
        <v>#N/A</v>
      </c>
      <c r="BP85" s="9">
        <f>IF($C85="",0,IF(COUNTIF($C$10:$C85,$C85)=1,0,COLUMN()))</f>
        <v>0</v>
      </c>
      <c r="BQ85" s="9" t="e">
        <f t="shared" si="96"/>
        <v>#N/A</v>
      </c>
      <c r="BR85" s="9">
        <f t="shared" si="97"/>
        <v>0</v>
      </c>
      <c r="BT85" s="9" t="e">
        <f t="shared" si="98"/>
        <v>#N/A</v>
      </c>
    </row>
    <row r="86" spans="2:72" ht="30.75" customHeight="1">
      <c r="B86" s="71">
        <v>77</v>
      </c>
      <c r="C86" s="96"/>
      <c r="D86" s="127" t="e">
        <f>VLOOKUP(C86,'登録情報'!$A$1:$B$2074,2,FALSE)</f>
        <v>#N/A</v>
      </c>
      <c r="E86" s="110" t="e">
        <f>VLOOKUP(C86,'登録情報'!$A$1:$C$2074,3,FALSE)</f>
        <v>#N/A</v>
      </c>
      <c r="F86" s="119"/>
      <c r="G86" s="110"/>
      <c r="H86" s="114"/>
      <c r="I86" s="115"/>
      <c r="J86" s="116"/>
      <c r="K86" s="110"/>
      <c r="L86" s="114"/>
      <c r="M86" s="115"/>
      <c r="N86" s="116"/>
      <c r="O86" s="110"/>
      <c r="P86" s="114"/>
      <c r="Q86" s="115"/>
      <c r="R86" s="116"/>
      <c r="S86" s="110"/>
      <c r="T86" s="121"/>
      <c r="U86" s="104"/>
      <c r="W86" s="108">
        <f ca="1" t="shared" si="66"/>
      </c>
      <c r="X86" s="9">
        <f ca="1" t="shared" si="67"/>
      </c>
      <c r="Y86" s="108">
        <f t="shared" si="68"/>
      </c>
      <c r="AA86" s="108"/>
      <c r="AC86" s="108">
        <f t="shared" si="69"/>
        <v>0</v>
      </c>
      <c r="AF86" s="9">
        <f t="shared" si="70"/>
        <v>0</v>
      </c>
      <c r="AG86" s="9">
        <f t="shared" si="71"/>
        <v>0</v>
      </c>
      <c r="AH86" s="9">
        <f t="shared" si="72"/>
        <v>0</v>
      </c>
      <c r="AK86" s="9">
        <f t="shared" si="73"/>
        <v>0</v>
      </c>
      <c r="AL86" s="9">
        <f t="shared" si="74"/>
        <v>0</v>
      </c>
      <c r="AM86" s="9">
        <f t="shared" si="75"/>
        <v>0</v>
      </c>
      <c r="AP86" s="9">
        <f t="shared" si="76"/>
        <v>0</v>
      </c>
      <c r="AQ86" s="9">
        <f t="shared" si="77"/>
        <v>0</v>
      </c>
      <c r="AR86" s="9">
        <f t="shared" si="78"/>
        <v>0</v>
      </c>
      <c r="AU86" s="9">
        <f t="shared" si="79"/>
        <v>0</v>
      </c>
      <c r="AV86" s="9">
        <f t="shared" si="80"/>
        <v>0</v>
      </c>
      <c r="AX86" s="9">
        <f t="shared" si="81"/>
      </c>
      <c r="AZ86" s="9">
        <f t="shared" si="82"/>
        <v>0</v>
      </c>
      <c r="BA86" s="9">
        <f t="shared" si="83"/>
        <v>0</v>
      </c>
      <c r="BB86" s="9">
        <f t="shared" si="84"/>
        <v>0</v>
      </c>
      <c r="BC86" s="9">
        <f t="shared" si="85"/>
        <v>0</v>
      </c>
      <c r="BD86" s="9">
        <f t="shared" si="86"/>
        <v>0</v>
      </c>
      <c r="BE86" s="9" t="e">
        <f t="shared" si="87"/>
        <v>#N/A</v>
      </c>
      <c r="BF86" s="9">
        <f t="shared" si="88"/>
        <v>0</v>
      </c>
      <c r="BH86" s="9">
        <f t="shared" si="89"/>
        <v>0</v>
      </c>
      <c r="BI86" s="9" t="e">
        <f t="shared" si="90"/>
        <v>#N/A</v>
      </c>
      <c r="BJ86" s="9" t="e">
        <f t="shared" si="91"/>
        <v>#N/A</v>
      </c>
      <c r="BK86" s="9">
        <f t="shared" si="92"/>
        <v>0</v>
      </c>
      <c r="BL86" s="9">
        <f t="shared" si="93"/>
        <v>0</v>
      </c>
      <c r="BM86" s="9" t="e">
        <f t="shared" si="94"/>
        <v>#N/A</v>
      </c>
      <c r="BN86" s="9" t="e">
        <f t="shared" si="95"/>
        <v>#N/A</v>
      </c>
      <c r="BP86" s="9">
        <f>IF($C86="",0,IF(COUNTIF($C$10:$C86,$C86)=1,0,COLUMN()))</f>
        <v>0</v>
      </c>
      <c r="BQ86" s="9" t="e">
        <f t="shared" si="96"/>
        <v>#N/A</v>
      </c>
      <c r="BR86" s="9">
        <f t="shared" si="97"/>
        <v>0</v>
      </c>
      <c r="BT86" s="9" t="e">
        <f t="shared" si="98"/>
        <v>#N/A</v>
      </c>
    </row>
    <row r="87" spans="2:72" ht="30.75" customHeight="1">
      <c r="B87" s="71">
        <v>78</v>
      </c>
      <c r="C87" s="96"/>
      <c r="D87" s="127" t="e">
        <f>VLOOKUP(C87,'登録情報'!$A$1:$B$2074,2,FALSE)</f>
        <v>#N/A</v>
      </c>
      <c r="E87" s="110" t="e">
        <f>VLOOKUP(C87,'登録情報'!$A$1:$C$2074,3,FALSE)</f>
        <v>#N/A</v>
      </c>
      <c r="F87" s="119"/>
      <c r="G87" s="110"/>
      <c r="H87" s="114"/>
      <c r="I87" s="115"/>
      <c r="J87" s="116"/>
      <c r="K87" s="110"/>
      <c r="L87" s="114"/>
      <c r="M87" s="115"/>
      <c r="N87" s="116"/>
      <c r="O87" s="110"/>
      <c r="P87" s="114"/>
      <c r="Q87" s="115"/>
      <c r="R87" s="116"/>
      <c r="S87" s="110"/>
      <c r="T87" s="121"/>
      <c r="U87" s="104"/>
      <c r="W87" s="108">
        <f ca="1" t="shared" si="66"/>
      </c>
      <c r="X87" s="9">
        <f ca="1" t="shared" si="67"/>
      </c>
      <c r="Y87" s="108">
        <f t="shared" si="68"/>
      </c>
      <c r="AA87" s="108"/>
      <c r="AC87" s="108">
        <f t="shared" si="69"/>
        <v>0</v>
      </c>
      <c r="AF87" s="9">
        <f t="shared" si="70"/>
        <v>0</v>
      </c>
      <c r="AG87" s="9">
        <f t="shared" si="71"/>
        <v>0</v>
      </c>
      <c r="AH87" s="9">
        <f t="shared" si="72"/>
        <v>0</v>
      </c>
      <c r="AK87" s="9">
        <f t="shared" si="73"/>
        <v>0</v>
      </c>
      <c r="AL87" s="9">
        <f t="shared" si="74"/>
        <v>0</v>
      </c>
      <c r="AM87" s="9">
        <f t="shared" si="75"/>
        <v>0</v>
      </c>
      <c r="AP87" s="9">
        <f t="shared" si="76"/>
        <v>0</v>
      </c>
      <c r="AQ87" s="9">
        <f t="shared" si="77"/>
        <v>0</v>
      </c>
      <c r="AR87" s="9">
        <f t="shared" si="78"/>
        <v>0</v>
      </c>
      <c r="AU87" s="9">
        <f t="shared" si="79"/>
        <v>0</v>
      </c>
      <c r="AV87" s="9">
        <f t="shared" si="80"/>
        <v>0</v>
      </c>
      <c r="AX87" s="9">
        <f t="shared" si="81"/>
      </c>
      <c r="AZ87" s="9">
        <f t="shared" si="82"/>
        <v>0</v>
      </c>
      <c r="BA87" s="9">
        <f t="shared" si="83"/>
        <v>0</v>
      </c>
      <c r="BB87" s="9">
        <f t="shared" si="84"/>
        <v>0</v>
      </c>
      <c r="BC87" s="9">
        <f t="shared" si="85"/>
        <v>0</v>
      </c>
      <c r="BD87" s="9">
        <f t="shared" si="86"/>
        <v>0</v>
      </c>
      <c r="BE87" s="9" t="e">
        <f t="shared" si="87"/>
        <v>#N/A</v>
      </c>
      <c r="BF87" s="9">
        <f t="shared" si="88"/>
        <v>0</v>
      </c>
      <c r="BH87" s="9">
        <f t="shared" si="89"/>
        <v>0</v>
      </c>
      <c r="BI87" s="9" t="e">
        <f t="shared" si="90"/>
        <v>#N/A</v>
      </c>
      <c r="BJ87" s="9" t="e">
        <f t="shared" si="91"/>
        <v>#N/A</v>
      </c>
      <c r="BK87" s="9">
        <f t="shared" si="92"/>
        <v>0</v>
      </c>
      <c r="BL87" s="9">
        <f t="shared" si="93"/>
        <v>0</v>
      </c>
      <c r="BM87" s="9" t="e">
        <f t="shared" si="94"/>
        <v>#N/A</v>
      </c>
      <c r="BN87" s="9" t="e">
        <f t="shared" si="95"/>
        <v>#N/A</v>
      </c>
      <c r="BP87" s="9">
        <f>IF($C87="",0,IF(COUNTIF($C$10:$C87,$C87)=1,0,COLUMN()))</f>
        <v>0</v>
      </c>
      <c r="BQ87" s="9" t="e">
        <f t="shared" si="96"/>
        <v>#N/A</v>
      </c>
      <c r="BR87" s="9">
        <f t="shared" si="97"/>
        <v>0</v>
      </c>
      <c r="BT87" s="9" t="e">
        <f t="shared" si="98"/>
        <v>#N/A</v>
      </c>
    </row>
    <row r="88" spans="2:72" ht="30.75" customHeight="1">
      <c r="B88" s="71">
        <v>79</v>
      </c>
      <c r="C88" s="96"/>
      <c r="D88" s="127" t="e">
        <f>VLOOKUP(C88,'登録情報'!$A$1:$B$2074,2,FALSE)</f>
        <v>#N/A</v>
      </c>
      <c r="E88" s="110" t="e">
        <f>VLOOKUP(C88,'登録情報'!$A$1:$C$2074,3,FALSE)</f>
        <v>#N/A</v>
      </c>
      <c r="F88" s="119"/>
      <c r="G88" s="110"/>
      <c r="H88" s="114"/>
      <c r="I88" s="115"/>
      <c r="J88" s="116"/>
      <c r="K88" s="110"/>
      <c r="L88" s="114"/>
      <c r="M88" s="115"/>
      <c r="N88" s="116"/>
      <c r="O88" s="110"/>
      <c r="P88" s="114"/>
      <c r="Q88" s="115"/>
      <c r="R88" s="116"/>
      <c r="S88" s="110"/>
      <c r="T88" s="121"/>
      <c r="U88" s="104"/>
      <c r="W88" s="108">
        <f ca="1" t="shared" si="66"/>
      </c>
      <c r="X88" s="9">
        <f ca="1" t="shared" si="67"/>
      </c>
      <c r="Y88" s="108">
        <f t="shared" si="68"/>
      </c>
      <c r="AA88" s="108"/>
      <c r="AC88" s="108">
        <f t="shared" si="69"/>
        <v>0</v>
      </c>
      <c r="AF88" s="9">
        <f t="shared" si="70"/>
        <v>0</v>
      </c>
      <c r="AG88" s="9">
        <f t="shared" si="71"/>
        <v>0</v>
      </c>
      <c r="AH88" s="9">
        <f t="shared" si="72"/>
        <v>0</v>
      </c>
      <c r="AK88" s="9">
        <f t="shared" si="73"/>
        <v>0</v>
      </c>
      <c r="AL88" s="9">
        <f t="shared" si="74"/>
        <v>0</v>
      </c>
      <c r="AM88" s="9">
        <f t="shared" si="75"/>
        <v>0</v>
      </c>
      <c r="AP88" s="9">
        <f t="shared" si="76"/>
        <v>0</v>
      </c>
      <c r="AQ88" s="9">
        <f t="shared" si="77"/>
        <v>0</v>
      </c>
      <c r="AR88" s="9">
        <f t="shared" si="78"/>
        <v>0</v>
      </c>
      <c r="AU88" s="9">
        <f t="shared" si="79"/>
        <v>0</v>
      </c>
      <c r="AV88" s="9">
        <f t="shared" si="80"/>
        <v>0</v>
      </c>
      <c r="AX88" s="9">
        <f t="shared" si="81"/>
      </c>
      <c r="AZ88" s="9">
        <f t="shared" si="82"/>
        <v>0</v>
      </c>
      <c r="BA88" s="9">
        <f t="shared" si="83"/>
        <v>0</v>
      </c>
      <c r="BB88" s="9">
        <f t="shared" si="84"/>
        <v>0</v>
      </c>
      <c r="BC88" s="9">
        <f t="shared" si="85"/>
        <v>0</v>
      </c>
      <c r="BD88" s="9">
        <f t="shared" si="86"/>
        <v>0</v>
      </c>
      <c r="BE88" s="9" t="e">
        <f t="shared" si="87"/>
        <v>#N/A</v>
      </c>
      <c r="BF88" s="9">
        <f t="shared" si="88"/>
        <v>0</v>
      </c>
      <c r="BH88" s="9">
        <f t="shared" si="89"/>
        <v>0</v>
      </c>
      <c r="BI88" s="9" t="e">
        <f t="shared" si="90"/>
        <v>#N/A</v>
      </c>
      <c r="BJ88" s="9" t="e">
        <f t="shared" si="91"/>
        <v>#N/A</v>
      </c>
      <c r="BK88" s="9">
        <f t="shared" si="92"/>
        <v>0</v>
      </c>
      <c r="BL88" s="9">
        <f t="shared" si="93"/>
        <v>0</v>
      </c>
      <c r="BM88" s="9" t="e">
        <f t="shared" si="94"/>
        <v>#N/A</v>
      </c>
      <c r="BN88" s="9" t="e">
        <f t="shared" si="95"/>
        <v>#N/A</v>
      </c>
      <c r="BP88" s="9">
        <f>IF($C88="",0,IF(COUNTIF($C$10:$C88,$C88)=1,0,COLUMN()))</f>
        <v>0</v>
      </c>
      <c r="BQ88" s="9" t="e">
        <f t="shared" si="96"/>
        <v>#N/A</v>
      </c>
      <c r="BR88" s="9">
        <f t="shared" si="97"/>
        <v>0</v>
      </c>
      <c r="BT88" s="9" t="e">
        <f t="shared" si="98"/>
        <v>#N/A</v>
      </c>
    </row>
    <row r="89" spans="2:72" ht="30.75" customHeight="1">
      <c r="B89" s="71">
        <v>80</v>
      </c>
      <c r="C89" s="96"/>
      <c r="D89" s="127" t="e">
        <f>VLOOKUP(C89,'登録情報'!$A$1:$B$2074,2,FALSE)</f>
        <v>#N/A</v>
      </c>
      <c r="E89" s="110" t="e">
        <f>VLOOKUP(C89,'登録情報'!$A$1:$C$2074,3,FALSE)</f>
        <v>#N/A</v>
      </c>
      <c r="F89" s="119"/>
      <c r="G89" s="110"/>
      <c r="H89" s="114"/>
      <c r="I89" s="115"/>
      <c r="J89" s="116"/>
      <c r="K89" s="110"/>
      <c r="L89" s="114"/>
      <c r="M89" s="115"/>
      <c r="N89" s="116"/>
      <c r="O89" s="110"/>
      <c r="P89" s="114"/>
      <c r="Q89" s="115"/>
      <c r="R89" s="116"/>
      <c r="S89" s="110"/>
      <c r="T89" s="121"/>
      <c r="U89" s="104"/>
      <c r="W89" s="108">
        <f ca="1" t="shared" si="66"/>
      </c>
      <c r="X89" s="9">
        <f ca="1" t="shared" si="67"/>
      </c>
      <c r="Y89" s="108">
        <f t="shared" si="68"/>
      </c>
      <c r="AA89" s="108"/>
      <c r="AC89" s="108">
        <f t="shared" si="69"/>
        <v>0</v>
      </c>
      <c r="AF89" s="9">
        <f t="shared" si="70"/>
        <v>0</v>
      </c>
      <c r="AG89" s="9">
        <f t="shared" si="71"/>
        <v>0</v>
      </c>
      <c r="AH89" s="9">
        <f t="shared" si="72"/>
        <v>0</v>
      </c>
      <c r="AK89" s="9">
        <f t="shared" si="73"/>
        <v>0</v>
      </c>
      <c r="AL89" s="9">
        <f t="shared" si="74"/>
        <v>0</v>
      </c>
      <c r="AM89" s="9">
        <f t="shared" si="75"/>
        <v>0</v>
      </c>
      <c r="AP89" s="9">
        <f t="shared" si="76"/>
        <v>0</v>
      </c>
      <c r="AQ89" s="9">
        <f t="shared" si="77"/>
        <v>0</v>
      </c>
      <c r="AR89" s="9">
        <f t="shared" si="78"/>
        <v>0</v>
      </c>
      <c r="AU89" s="9">
        <f t="shared" si="79"/>
        <v>0</v>
      </c>
      <c r="AV89" s="9">
        <f t="shared" si="80"/>
        <v>0</v>
      </c>
      <c r="AX89" s="9">
        <f t="shared" si="81"/>
      </c>
      <c r="AZ89" s="9">
        <f t="shared" si="82"/>
        <v>0</v>
      </c>
      <c r="BA89" s="9">
        <f t="shared" si="83"/>
        <v>0</v>
      </c>
      <c r="BB89" s="9">
        <f t="shared" si="84"/>
        <v>0</v>
      </c>
      <c r="BC89" s="9">
        <f t="shared" si="85"/>
        <v>0</v>
      </c>
      <c r="BD89" s="9">
        <f t="shared" si="86"/>
        <v>0</v>
      </c>
      <c r="BE89" s="9" t="e">
        <f t="shared" si="87"/>
        <v>#N/A</v>
      </c>
      <c r="BF89" s="9">
        <f t="shared" si="88"/>
        <v>0</v>
      </c>
      <c r="BH89" s="9">
        <f t="shared" si="89"/>
        <v>0</v>
      </c>
      <c r="BI89" s="9" t="e">
        <f t="shared" si="90"/>
        <v>#N/A</v>
      </c>
      <c r="BJ89" s="9" t="e">
        <f t="shared" si="91"/>
        <v>#N/A</v>
      </c>
      <c r="BK89" s="9">
        <f t="shared" si="92"/>
        <v>0</v>
      </c>
      <c r="BL89" s="9">
        <f t="shared" si="93"/>
        <v>0</v>
      </c>
      <c r="BM89" s="9" t="e">
        <f t="shared" si="94"/>
        <v>#N/A</v>
      </c>
      <c r="BN89" s="9" t="e">
        <f t="shared" si="95"/>
        <v>#N/A</v>
      </c>
      <c r="BP89" s="9">
        <f>IF($C89="",0,IF(COUNTIF($C$10:$C89,$C89)=1,0,COLUMN()))</f>
        <v>0</v>
      </c>
      <c r="BQ89" s="9" t="e">
        <f t="shared" si="96"/>
        <v>#N/A</v>
      </c>
      <c r="BR89" s="9">
        <f t="shared" si="97"/>
        <v>0</v>
      </c>
      <c r="BT89" s="9" t="e">
        <f t="shared" si="98"/>
        <v>#N/A</v>
      </c>
    </row>
    <row r="90" spans="2:72" ht="30.75" customHeight="1">
      <c r="B90" s="71">
        <v>81</v>
      </c>
      <c r="C90" s="96"/>
      <c r="D90" s="127" t="e">
        <f>VLOOKUP(C90,'登録情報'!$A$1:$B$2074,2,FALSE)</f>
        <v>#N/A</v>
      </c>
      <c r="E90" s="110" t="e">
        <f>VLOOKUP(C90,'登録情報'!$A$1:$C$2074,3,FALSE)</f>
        <v>#N/A</v>
      </c>
      <c r="F90" s="119"/>
      <c r="G90" s="110"/>
      <c r="H90" s="114"/>
      <c r="I90" s="115"/>
      <c r="J90" s="116"/>
      <c r="K90" s="110"/>
      <c r="L90" s="114"/>
      <c r="M90" s="115"/>
      <c r="N90" s="116"/>
      <c r="O90" s="110"/>
      <c r="P90" s="114"/>
      <c r="Q90" s="115"/>
      <c r="R90" s="116"/>
      <c r="S90" s="110"/>
      <c r="T90" s="121"/>
      <c r="U90" s="104"/>
      <c r="W90" s="108">
        <f ca="1" t="shared" si="66"/>
      </c>
      <c r="X90" s="9">
        <f ca="1" t="shared" si="67"/>
      </c>
      <c r="Y90" s="108">
        <f t="shared" si="68"/>
      </c>
      <c r="AA90" s="108"/>
      <c r="AC90" s="108">
        <f t="shared" si="69"/>
        <v>0</v>
      </c>
      <c r="AF90" s="9">
        <f t="shared" si="70"/>
        <v>0</v>
      </c>
      <c r="AG90" s="9">
        <f t="shared" si="71"/>
        <v>0</v>
      </c>
      <c r="AH90" s="9">
        <f t="shared" si="72"/>
        <v>0</v>
      </c>
      <c r="AK90" s="9">
        <f t="shared" si="73"/>
        <v>0</v>
      </c>
      <c r="AL90" s="9">
        <f t="shared" si="74"/>
        <v>0</v>
      </c>
      <c r="AM90" s="9">
        <f t="shared" si="75"/>
        <v>0</v>
      </c>
      <c r="AP90" s="9">
        <f t="shared" si="76"/>
        <v>0</v>
      </c>
      <c r="AQ90" s="9">
        <f t="shared" si="77"/>
        <v>0</v>
      </c>
      <c r="AR90" s="9">
        <f t="shared" si="78"/>
        <v>0</v>
      </c>
      <c r="AU90" s="9">
        <f t="shared" si="79"/>
        <v>0</v>
      </c>
      <c r="AV90" s="9">
        <f t="shared" si="80"/>
        <v>0</v>
      </c>
      <c r="AX90" s="9">
        <f t="shared" si="81"/>
      </c>
      <c r="AZ90" s="9">
        <f t="shared" si="82"/>
        <v>0</v>
      </c>
      <c r="BA90" s="9">
        <f t="shared" si="83"/>
        <v>0</v>
      </c>
      <c r="BB90" s="9">
        <f t="shared" si="84"/>
        <v>0</v>
      </c>
      <c r="BC90" s="9">
        <f t="shared" si="85"/>
        <v>0</v>
      </c>
      <c r="BD90" s="9">
        <f t="shared" si="86"/>
        <v>0</v>
      </c>
      <c r="BE90" s="9" t="e">
        <f t="shared" si="87"/>
        <v>#N/A</v>
      </c>
      <c r="BF90" s="9">
        <f t="shared" si="88"/>
        <v>0</v>
      </c>
      <c r="BH90" s="9">
        <f t="shared" si="89"/>
        <v>0</v>
      </c>
      <c r="BI90" s="9" t="e">
        <f t="shared" si="90"/>
        <v>#N/A</v>
      </c>
      <c r="BJ90" s="9" t="e">
        <f t="shared" si="91"/>
        <v>#N/A</v>
      </c>
      <c r="BK90" s="9">
        <f t="shared" si="92"/>
        <v>0</v>
      </c>
      <c r="BL90" s="9">
        <f t="shared" si="93"/>
        <v>0</v>
      </c>
      <c r="BM90" s="9" t="e">
        <f t="shared" si="94"/>
        <v>#N/A</v>
      </c>
      <c r="BN90" s="9" t="e">
        <f t="shared" si="95"/>
        <v>#N/A</v>
      </c>
      <c r="BP90" s="9">
        <f>IF($C90="",0,IF(COUNTIF($C$10:$C90,$C90)=1,0,COLUMN()))</f>
        <v>0</v>
      </c>
      <c r="BQ90" s="9" t="e">
        <f t="shared" si="96"/>
        <v>#N/A</v>
      </c>
      <c r="BR90" s="9">
        <f t="shared" si="97"/>
        <v>0</v>
      </c>
      <c r="BT90" s="9" t="e">
        <f t="shared" si="98"/>
        <v>#N/A</v>
      </c>
    </row>
    <row r="91" spans="2:72" ht="30.75" customHeight="1">
      <c r="B91" s="71">
        <v>82</v>
      </c>
      <c r="C91" s="96"/>
      <c r="D91" s="127" t="e">
        <f>VLOOKUP(C91,'登録情報'!$A$1:$B$2074,2,FALSE)</f>
        <v>#N/A</v>
      </c>
      <c r="E91" s="110" t="e">
        <f>VLOOKUP(C91,'登録情報'!$A$1:$C$2074,3,FALSE)</f>
        <v>#N/A</v>
      </c>
      <c r="F91" s="119"/>
      <c r="G91" s="110"/>
      <c r="H91" s="114"/>
      <c r="I91" s="115"/>
      <c r="J91" s="116"/>
      <c r="K91" s="110"/>
      <c r="L91" s="114"/>
      <c r="M91" s="115"/>
      <c r="N91" s="116"/>
      <c r="O91" s="110"/>
      <c r="P91" s="114"/>
      <c r="Q91" s="115"/>
      <c r="R91" s="116"/>
      <c r="S91" s="110"/>
      <c r="T91" s="121"/>
      <c r="U91" s="104"/>
      <c r="W91" s="108">
        <f ca="1" t="shared" si="66"/>
      </c>
      <c r="X91" s="9">
        <f ca="1" t="shared" si="67"/>
      </c>
      <c r="Y91" s="108">
        <f t="shared" si="68"/>
      </c>
      <c r="AA91" s="108"/>
      <c r="AC91" s="108">
        <f t="shared" si="69"/>
        <v>0</v>
      </c>
      <c r="AF91" s="9">
        <f t="shared" si="70"/>
        <v>0</v>
      </c>
      <c r="AG91" s="9">
        <f t="shared" si="71"/>
        <v>0</v>
      </c>
      <c r="AH91" s="9">
        <f t="shared" si="72"/>
        <v>0</v>
      </c>
      <c r="AK91" s="9">
        <f t="shared" si="73"/>
        <v>0</v>
      </c>
      <c r="AL91" s="9">
        <f t="shared" si="74"/>
        <v>0</v>
      </c>
      <c r="AM91" s="9">
        <f t="shared" si="75"/>
        <v>0</v>
      </c>
      <c r="AP91" s="9">
        <f t="shared" si="76"/>
        <v>0</v>
      </c>
      <c r="AQ91" s="9">
        <f t="shared" si="77"/>
        <v>0</v>
      </c>
      <c r="AR91" s="9">
        <f t="shared" si="78"/>
        <v>0</v>
      </c>
      <c r="AU91" s="9">
        <f t="shared" si="79"/>
        <v>0</v>
      </c>
      <c r="AV91" s="9">
        <f t="shared" si="80"/>
        <v>0</v>
      </c>
      <c r="AX91" s="9">
        <f t="shared" si="81"/>
      </c>
      <c r="AZ91" s="9">
        <f t="shared" si="82"/>
        <v>0</v>
      </c>
      <c r="BA91" s="9">
        <f t="shared" si="83"/>
        <v>0</v>
      </c>
      <c r="BB91" s="9">
        <f t="shared" si="84"/>
        <v>0</v>
      </c>
      <c r="BC91" s="9">
        <f t="shared" si="85"/>
        <v>0</v>
      </c>
      <c r="BD91" s="9">
        <f t="shared" si="86"/>
        <v>0</v>
      </c>
      <c r="BE91" s="9" t="e">
        <f t="shared" si="87"/>
        <v>#N/A</v>
      </c>
      <c r="BF91" s="9">
        <f t="shared" si="88"/>
        <v>0</v>
      </c>
      <c r="BH91" s="9">
        <f t="shared" si="89"/>
        <v>0</v>
      </c>
      <c r="BI91" s="9" t="e">
        <f t="shared" si="90"/>
        <v>#N/A</v>
      </c>
      <c r="BJ91" s="9" t="e">
        <f t="shared" si="91"/>
        <v>#N/A</v>
      </c>
      <c r="BK91" s="9">
        <f t="shared" si="92"/>
        <v>0</v>
      </c>
      <c r="BL91" s="9">
        <f t="shared" si="93"/>
        <v>0</v>
      </c>
      <c r="BM91" s="9" t="e">
        <f t="shared" si="94"/>
        <v>#N/A</v>
      </c>
      <c r="BN91" s="9" t="e">
        <f t="shared" si="95"/>
        <v>#N/A</v>
      </c>
      <c r="BP91" s="9">
        <f>IF($C91="",0,IF(COUNTIF($C$10:$C91,$C91)=1,0,COLUMN()))</f>
        <v>0</v>
      </c>
      <c r="BQ91" s="9" t="e">
        <f t="shared" si="96"/>
        <v>#N/A</v>
      </c>
      <c r="BR91" s="9">
        <f t="shared" si="97"/>
        <v>0</v>
      </c>
      <c r="BT91" s="9" t="e">
        <f t="shared" si="98"/>
        <v>#N/A</v>
      </c>
    </row>
    <row r="92" spans="2:72" ht="30.75" customHeight="1">
      <c r="B92" s="71">
        <v>83</v>
      </c>
      <c r="C92" s="96"/>
      <c r="D92" s="127" t="e">
        <f>VLOOKUP(C92,'登録情報'!$A$1:$B$2074,2,FALSE)</f>
        <v>#N/A</v>
      </c>
      <c r="E92" s="110" t="e">
        <f>VLOOKUP(C92,'登録情報'!$A$1:$C$2074,3,FALSE)</f>
        <v>#N/A</v>
      </c>
      <c r="F92" s="119"/>
      <c r="G92" s="110"/>
      <c r="H92" s="114"/>
      <c r="I92" s="115"/>
      <c r="J92" s="116"/>
      <c r="K92" s="110"/>
      <c r="L92" s="114"/>
      <c r="M92" s="115"/>
      <c r="N92" s="116"/>
      <c r="O92" s="110"/>
      <c r="P92" s="114"/>
      <c r="Q92" s="115"/>
      <c r="R92" s="116"/>
      <c r="S92" s="110"/>
      <c r="T92" s="121"/>
      <c r="U92" s="104"/>
      <c r="W92" s="108">
        <f ca="1" t="shared" si="66"/>
      </c>
      <c r="X92" s="9">
        <f ca="1" t="shared" si="67"/>
      </c>
      <c r="Y92" s="108">
        <f t="shared" si="68"/>
      </c>
      <c r="AA92" s="108"/>
      <c r="AC92" s="108">
        <f t="shared" si="69"/>
        <v>0</v>
      </c>
      <c r="AF92" s="9">
        <f t="shared" si="70"/>
        <v>0</v>
      </c>
      <c r="AG92" s="9">
        <f t="shared" si="71"/>
        <v>0</v>
      </c>
      <c r="AH92" s="9">
        <f t="shared" si="72"/>
        <v>0</v>
      </c>
      <c r="AK92" s="9">
        <f t="shared" si="73"/>
        <v>0</v>
      </c>
      <c r="AL92" s="9">
        <f t="shared" si="74"/>
        <v>0</v>
      </c>
      <c r="AM92" s="9">
        <f t="shared" si="75"/>
        <v>0</v>
      </c>
      <c r="AP92" s="9">
        <f t="shared" si="76"/>
        <v>0</v>
      </c>
      <c r="AQ92" s="9">
        <f t="shared" si="77"/>
        <v>0</v>
      </c>
      <c r="AR92" s="9">
        <f t="shared" si="78"/>
        <v>0</v>
      </c>
      <c r="AU92" s="9">
        <f t="shared" si="79"/>
        <v>0</v>
      </c>
      <c r="AV92" s="9">
        <f t="shared" si="80"/>
        <v>0</v>
      </c>
      <c r="AX92" s="9">
        <f t="shared" si="81"/>
      </c>
      <c r="AZ92" s="9">
        <f t="shared" si="82"/>
        <v>0</v>
      </c>
      <c r="BA92" s="9">
        <f t="shared" si="83"/>
        <v>0</v>
      </c>
      <c r="BB92" s="9">
        <f t="shared" si="84"/>
        <v>0</v>
      </c>
      <c r="BC92" s="9">
        <f t="shared" si="85"/>
        <v>0</v>
      </c>
      <c r="BD92" s="9">
        <f t="shared" si="86"/>
        <v>0</v>
      </c>
      <c r="BE92" s="9" t="e">
        <f t="shared" si="87"/>
        <v>#N/A</v>
      </c>
      <c r="BF92" s="9">
        <f t="shared" si="88"/>
        <v>0</v>
      </c>
      <c r="BH92" s="9">
        <f t="shared" si="89"/>
        <v>0</v>
      </c>
      <c r="BI92" s="9" t="e">
        <f t="shared" si="90"/>
        <v>#N/A</v>
      </c>
      <c r="BJ92" s="9" t="e">
        <f t="shared" si="91"/>
        <v>#N/A</v>
      </c>
      <c r="BK92" s="9">
        <f t="shared" si="92"/>
        <v>0</v>
      </c>
      <c r="BL92" s="9">
        <f t="shared" si="93"/>
        <v>0</v>
      </c>
      <c r="BM92" s="9" t="e">
        <f t="shared" si="94"/>
        <v>#N/A</v>
      </c>
      <c r="BN92" s="9" t="e">
        <f t="shared" si="95"/>
        <v>#N/A</v>
      </c>
      <c r="BP92" s="9">
        <f>IF($C92="",0,IF(COUNTIF($C$10:$C92,$C92)=1,0,COLUMN()))</f>
        <v>0</v>
      </c>
      <c r="BQ92" s="9" t="e">
        <f t="shared" si="96"/>
        <v>#N/A</v>
      </c>
      <c r="BR92" s="9">
        <f t="shared" si="97"/>
        <v>0</v>
      </c>
      <c r="BT92" s="9" t="e">
        <f t="shared" si="98"/>
        <v>#N/A</v>
      </c>
    </row>
    <row r="93" spans="2:72" ht="30.75" customHeight="1">
      <c r="B93" s="71">
        <v>84</v>
      </c>
      <c r="C93" s="96"/>
      <c r="D93" s="127" t="e">
        <f>VLOOKUP(C93,'登録情報'!$A$1:$B$2074,2,FALSE)</f>
        <v>#N/A</v>
      </c>
      <c r="E93" s="110" t="e">
        <f>VLOOKUP(C93,'登録情報'!$A$1:$C$2074,3,FALSE)</f>
        <v>#N/A</v>
      </c>
      <c r="F93" s="119"/>
      <c r="G93" s="110"/>
      <c r="H93" s="114"/>
      <c r="I93" s="115"/>
      <c r="J93" s="116"/>
      <c r="K93" s="110"/>
      <c r="L93" s="114"/>
      <c r="M93" s="115"/>
      <c r="N93" s="116"/>
      <c r="O93" s="110"/>
      <c r="P93" s="114"/>
      <c r="Q93" s="115"/>
      <c r="R93" s="116"/>
      <c r="S93" s="110"/>
      <c r="T93" s="121"/>
      <c r="U93" s="104"/>
      <c r="W93" s="108">
        <f ca="1" t="shared" si="66"/>
      </c>
      <c r="X93" s="9">
        <f ca="1" t="shared" si="67"/>
      </c>
      <c r="Y93" s="108">
        <f t="shared" si="68"/>
      </c>
      <c r="AA93" s="108"/>
      <c r="AC93" s="108">
        <f t="shared" si="69"/>
        <v>0</v>
      </c>
      <c r="AF93" s="9">
        <f t="shared" si="70"/>
        <v>0</v>
      </c>
      <c r="AG93" s="9">
        <f t="shared" si="71"/>
        <v>0</v>
      </c>
      <c r="AH93" s="9">
        <f t="shared" si="72"/>
        <v>0</v>
      </c>
      <c r="AK93" s="9">
        <f t="shared" si="73"/>
        <v>0</v>
      </c>
      <c r="AL93" s="9">
        <f t="shared" si="74"/>
        <v>0</v>
      </c>
      <c r="AM93" s="9">
        <f t="shared" si="75"/>
        <v>0</v>
      </c>
      <c r="AP93" s="9">
        <f t="shared" si="76"/>
        <v>0</v>
      </c>
      <c r="AQ93" s="9">
        <f t="shared" si="77"/>
        <v>0</v>
      </c>
      <c r="AR93" s="9">
        <f t="shared" si="78"/>
        <v>0</v>
      </c>
      <c r="AU93" s="9">
        <f t="shared" si="79"/>
        <v>0</v>
      </c>
      <c r="AV93" s="9">
        <f t="shared" si="80"/>
        <v>0</v>
      </c>
      <c r="AX93" s="9">
        <f t="shared" si="81"/>
      </c>
      <c r="AZ93" s="9">
        <f t="shared" si="82"/>
        <v>0</v>
      </c>
      <c r="BA93" s="9">
        <f t="shared" si="83"/>
        <v>0</v>
      </c>
      <c r="BB93" s="9">
        <f t="shared" si="84"/>
        <v>0</v>
      </c>
      <c r="BC93" s="9">
        <f t="shared" si="85"/>
        <v>0</v>
      </c>
      <c r="BD93" s="9">
        <f t="shared" si="86"/>
        <v>0</v>
      </c>
      <c r="BE93" s="9" t="e">
        <f t="shared" si="87"/>
        <v>#N/A</v>
      </c>
      <c r="BF93" s="9">
        <f t="shared" si="88"/>
        <v>0</v>
      </c>
      <c r="BH93" s="9">
        <f t="shared" si="89"/>
        <v>0</v>
      </c>
      <c r="BI93" s="9" t="e">
        <f t="shared" si="90"/>
        <v>#N/A</v>
      </c>
      <c r="BJ93" s="9" t="e">
        <f t="shared" si="91"/>
        <v>#N/A</v>
      </c>
      <c r="BK93" s="9">
        <f t="shared" si="92"/>
        <v>0</v>
      </c>
      <c r="BL93" s="9">
        <f t="shared" si="93"/>
        <v>0</v>
      </c>
      <c r="BM93" s="9" t="e">
        <f t="shared" si="94"/>
        <v>#N/A</v>
      </c>
      <c r="BN93" s="9" t="e">
        <f t="shared" si="95"/>
        <v>#N/A</v>
      </c>
      <c r="BP93" s="9">
        <f>IF($C93="",0,IF(COUNTIF($C$10:$C93,$C93)=1,0,COLUMN()))</f>
        <v>0</v>
      </c>
      <c r="BQ93" s="9" t="e">
        <f t="shared" si="96"/>
        <v>#N/A</v>
      </c>
      <c r="BR93" s="9">
        <f t="shared" si="97"/>
        <v>0</v>
      </c>
      <c r="BT93" s="9" t="e">
        <f t="shared" si="98"/>
        <v>#N/A</v>
      </c>
    </row>
    <row r="94" spans="2:72" ht="30.75" customHeight="1">
      <c r="B94" s="71">
        <v>85</v>
      </c>
      <c r="C94" s="96"/>
      <c r="D94" s="127" t="e">
        <f>VLOOKUP(C94,'登録情報'!$A$1:$B$2074,2,FALSE)</f>
        <v>#N/A</v>
      </c>
      <c r="E94" s="110" t="e">
        <f>VLOOKUP(C94,'登録情報'!$A$1:$C$2074,3,FALSE)</f>
        <v>#N/A</v>
      </c>
      <c r="F94" s="119"/>
      <c r="G94" s="110"/>
      <c r="H94" s="114"/>
      <c r="I94" s="115"/>
      <c r="J94" s="116"/>
      <c r="K94" s="110"/>
      <c r="L94" s="114"/>
      <c r="M94" s="115"/>
      <c r="N94" s="116"/>
      <c r="O94" s="110"/>
      <c r="P94" s="114"/>
      <c r="Q94" s="115"/>
      <c r="R94" s="116"/>
      <c r="S94" s="110"/>
      <c r="T94" s="121"/>
      <c r="U94" s="104"/>
      <c r="W94" s="108">
        <f ca="1" t="shared" si="66"/>
      </c>
      <c r="X94" s="9">
        <f ca="1" t="shared" si="67"/>
      </c>
      <c r="Y94" s="108">
        <f t="shared" si="68"/>
      </c>
      <c r="AA94" s="108"/>
      <c r="AC94" s="108">
        <f t="shared" si="69"/>
        <v>0</v>
      </c>
      <c r="AF94" s="9">
        <f t="shared" si="70"/>
        <v>0</v>
      </c>
      <c r="AG94" s="9">
        <f t="shared" si="71"/>
        <v>0</v>
      </c>
      <c r="AH94" s="9">
        <f t="shared" si="72"/>
        <v>0</v>
      </c>
      <c r="AK94" s="9">
        <f t="shared" si="73"/>
        <v>0</v>
      </c>
      <c r="AL94" s="9">
        <f t="shared" si="74"/>
        <v>0</v>
      </c>
      <c r="AM94" s="9">
        <f t="shared" si="75"/>
        <v>0</v>
      </c>
      <c r="AP94" s="9">
        <f t="shared" si="76"/>
        <v>0</v>
      </c>
      <c r="AQ94" s="9">
        <f t="shared" si="77"/>
        <v>0</v>
      </c>
      <c r="AR94" s="9">
        <f t="shared" si="78"/>
        <v>0</v>
      </c>
      <c r="AU94" s="9">
        <f t="shared" si="79"/>
        <v>0</v>
      </c>
      <c r="AV94" s="9">
        <f t="shared" si="80"/>
        <v>0</v>
      </c>
      <c r="AX94" s="9">
        <f t="shared" si="81"/>
      </c>
      <c r="AZ94" s="9">
        <f t="shared" si="82"/>
        <v>0</v>
      </c>
      <c r="BA94" s="9">
        <f t="shared" si="83"/>
        <v>0</v>
      </c>
      <c r="BB94" s="9">
        <f t="shared" si="84"/>
        <v>0</v>
      </c>
      <c r="BC94" s="9">
        <f t="shared" si="85"/>
        <v>0</v>
      </c>
      <c r="BD94" s="9">
        <f t="shared" si="86"/>
        <v>0</v>
      </c>
      <c r="BE94" s="9" t="e">
        <f t="shared" si="87"/>
        <v>#N/A</v>
      </c>
      <c r="BF94" s="9">
        <f t="shared" si="88"/>
        <v>0</v>
      </c>
      <c r="BH94" s="9">
        <f t="shared" si="89"/>
        <v>0</v>
      </c>
      <c r="BI94" s="9" t="e">
        <f t="shared" si="90"/>
        <v>#N/A</v>
      </c>
      <c r="BJ94" s="9" t="e">
        <f t="shared" si="91"/>
        <v>#N/A</v>
      </c>
      <c r="BK94" s="9">
        <f t="shared" si="92"/>
        <v>0</v>
      </c>
      <c r="BL94" s="9">
        <f t="shared" si="93"/>
        <v>0</v>
      </c>
      <c r="BM94" s="9" t="e">
        <f t="shared" si="94"/>
        <v>#N/A</v>
      </c>
      <c r="BN94" s="9" t="e">
        <f t="shared" si="95"/>
        <v>#N/A</v>
      </c>
      <c r="BP94" s="9">
        <f>IF($C94="",0,IF(COUNTIF($C$10:$C94,$C94)=1,0,COLUMN()))</f>
        <v>0</v>
      </c>
      <c r="BQ94" s="9" t="e">
        <f t="shared" si="96"/>
        <v>#N/A</v>
      </c>
      <c r="BR94" s="9">
        <f t="shared" si="97"/>
        <v>0</v>
      </c>
      <c r="BT94" s="9" t="e">
        <f t="shared" si="98"/>
        <v>#N/A</v>
      </c>
    </row>
    <row r="95" spans="2:72" ht="30.75" customHeight="1">
      <c r="B95" s="71">
        <v>86</v>
      </c>
      <c r="C95" s="96"/>
      <c r="D95" s="127" t="e">
        <f>VLOOKUP(C95,'登録情報'!$A$1:$B$2074,2,FALSE)</f>
        <v>#N/A</v>
      </c>
      <c r="E95" s="110" t="e">
        <f>VLOOKUP(C95,'登録情報'!$A$1:$C$2074,3,FALSE)</f>
        <v>#N/A</v>
      </c>
      <c r="F95" s="119"/>
      <c r="G95" s="110"/>
      <c r="H95" s="114"/>
      <c r="I95" s="115"/>
      <c r="J95" s="116"/>
      <c r="K95" s="110"/>
      <c r="L95" s="114"/>
      <c r="M95" s="115"/>
      <c r="N95" s="116"/>
      <c r="O95" s="110"/>
      <c r="P95" s="114"/>
      <c r="Q95" s="115"/>
      <c r="R95" s="116"/>
      <c r="S95" s="110"/>
      <c r="T95" s="121"/>
      <c r="U95" s="104"/>
      <c r="W95" s="108">
        <f ca="1" t="shared" si="66"/>
      </c>
      <c r="X95" s="9">
        <f ca="1" t="shared" si="67"/>
      </c>
      <c r="Y95" s="108">
        <f t="shared" si="68"/>
      </c>
      <c r="AA95" s="108"/>
      <c r="AC95" s="108">
        <f t="shared" si="69"/>
        <v>0</v>
      </c>
      <c r="AF95" s="9">
        <f t="shared" si="70"/>
        <v>0</v>
      </c>
      <c r="AG95" s="9">
        <f t="shared" si="71"/>
        <v>0</v>
      </c>
      <c r="AH95" s="9">
        <f t="shared" si="72"/>
        <v>0</v>
      </c>
      <c r="AK95" s="9">
        <f t="shared" si="73"/>
        <v>0</v>
      </c>
      <c r="AL95" s="9">
        <f t="shared" si="74"/>
        <v>0</v>
      </c>
      <c r="AM95" s="9">
        <f t="shared" si="75"/>
        <v>0</v>
      </c>
      <c r="AP95" s="9">
        <f t="shared" si="76"/>
        <v>0</v>
      </c>
      <c r="AQ95" s="9">
        <f t="shared" si="77"/>
        <v>0</v>
      </c>
      <c r="AR95" s="9">
        <f t="shared" si="78"/>
        <v>0</v>
      </c>
      <c r="AU95" s="9">
        <f t="shared" si="79"/>
        <v>0</v>
      </c>
      <c r="AV95" s="9">
        <f t="shared" si="80"/>
        <v>0</v>
      </c>
      <c r="AX95" s="9">
        <f t="shared" si="81"/>
      </c>
      <c r="AZ95" s="9">
        <f t="shared" si="82"/>
        <v>0</v>
      </c>
      <c r="BA95" s="9">
        <f t="shared" si="83"/>
        <v>0</v>
      </c>
      <c r="BB95" s="9">
        <f t="shared" si="84"/>
        <v>0</v>
      </c>
      <c r="BC95" s="9">
        <f t="shared" si="85"/>
        <v>0</v>
      </c>
      <c r="BD95" s="9">
        <f t="shared" si="86"/>
        <v>0</v>
      </c>
      <c r="BE95" s="9" t="e">
        <f t="shared" si="87"/>
        <v>#N/A</v>
      </c>
      <c r="BF95" s="9">
        <f t="shared" si="88"/>
        <v>0</v>
      </c>
      <c r="BH95" s="9">
        <f t="shared" si="89"/>
        <v>0</v>
      </c>
      <c r="BI95" s="9" t="e">
        <f t="shared" si="90"/>
        <v>#N/A</v>
      </c>
      <c r="BJ95" s="9" t="e">
        <f t="shared" si="91"/>
        <v>#N/A</v>
      </c>
      <c r="BK95" s="9">
        <f t="shared" si="92"/>
        <v>0</v>
      </c>
      <c r="BL95" s="9">
        <f t="shared" si="93"/>
        <v>0</v>
      </c>
      <c r="BM95" s="9" t="e">
        <f t="shared" si="94"/>
        <v>#N/A</v>
      </c>
      <c r="BN95" s="9" t="e">
        <f t="shared" si="95"/>
        <v>#N/A</v>
      </c>
      <c r="BP95" s="9">
        <f>IF($C95="",0,IF(COUNTIF($C$10:$C95,$C95)=1,0,COLUMN()))</f>
        <v>0</v>
      </c>
      <c r="BQ95" s="9" t="e">
        <f t="shared" si="96"/>
        <v>#N/A</v>
      </c>
      <c r="BR95" s="9">
        <f t="shared" si="97"/>
        <v>0</v>
      </c>
      <c r="BT95" s="9" t="e">
        <f t="shared" si="98"/>
        <v>#N/A</v>
      </c>
    </row>
    <row r="96" spans="2:72" ht="30.75" customHeight="1">
      <c r="B96" s="71">
        <v>87</v>
      </c>
      <c r="C96" s="96"/>
      <c r="D96" s="127" t="e">
        <f>VLOOKUP(C96,'登録情報'!$A$1:$B$2074,2,FALSE)</f>
        <v>#N/A</v>
      </c>
      <c r="E96" s="110" t="e">
        <f>VLOOKUP(C96,'登録情報'!$A$1:$C$2074,3,FALSE)</f>
        <v>#N/A</v>
      </c>
      <c r="F96" s="119"/>
      <c r="G96" s="110"/>
      <c r="H96" s="114"/>
      <c r="I96" s="115"/>
      <c r="J96" s="116"/>
      <c r="K96" s="110"/>
      <c r="L96" s="114"/>
      <c r="M96" s="115"/>
      <c r="N96" s="116"/>
      <c r="O96" s="110"/>
      <c r="P96" s="114"/>
      <c r="Q96" s="115"/>
      <c r="R96" s="116"/>
      <c r="S96" s="110"/>
      <c r="T96" s="121"/>
      <c r="U96" s="104"/>
      <c r="W96" s="108">
        <f ca="1" t="shared" si="66"/>
      </c>
      <c r="X96" s="9">
        <f ca="1" t="shared" si="67"/>
      </c>
      <c r="Y96" s="108">
        <f t="shared" si="68"/>
      </c>
      <c r="AA96" s="108"/>
      <c r="AC96" s="108">
        <f t="shared" si="69"/>
        <v>0</v>
      </c>
      <c r="AF96" s="9">
        <f t="shared" si="70"/>
        <v>0</v>
      </c>
      <c r="AG96" s="9">
        <f t="shared" si="71"/>
        <v>0</v>
      </c>
      <c r="AH96" s="9">
        <f t="shared" si="72"/>
        <v>0</v>
      </c>
      <c r="AK96" s="9">
        <f t="shared" si="73"/>
        <v>0</v>
      </c>
      <c r="AL96" s="9">
        <f t="shared" si="74"/>
        <v>0</v>
      </c>
      <c r="AM96" s="9">
        <f t="shared" si="75"/>
        <v>0</v>
      </c>
      <c r="AP96" s="9">
        <f t="shared" si="76"/>
        <v>0</v>
      </c>
      <c r="AQ96" s="9">
        <f t="shared" si="77"/>
        <v>0</v>
      </c>
      <c r="AR96" s="9">
        <f t="shared" si="78"/>
        <v>0</v>
      </c>
      <c r="AU96" s="9">
        <f t="shared" si="79"/>
        <v>0</v>
      </c>
      <c r="AV96" s="9">
        <f t="shared" si="80"/>
        <v>0</v>
      </c>
      <c r="AX96" s="9">
        <f t="shared" si="81"/>
      </c>
      <c r="AZ96" s="9">
        <f t="shared" si="82"/>
        <v>0</v>
      </c>
      <c r="BA96" s="9">
        <f t="shared" si="83"/>
        <v>0</v>
      </c>
      <c r="BB96" s="9">
        <f t="shared" si="84"/>
        <v>0</v>
      </c>
      <c r="BC96" s="9">
        <f t="shared" si="85"/>
        <v>0</v>
      </c>
      <c r="BD96" s="9">
        <f t="shared" si="86"/>
        <v>0</v>
      </c>
      <c r="BE96" s="9" t="e">
        <f t="shared" si="87"/>
        <v>#N/A</v>
      </c>
      <c r="BF96" s="9">
        <f t="shared" si="88"/>
        <v>0</v>
      </c>
      <c r="BH96" s="9">
        <f t="shared" si="89"/>
        <v>0</v>
      </c>
      <c r="BI96" s="9" t="e">
        <f t="shared" si="90"/>
        <v>#N/A</v>
      </c>
      <c r="BJ96" s="9" t="e">
        <f t="shared" si="91"/>
        <v>#N/A</v>
      </c>
      <c r="BK96" s="9">
        <f t="shared" si="92"/>
        <v>0</v>
      </c>
      <c r="BL96" s="9">
        <f t="shared" si="93"/>
        <v>0</v>
      </c>
      <c r="BM96" s="9" t="e">
        <f t="shared" si="94"/>
        <v>#N/A</v>
      </c>
      <c r="BN96" s="9" t="e">
        <f t="shared" si="95"/>
        <v>#N/A</v>
      </c>
      <c r="BP96" s="9">
        <f>IF($C96="",0,IF(COUNTIF($C$10:$C96,$C96)=1,0,COLUMN()))</f>
        <v>0</v>
      </c>
      <c r="BQ96" s="9" t="e">
        <f t="shared" si="96"/>
        <v>#N/A</v>
      </c>
      <c r="BR96" s="9">
        <f t="shared" si="97"/>
        <v>0</v>
      </c>
      <c r="BT96" s="9" t="e">
        <f t="shared" si="98"/>
        <v>#N/A</v>
      </c>
    </row>
    <row r="97" spans="2:72" ht="30.75" customHeight="1">
      <c r="B97" s="71">
        <v>88</v>
      </c>
      <c r="C97" s="96"/>
      <c r="D97" s="127" t="e">
        <f>VLOOKUP(C97,'登録情報'!$A$1:$B$2074,2,FALSE)</f>
        <v>#N/A</v>
      </c>
      <c r="E97" s="110" t="e">
        <f>VLOOKUP(C97,'登録情報'!$A$1:$C$2074,3,FALSE)</f>
        <v>#N/A</v>
      </c>
      <c r="F97" s="119"/>
      <c r="G97" s="110"/>
      <c r="H97" s="114"/>
      <c r="I97" s="115"/>
      <c r="J97" s="116"/>
      <c r="K97" s="110"/>
      <c r="L97" s="114"/>
      <c r="M97" s="115"/>
      <c r="N97" s="116"/>
      <c r="O97" s="110"/>
      <c r="P97" s="114"/>
      <c r="Q97" s="115"/>
      <c r="R97" s="116"/>
      <c r="S97" s="110"/>
      <c r="T97" s="121"/>
      <c r="U97" s="104"/>
      <c r="W97" s="108">
        <f ca="1" t="shared" si="66"/>
      </c>
      <c r="X97" s="9">
        <f ca="1" t="shared" si="67"/>
      </c>
      <c r="Y97" s="108">
        <f t="shared" si="68"/>
      </c>
      <c r="AA97" s="108"/>
      <c r="AC97" s="108">
        <f t="shared" si="69"/>
        <v>0</v>
      </c>
      <c r="AF97" s="9">
        <f t="shared" si="70"/>
        <v>0</v>
      </c>
      <c r="AG97" s="9">
        <f t="shared" si="71"/>
        <v>0</v>
      </c>
      <c r="AH97" s="9">
        <f t="shared" si="72"/>
        <v>0</v>
      </c>
      <c r="AK97" s="9">
        <f t="shared" si="73"/>
        <v>0</v>
      </c>
      <c r="AL97" s="9">
        <f t="shared" si="74"/>
        <v>0</v>
      </c>
      <c r="AM97" s="9">
        <f t="shared" si="75"/>
        <v>0</v>
      </c>
      <c r="AP97" s="9">
        <f t="shared" si="76"/>
        <v>0</v>
      </c>
      <c r="AQ97" s="9">
        <f t="shared" si="77"/>
        <v>0</v>
      </c>
      <c r="AR97" s="9">
        <f t="shared" si="78"/>
        <v>0</v>
      </c>
      <c r="AU97" s="9">
        <f t="shared" si="79"/>
        <v>0</v>
      </c>
      <c r="AV97" s="9">
        <f t="shared" si="80"/>
        <v>0</v>
      </c>
      <c r="AX97" s="9">
        <f t="shared" si="81"/>
      </c>
      <c r="AZ97" s="9">
        <f t="shared" si="82"/>
        <v>0</v>
      </c>
      <c r="BA97" s="9">
        <f t="shared" si="83"/>
        <v>0</v>
      </c>
      <c r="BB97" s="9">
        <f t="shared" si="84"/>
        <v>0</v>
      </c>
      <c r="BC97" s="9">
        <f t="shared" si="85"/>
        <v>0</v>
      </c>
      <c r="BD97" s="9">
        <f t="shared" si="86"/>
        <v>0</v>
      </c>
      <c r="BE97" s="9" t="e">
        <f t="shared" si="87"/>
        <v>#N/A</v>
      </c>
      <c r="BF97" s="9">
        <f t="shared" si="88"/>
        <v>0</v>
      </c>
      <c r="BH97" s="9">
        <f t="shared" si="89"/>
        <v>0</v>
      </c>
      <c r="BI97" s="9" t="e">
        <f t="shared" si="90"/>
        <v>#N/A</v>
      </c>
      <c r="BJ97" s="9" t="e">
        <f t="shared" si="91"/>
        <v>#N/A</v>
      </c>
      <c r="BK97" s="9">
        <f t="shared" si="92"/>
        <v>0</v>
      </c>
      <c r="BL97" s="9">
        <f t="shared" si="93"/>
        <v>0</v>
      </c>
      <c r="BM97" s="9" t="e">
        <f t="shared" si="94"/>
        <v>#N/A</v>
      </c>
      <c r="BN97" s="9" t="e">
        <f t="shared" si="95"/>
        <v>#N/A</v>
      </c>
      <c r="BP97" s="9">
        <f>IF($C97="",0,IF(COUNTIF($C$10:$C97,$C97)=1,0,COLUMN()))</f>
        <v>0</v>
      </c>
      <c r="BQ97" s="9" t="e">
        <f t="shared" si="96"/>
        <v>#N/A</v>
      </c>
      <c r="BR97" s="9">
        <f t="shared" si="97"/>
        <v>0</v>
      </c>
      <c r="BT97" s="9" t="e">
        <f t="shared" si="98"/>
        <v>#N/A</v>
      </c>
    </row>
    <row r="98" spans="2:72" ht="30.75" customHeight="1">
      <c r="B98" s="71">
        <v>89</v>
      </c>
      <c r="C98" s="96"/>
      <c r="D98" s="127" t="e">
        <f>VLOOKUP(C98,'登録情報'!$A$1:$B$2074,2,FALSE)</f>
        <v>#N/A</v>
      </c>
      <c r="E98" s="110" t="e">
        <f>VLOOKUP(C98,'登録情報'!$A$1:$C$2074,3,FALSE)</f>
        <v>#N/A</v>
      </c>
      <c r="F98" s="119"/>
      <c r="G98" s="110"/>
      <c r="H98" s="114"/>
      <c r="I98" s="115"/>
      <c r="J98" s="116"/>
      <c r="K98" s="110"/>
      <c r="L98" s="114"/>
      <c r="M98" s="115"/>
      <c r="N98" s="116"/>
      <c r="O98" s="110"/>
      <c r="P98" s="114"/>
      <c r="Q98" s="115"/>
      <c r="R98" s="116"/>
      <c r="S98" s="110"/>
      <c r="T98" s="121"/>
      <c r="U98" s="104"/>
      <c r="W98" s="108">
        <f ca="1" t="shared" si="66"/>
      </c>
      <c r="X98" s="9">
        <f ca="1" t="shared" si="67"/>
      </c>
      <c r="Y98" s="108">
        <f t="shared" si="68"/>
      </c>
      <c r="AA98" s="108"/>
      <c r="AC98" s="108">
        <f t="shared" si="69"/>
        <v>0</v>
      </c>
      <c r="AF98" s="9">
        <f t="shared" si="70"/>
        <v>0</v>
      </c>
      <c r="AG98" s="9">
        <f t="shared" si="71"/>
        <v>0</v>
      </c>
      <c r="AH98" s="9">
        <f t="shared" si="72"/>
        <v>0</v>
      </c>
      <c r="AK98" s="9">
        <f t="shared" si="73"/>
        <v>0</v>
      </c>
      <c r="AL98" s="9">
        <f t="shared" si="74"/>
        <v>0</v>
      </c>
      <c r="AM98" s="9">
        <f t="shared" si="75"/>
        <v>0</v>
      </c>
      <c r="AP98" s="9">
        <f t="shared" si="76"/>
        <v>0</v>
      </c>
      <c r="AQ98" s="9">
        <f t="shared" si="77"/>
        <v>0</v>
      </c>
      <c r="AR98" s="9">
        <f t="shared" si="78"/>
        <v>0</v>
      </c>
      <c r="AU98" s="9">
        <f t="shared" si="79"/>
        <v>0</v>
      </c>
      <c r="AV98" s="9">
        <f t="shared" si="80"/>
        <v>0</v>
      </c>
      <c r="AX98" s="9">
        <f t="shared" si="81"/>
      </c>
      <c r="AZ98" s="9">
        <f t="shared" si="82"/>
        <v>0</v>
      </c>
      <c r="BA98" s="9">
        <f t="shared" si="83"/>
        <v>0</v>
      </c>
      <c r="BB98" s="9">
        <f t="shared" si="84"/>
        <v>0</v>
      </c>
      <c r="BC98" s="9">
        <f t="shared" si="85"/>
        <v>0</v>
      </c>
      <c r="BD98" s="9">
        <f t="shared" si="86"/>
        <v>0</v>
      </c>
      <c r="BE98" s="9" t="e">
        <f t="shared" si="87"/>
        <v>#N/A</v>
      </c>
      <c r="BF98" s="9">
        <f t="shared" si="88"/>
        <v>0</v>
      </c>
      <c r="BH98" s="9">
        <f t="shared" si="89"/>
        <v>0</v>
      </c>
      <c r="BI98" s="9" t="e">
        <f t="shared" si="90"/>
        <v>#N/A</v>
      </c>
      <c r="BJ98" s="9" t="e">
        <f t="shared" si="91"/>
        <v>#N/A</v>
      </c>
      <c r="BK98" s="9">
        <f t="shared" si="92"/>
        <v>0</v>
      </c>
      <c r="BL98" s="9">
        <f t="shared" si="93"/>
        <v>0</v>
      </c>
      <c r="BM98" s="9" t="e">
        <f t="shared" si="94"/>
        <v>#N/A</v>
      </c>
      <c r="BN98" s="9" t="e">
        <f t="shared" si="95"/>
        <v>#N/A</v>
      </c>
      <c r="BP98" s="9">
        <f>IF($C98="",0,IF(COUNTIF($C$10:$C98,$C98)=1,0,COLUMN()))</f>
        <v>0</v>
      </c>
      <c r="BQ98" s="9" t="e">
        <f t="shared" si="96"/>
        <v>#N/A</v>
      </c>
      <c r="BR98" s="9">
        <f t="shared" si="97"/>
        <v>0</v>
      </c>
      <c r="BT98" s="9" t="e">
        <f t="shared" si="98"/>
        <v>#N/A</v>
      </c>
    </row>
    <row r="99" spans="2:72" ht="30.75" customHeight="1" thickBot="1">
      <c r="B99" s="74">
        <v>90</v>
      </c>
      <c r="C99" s="97"/>
      <c r="D99" s="127" t="e">
        <f>VLOOKUP(C99,'登録情報'!$A$1:$B$2074,2,FALSE)</f>
        <v>#N/A</v>
      </c>
      <c r="E99" s="110" t="e">
        <f>VLOOKUP(C99,'登録情報'!$A$1:$C$2074,3,FALSE)</f>
        <v>#N/A</v>
      </c>
      <c r="F99" s="120"/>
      <c r="G99" s="118"/>
      <c r="H99" s="76"/>
      <c r="I99" s="100"/>
      <c r="J99" s="77"/>
      <c r="K99" s="118"/>
      <c r="L99" s="76"/>
      <c r="M99" s="100"/>
      <c r="N99" s="77"/>
      <c r="O99" s="118"/>
      <c r="P99" s="76"/>
      <c r="Q99" s="100"/>
      <c r="R99" s="77"/>
      <c r="S99" s="118"/>
      <c r="T99" s="122"/>
      <c r="U99" s="105"/>
      <c r="W99" s="108">
        <f ca="1" t="shared" si="66"/>
      </c>
      <c r="X99" s="9">
        <f ca="1" t="shared" si="67"/>
      </c>
      <c r="Y99" s="108">
        <f t="shared" si="68"/>
      </c>
      <c r="AA99" s="108"/>
      <c r="AC99" s="108">
        <f t="shared" si="69"/>
        <v>0</v>
      </c>
      <c r="AF99" s="9">
        <f t="shared" si="70"/>
        <v>0</v>
      </c>
      <c r="AG99" s="9">
        <f t="shared" si="71"/>
        <v>0</v>
      </c>
      <c r="AH99" s="9">
        <f t="shared" si="72"/>
        <v>0</v>
      </c>
      <c r="AK99" s="9">
        <f t="shared" si="73"/>
        <v>0</v>
      </c>
      <c r="AL99" s="9">
        <f t="shared" si="74"/>
        <v>0</v>
      </c>
      <c r="AM99" s="9">
        <f t="shared" si="75"/>
        <v>0</v>
      </c>
      <c r="AP99" s="9">
        <f t="shared" si="76"/>
        <v>0</v>
      </c>
      <c r="AQ99" s="9">
        <f t="shared" si="77"/>
        <v>0</v>
      </c>
      <c r="AR99" s="9">
        <f t="shared" si="78"/>
        <v>0</v>
      </c>
      <c r="AU99" s="9">
        <f t="shared" si="79"/>
        <v>0</v>
      </c>
      <c r="AV99" s="9">
        <f t="shared" si="80"/>
        <v>0</v>
      </c>
      <c r="AX99" s="9">
        <f t="shared" si="81"/>
      </c>
      <c r="AZ99" s="9">
        <f t="shared" si="82"/>
        <v>0</v>
      </c>
      <c r="BA99" s="9">
        <f t="shared" si="83"/>
        <v>0</v>
      </c>
      <c r="BB99" s="9">
        <f t="shared" si="84"/>
        <v>0</v>
      </c>
      <c r="BC99" s="9">
        <f t="shared" si="85"/>
        <v>0</v>
      </c>
      <c r="BD99" s="9">
        <f t="shared" si="86"/>
        <v>0</v>
      </c>
      <c r="BE99" s="9" t="e">
        <f t="shared" si="87"/>
        <v>#N/A</v>
      </c>
      <c r="BF99" s="9">
        <f t="shared" si="88"/>
        <v>0</v>
      </c>
      <c r="BH99" s="9">
        <f t="shared" si="89"/>
        <v>0</v>
      </c>
      <c r="BI99" s="9" t="e">
        <f t="shared" si="90"/>
        <v>#N/A</v>
      </c>
      <c r="BJ99" s="9" t="e">
        <f t="shared" si="91"/>
        <v>#N/A</v>
      </c>
      <c r="BK99" s="9">
        <f t="shared" si="92"/>
        <v>0</v>
      </c>
      <c r="BL99" s="9">
        <f t="shared" si="93"/>
        <v>0</v>
      </c>
      <c r="BM99" s="9" t="e">
        <f t="shared" si="94"/>
        <v>#N/A</v>
      </c>
      <c r="BN99" s="9" t="e">
        <f t="shared" si="95"/>
        <v>#N/A</v>
      </c>
      <c r="BP99" s="9">
        <f>IF($C99="",0,IF(COUNTIF($C$10:$C99,$C99)=1,0,COLUMN()))</f>
        <v>0</v>
      </c>
      <c r="BQ99" s="9" t="e">
        <f t="shared" si="96"/>
        <v>#N/A</v>
      </c>
      <c r="BR99" s="9">
        <f t="shared" si="97"/>
        <v>0</v>
      </c>
      <c r="BT99" s="9" t="e">
        <f t="shared" si="98"/>
        <v>#N/A</v>
      </c>
    </row>
    <row r="100" spans="2:72" ht="30.75" customHeight="1">
      <c r="B100" s="67">
        <v>91</v>
      </c>
      <c r="C100" s="96"/>
      <c r="D100" s="127" t="e">
        <f>VLOOKUP(C100,'登録情報'!$A$1:$B$2074,2,FALSE)</f>
        <v>#N/A</v>
      </c>
      <c r="E100" s="110" t="e">
        <f>VLOOKUP(C100,'登録情報'!$A$1:$C$2074,3,FALSE)</f>
        <v>#N/A</v>
      </c>
      <c r="F100" s="119"/>
      <c r="G100" s="125"/>
      <c r="H100" s="72"/>
      <c r="I100" s="99"/>
      <c r="J100" s="73"/>
      <c r="K100" s="125"/>
      <c r="L100" s="72"/>
      <c r="M100" s="99"/>
      <c r="N100" s="73"/>
      <c r="O100" s="125"/>
      <c r="P100" s="72"/>
      <c r="Q100" s="99"/>
      <c r="R100" s="73"/>
      <c r="S100" s="125"/>
      <c r="T100" s="121"/>
      <c r="U100" s="104"/>
      <c r="W100" s="108">
        <f ca="1" t="shared" si="66"/>
      </c>
      <c r="X100" s="9">
        <f ca="1" t="shared" si="67"/>
      </c>
      <c r="Y100" s="108">
        <f t="shared" si="68"/>
      </c>
      <c r="AA100" s="108"/>
      <c r="AC100" s="108">
        <f t="shared" si="69"/>
        <v>0</v>
      </c>
      <c r="AF100" s="9">
        <f t="shared" si="70"/>
        <v>0</v>
      </c>
      <c r="AG100" s="9">
        <f t="shared" si="71"/>
        <v>0</v>
      </c>
      <c r="AH100" s="9">
        <f t="shared" si="72"/>
        <v>0</v>
      </c>
      <c r="AK100" s="9">
        <f t="shared" si="73"/>
        <v>0</v>
      </c>
      <c r="AL100" s="9">
        <f t="shared" si="74"/>
        <v>0</v>
      </c>
      <c r="AM100" s="9">
        <f t="shared" si="75"/>
        <v>0</v>
      </c>
      <c r="AP100" s="9">
        <f t="shared" si="76"/>
        <v>0</v>
      </c>
      <c r="AQ100" s="9">
        <f t="shared" si="77"/>
        <v>0</v>
      </c>
      <c r="AR100" s="9">
        <f t="shared" si="78"/>
        <v>0</v>
      </c>
      <c r="AU100" s="9">
        <f t="shared" si="79"/>
        <v>0</v>
      </c>
      <c r="AV100" s="9">
        <f t="shared" si="80"/>
        <v>0</v>
      </c>
      <c r="AX100" s="9">
        <f t="shared" si="81"/>
      </c>
      <c r="AZ100" s="9">
        <f t="shared" si="82"/>
        <v>0</v>
      </c>
      <c r="BA100" s="9">
        <f t="shared" si="83"/>
        <v>0</v>
      </c>
      <c r="BB100" s="9">
        <f t="shared" si="84"/>
        <v>0</v>
      </c>
      <c r="BC100" s="9">
        <f t="shared" si="85"/>
        <v>0</v>
      </c>
      <c r="BD100" s="9">
        <f t="shared" si="86"/>
        <v>0</v>
      </c>
      <c r="BE100" s="9" t="e">
        <f t="shared" si="87"/>
        <v>#N/A</v>
      </c>
      <c r="BF100" s="9">
        <f t="shared" si="88"/>
        <v>0</v>
      </c>
      <c r="BH100" s="9">
        <f t="shared" si="89"/>
        <v>0</v>
      </c>
      <c r="BI100" s="9" t="e">
        <f t="shared" si="90"/>
        <v>#N/A</v>
      </c>
      <c r="BJ100" s="9" t="e">
        <f t="shared" si="91"/>
        <v>#N/A</v>
      </c>
      <c r="BK100" s="9">
        <f t="shared" si="92"/>
        <v>0</v>
      </c>
      <c r="BL100" s="9">
        <f t="shared" si="93"/>
        <v>0</v>
      </c>
      <c r="BM100" s="9" t="e">
        <f t="shared" si="94"/>
        <v>#N/A</v>
      </c>
      <c r="BN100" s="9" t="e">
        <f t="shared" si="95"/>
        <v>#N/A</v>
      </c>
      <c r="BP100" s="9">
        <f>IF($C100="",0,IF(COUNTIF($C$10:$C100,$C100)=1,0,COLUMN()))</f>
        <v>0</v>
      </c>
      <c r="BQ100" s="9" t="e">
        <f t="shared" si="96"/>
        <v>#N/A</v>
      </c>
      <c r="BR100" s="9">
        <f t="shared" si="97"/>
        <v>0</v>
      </c>
      <c r="BT100" s="9" t="e">
        <f t="shared" si="98"/>
        <v>#N/A</v>
      </c>
    </row>
    <row r="101" spans="2:72" ht="30.75" customHeight="1">
      <c r="B101" s="71">
        <v>92</v>
      </c>
      <c r="C101" s="96"/>
      <c r="D101" s="127" t="e">
        <f>VLOOKUP(C101,'登録情報'!$A$1:$B$2074,2,FALSE)</f>
        <v>#N/A</v>
      </c>
      <c r="E101" s="110" t="e">
        <f>VLOOKUP(C101,'登録情報'!$A$1:$C$2074,3,FALSE)</f>
        <v>#N/A</v>
      </c>
      <c r="F101" s="119"/>
      <c r="G101" s="110"/>
      <c r="H101" s="114"/>
      <c r="I101" s="115"/>
      <c r="J101" s="116"/>
      <c r="K101" s="110"/>
      <c r="L101" s="114"/>
      <c r="M101" s="115"/>
      <c r="N101" s="116"/>
      <c r="O101" s="110"/>
      <c r="P101" s="114"/>
      <c r="Q101" s="115"/>
      <c r="R101" s="116"/>
      <c r="S101" s="110"/>
      <c r="T101" s="121"/>
      <c r="U101" s="104"/>
      <c r="W101" s="108">
        <f ca="1" t="shared" si="66"/>
      </c>
      <c r="X101" s="9">
        <f ca="1" t="shared" si="67"/>
      </c>
      <c r="Y101" s="108">
        <f t="shared" si="68"/>
      </c>
      <c r="AA101" s="108"/>
      <c r="AC101" s="108">
        <f t="shared" si="69"/>
        <v>0</v>
      </c>
      <c r="AF101" s="9">
        <f t="shared" si="70"/>
        <v>0</v>
      </c>
      <c r="AG101" s="9">
        <f t="shared" si="71"/>
        <v>0</v>
      </c>
      <c r="AH101" s="9">
        <f t="shared" si="72"/>
        <v>0</v>
      </c>
      <c r="AK101" s="9">
        <f t="shared" si="73"/>
        <v>0</v>
      </c>
      <c r="AL101" s="9">
        <f t="shared" si="74"/>
        <v>0</v>
      </c>
      <c r="AM101" s="9">
        <f t="shared" si="75"/>
        <v>0</v>
      </c>
      <c r="AP101" s="9">
        <f t="shared" si="76"/>
        <v>0</v>
      </c>
      <c r="AQ101" s="9">
        <f t="shared" si="77"/>
        <v>0</v>
      </c>
      <c r="AR101" s="9">
        <f t="shared" si="78"/>
        <v>0</v>
      </c>
      <c r="AU101" s="9">
        <f t="shared" si="79"/>
        <v>0</v>
      </c>
      <c r="AV101" s="9">
        <f t="shared" si="80"/>
        <v>0</v>
      </c>
      <c r="AX101" s="9">
        <f t="shared" si="81"/>
      </c>
      <c r="AZ101" s="9">
        <f t="shared" si="82"/>
        <v>0</v>
      </c>
      <c r="BA101" s="9">
        <f t="shared" si="83"/>
        <v>0</v>
      </c>
      <c r="BB101" s="9">
        <f t="shared" si="84"/>
        <v>0</v>
      </c>
      <c r="BC101" s="9">
        <f t="shared" si="85"/>
        <v>0</v>
      </c>
      <c r="BD101" s="9">
        <f t="shared" si="86"/>
        <v>0</v>
      </c>
      <c r="BE101" s="9" t="e">
        <f t="shared" si="87"/>
        <v>#N/A</v>
      </c>
      <c r="BF101" s="9">
        <f t="shared" si="88"/>
        <v>0</v>
      </c>
      <c r="BH101" s="9">
        <f t="shared" si="89"/>
        <v>0</v>
      </c>
      <c r="BI101" s="9" t="e">
        <f t="shared" si="90"/>
        <v>#N/A</v>
      </c>
      <c r="BJ101" s="9" t="e">
        <f t="shared" si="91"/>
        <v>#N/A</v>
      </c>
      <c r="BK101" s="9">
        <f t="shared" si="92"/>
        <v>0</v>
      </c>
      <c r="BL101" s="9">
        <f t="shared" si="93"/>
        <v>0</v>
      </c>
      <c r="BM101" s="9" t="e">
        <f t="shared" si="94"/>
        <v>#N/A</v>
      </c>
      <c r="BN101" s="9" t="e">
        <f t="shared" si="95"/>
        <v>#N/A</v>
      </c>
      <c r="BP101" s="9">
        <f>IF($C101="",0,IF(COUNTIF($C$10:$C101,$C101)=1,0,COLUMN()))</f>
        <v>0</v>
      </c>
      <c r="BQ101" s="9" t="e">
        <f t="shared" si="96"/>
        <v>#N/A</v>
      </c>
      <c r="BR101" s="9">
        <f t="shared" si="97"/>
        <v>0</v>
      </c>
      <c r="BT101" s="9" t="e">
        <f t="shared" si="98"/>
        <v>#N/A</v>
      </c>
    </row>
    <row r="102" spans="2:72" ht="30.75" customHeight="1">
      <c r="B102" s="71">
        <v>93</v>
      </c>
      <c r="C102" s="96"/>
      <c r="D102" s="127" t="e">
        <f>VLOOKUP(C102,'登録情報'!$A$1:$B$2074,2,FALSE)</f>
        <v>#N/A</v>
      </c>
      <c r="E102" s="110" t="e">
        <f>VLOOKUP(C102,'登録情報'!$A$1:$C$2074,3,FALSE)</f>
        <v>#N/A</v>
      </c>
      <c r="F102" s="119"/>
      <c r="G102" s="110"/>
      <c r="H102" s="114"/>
      <c r="I102" s="115"/>
      <c r="J102" s="116"/>
      <c r="K102" s="110"/>
      <c r="L102" s="114"/>
      <c r="M102" s="115"/>
      <c r="N102" s="116"/>
      <c r="O102" s="110"/>
      <c r="P102" s="114"/>
      <c r="Q102" s="115"/>
      <c r="R102" s="116"/>
      <c r="S102" s="110"/>
      <c r="T102" s="121"/>
      <c r="U102" s="104"/>
      <c r="W102" s="108">
        <f ca="1" t="shared" si="66"/>
      </c>
      <c r="X102" s="9">
        <f ca="1" t="shared" si="67"/>
      </c>
      <c r="Y102" s="108">
        <f t="shared" si="68"/>
      </c>
      <c r="AA102" s="108"/>
      <c r="AC102" s="108">
        <f t="shared" si="69"/>
        <v>0</v>
      </c>
      <c r="AF102" s="9">
        <f t="shared" si="70"/>
        <v>0</v>
      </c>
      <c r="AG102" s="9">
        <f t="shared" si="71"/>
        <v>0</v>
      </c>
      <c r="AH102" s="9">
        <f t="shared" si="72"/>
        <v>0</v>
      </c>
      <c r="AK102" s="9">
        <f t="shared" si="73"/>
        <v>0</v>
      </c>
      <c r="AL102" s="9">
        <f t="shared" si="74"/>
        <v>0</v>
      </c>
      <c r="AM102" s="9">
        <f t="shared" si="75"/>
        <v>0</v>
      </c>
      <c r="AP102" s="9">
        <f t="shared" si="76"/>
        <v>0</v>
      </c>
      <c r="AQ102" s="9">
        <f t="shared" si="77"/>
        <v>0</v>
      </c>
      <c r="AR102" s="9">
        <f t="shared" si="78"/>
        <v>0</v>
      </c>
      <c r="AU102" s="9">
        <f t="shared" si="79"/>
        <v>0</v>
      </c>
      <c r="AV102" s="9">
        <f t="shared" si="80"/>
        <v>0</v>
      </c>
      <c r="AX102" s="9">
        <f t="shared" si="81"/>
      </c>
      <c r="AZ102" s="9">
        <f t="shared" si="82"/>
        <v>0</v>
      </c>
      <c r="BA102" s="9">
        <f t="shared" si="83"/>
        <v>0</v>
      </c>
      <c r="BB102" s="9">
        <f t="shared" si="84"/>
        <v>0</v>
      </c>
      <c r="BC102" s="9">
        <f t="shared" si="85"/>
        <v>0</v>
      </c>
      <c r="BD102" s="9">
        <f t="shared" si="86"/>
        <v>0</v>
      </c>
      <c r="BE102" s="9" t="e">
        <f t="shared" si="87"/>
        <v>#N/A</v>
      </c>
      <c r="BF102" s="9">
        <f t="shared" si="88"/>
        <v>0</v>
      </c>
      <c r="BH102" s="9">
        <f t="shared" si="89"/>
        <v>0</v>
      </c>
      <c r="BI102" s="9" t="e">
        <f t="shared" si="90"/>
        <v>#N/A</v>
      </c>
      <c r="BJ102" s="9" t="e">
        <f t="shared" si="91"/>
        <v>#N/A</v>
      </c>
      <c r="BK102" s="9">
        <f t="shared" si="92"/>
        <v>0</v>
      </c>
      <c r="BL102" s="9">
        <f t="shared" si="93"/>
        <v>0</v>
      </c>
      <c r="BM102" s="9" t="e">
        <f t="shared" si="94"/>
        <v>#N/A</v>
      </c>
      <c r="BN102" s="9" t="e">
        <f t="shared" si="95"/>
        <v>#N/A</v>
      </c>
      <c r="BP102" s="9">
        <f>IF($C102="",0,IF(COUNTIF($C$10:$C102,$C102)=1,0,COLUMN()))</f>
        <v>0</v>
      </c>
      <c r="BQ102" s="9" t="e">
        <f t="shared" si="96"/>
        <v>#N/A</v>
      </c>
      <c r="BR102" s="9">
        <f t="shared" si="97"/>
        <v>0</v>
      </c>
      <c r="BT102" s="9" t="e">
        <f t="shared" si="98"/>
        <v>#N/A</v>
      </c>
    </row>
    <row r="103" spans="2:72" ht="30.75" customHeight="1">
      <c r="B103" s="71">
        <v>94</v>
      </c>
      <c r="C103" s="96"/>
      <c r="D103" s="127" t="e">
        <f>VLOOKUP(C103,'登録情報'!$A$1:$B$2074,2,FALSE)</f>
        <v>#N/A</v>
      </c>
      <c r="E103" s="110" t="e">
        <f>VLOOKUP(C103,'登録情報'!$A$1:$C$2074,3,FALSE)</f>
        <v>#N/A</v>
      </c>
      <c r="F103" s="119"/>
      <c r="G103" s="110"/>
      <c r="H103" s="114"/>
      <c r="I103" s="115"/>
      <c r="J103" s="116"/>
      <c r="K103" s="110"/>
      <c r="L103" s="114"/>
      <c r="M103" s="115"/>
      <c r="N103" s="116"/>
      <c r="O103" s="110"/>
      <c r="P103" s="114"/>
      <c r="Q103" s="115"/>
      <c r="R103" s="116"/>
      <c r="S103" s="110"/>
      <c r="T103" s="121"/>
      <c r="U103" s="104"/>
      <c r="W103" s="108">
        <f ca="1" t="shared" si="66"/>
      </c>
      <c r="X103" s="9">
        <f ca="1" t="shared" si="67"/>
      </c>
      <c r="Y103" s="108">
        <f t="shared" si="68"/>
      </c>
      <c r="AA103" s="108"/>
      <c r="AC103" s="108">
        <f t="shared" si="69"/>
        <v>0</v>
      </c>
      <c r="AF103" s="9">
        <f t="shared" si="70"/>
        <v>0</v>
      </c>
      <c r="AG103" s="9">
        <f t="shared" si="71"/>
        <v>0</v>
      </c>
      <c r="AH103" s="9">
        <f t="shared" si="72"/>
        <v>0</v>
      </c>
      <c r="AK103" s="9">
        <f t="shared" si="73"/>
        <v>0</v>
      </c>
      <c r="AL103" s="9">
        <f t="shared" si="74"/>
        <v>0</v>
      </c>
      <c r="AM103" s="9">
        <f t="shared" si="75"/>
        <v>0</v>
      </c>
      <c r="AP103" s="9">
        <f t="shared" si="76"/>
        <v>0</v>
      </c>
      <c r="AQ103" s="9">
        <f t="shared" si="77"/>
        <v>0</v>
      </c>
      <c r="AR103" s="9">
        <f t="shared" si="78"/>
        <v>0</v>
      </c>
      <c r="AU103" s="9">
        <f t="shared" si="79"/>
        <v>0</v>
      </c>
      <c r="AV103" s="9">
        <f t="shared" si="80"/>
        <v>0</v>
      </c>
      <c r="AX103" s="9">
        <f t="shared" si="81"/>
      </c>
      <c r="AZ103" s="9">
        <f t="shared" si="82"/>
        <v>0</v>
      </c>
      <c r="BA103" s="9">
        <f t="shared" si="83"/>
        <v>0</v>
      </c>
      <c r="BB103" s="9">
        <f t="shared" si="84"/>
        <v>0</v>
      </c>
      <c r="BC103" s="9">
        <f t="shared" si="85"/>
        <v>0</v>
      </c>
      <c r="BD103" s="9">
        <f t="shared" si="86"/>
        <v>0</v>
      </c>
      <c r="BE103" s="9" t="e">
        <f t="shared" si="87"/>
        <v>#N/A</v>
      </c>
      <c r="BF103" s="9">
        <f t="shared" si="88"/>
        <v>0</v>
      </c>
      <c r="BH103" s="9">
        <f t="shared" si="89"/>
        <v>0</v>
      </c>
      <c r="BI103" s="9" t="e">
        <f t="shared" si="90"/>
        <v>#N/A</v>
      </c>
      <c r="BJ103" s="9" t="e">
        <f t="shared" si="91"/>
        <v>#N/A</v>
      </c>
      <c r="BK103" s="9">
        <f t="shared" si="92"/>
        <v>0</v>
      </c>
      <c r="BL103" s="9">
        <f t="shared" si="93"/>
        <v>0</v>
      </c>
      <c r="BM103" s="9" t="e">
        <f t="shared" si="94"/>
        <v>#N/A</v>
      </c>
      <c r="BN103" s="9" t="e">
        <f t="shared" si="95"/>
        <v>#N/A</v>
      </c>
      <c r="BP103" s="9">
        <f>IF($C103="",0,IF(COUNTIF($C$10:$C103,$C103)=1,0,COLUMN()))</f>
        <v>0</v>
      </c>
      <c r="BQ103" s="9" t="e">
        <f t="shared" si="96"/>
        <v>#N/A</v>
      </c>
      <c r="BR103" s="9">
        <f t="shared" si="97"/>
        <v>0</v>
      </c>
      <c r="BT103" s="9" t="e">
        <f t="shared" si="98"/>
        <v>#N/A</v>
      </c>
    </row>
    <row r="104" spans="2:72" ht="30.75" customHeight="1">
      <c r="B104" s="71">
        <v>95</v>
      </c>
      <c r="C104" s="96"/>
      <c r="D104" s="127" t="e">
        <f>VLOOKUP(C104,'登録情報'!$A$1:$B$2074,2,FALSE)</f>
        <v>#N/A</v>
      </c>
      <c r="E104" s="110" t="e">
        <f>VLOOKUP(C104,'登録情報'!$A$1:$C$2074,3,FALSE)</f>
        <v>#N/A</v>
      </c>
      <c r="F104" s="119"/>
      <c r="G104" s="110"/>
      <c r="H104" s="114"/>
      <c r="I104" s="115"/>
      <c r="J104" s="116"/>
      <c r="K104" s="110"/>
      <c r="L104" s="114"/>
      <c r="M104" s="115"/>
      <c r="N104" s="116"/>
      <c r="O104" s="110"/>
      <c r="P104" s="114"/>
      <c r="Q104" s="115"/>
      <c r="R104" s="116"/>
      <c r="S104" s="110"/>
      <c r="T104" s="121"/>
      <c r="U104" s="104"/>
      <c r="W104" s="108">
        <f ca="1" t="shared" si="66"/>
      </c>
      <c r="X104" s="9">
        <f ca="1" t="shared" si="67"/>
      </c>
      <c r="Y104" s="108">
        <f t="shared" si="68"/>
      </c>
      <c r="AA104" s="108"/>
      <c r="AC104" s="108">
        <f t="shared" si="69"/>
        <v>0</v>
      </c>
      <c r="AF104" s="9">
        <f t="shared" si="70"/>
        <v>0</v>
      </c>
      <c r="AG104" s="9">
        <f t="shared" si="71"/>
        <v>0</v>
      </c>
      <c r="AH104" s="9">
        <f t="shared" si="72"/>
        <v>0</v>
      </c>
      <c r="AK104" s="9">
        <f t="shared" si="73"/>
        <v>0</v>
      </c>
      <c r="AL104" s="9">
        <f t="shared" si="74"/>
        <v>0</v>
      </c>
      <c r="AM104" s="9">
        <f t="shared" si="75"/>
        <v>0</v>
      </c>
      <c r="AP104" s="9">
        <f t="shared" si="76"/>
        <v>0</v>
      </c>
      <c r="AQ104" s="9">
        <f t="shared" si="77"/>
        <v>0</v>
      </c>
      <c r="AR104" s="9">
        <f t="shared" si="78"/>
        <v>0</v>
      </c>
      <c r="AU104" s="9">
        <f t="shared" si="79"/>
        <v>0</v>
      </c>
      <c r="AV104" s="9">
        <f t="shared" si="80"/>
        <v>0</v>
      </c>
      <c r="AX104" s="9">
        <f t="shared" si="81"/>
      </c>
      <c r="AZ104" s="9">
        <f t="shared" si="82"/>
        <v>0</v>
      </c>
      <c r="BA104" s="9">
        <f t="shared" si="83"/>
        <v>0</v>
      </c>
      <c r="BB104" s="9">
        <f t="shared" si="84"/>
        <v>0</v>
      </c>
      <c r="BC104" s="9">
        <f t="shared" si="85"/>
        <v>0</v>
      </c>
      <c r="BD104" s="9">
        <f t="shared" si="86"/>
        <v>0</v>
      </c>
      <c r="BE104" s="9" t="e">
        <f t="shared" si="87"/>
        <v>#N/A</v>
      </c>
      <c r="BF104" s="9">
        <f t="shared" si="88"/>
        <v>0</v>
      </c>
      <c r="BH104" s="9">
        <f t="shared" si="89"/>
        <v>0</v>
      </c>
      <c r="BI104" s="9" t="e">
        <f t="shared" si="90"/>
        <v>#N/A</v>
      </c>
      <c r="BJ104" s="9" t="e">
        <f t="shared" si="91"/>
        <v>#N/A</v>
      </c>
      <c r="BK104" s="9">
        <f t="shared" si="92"/>
        <v>0</v>
      </c>
      <c r="BL104" s="9">
        <f t="shared" si="93"/>
        <v>0</v>
      </c>
      <c r="BM104" s="9" t="e">
        <f t="shared" si="94"/>
        <v>#N/A</v>
      </c>
      <c r="BN104" s="9" t="e">
        <f t="shared" si="95"/>
        <v>#N/A</v>
      </c>
      <c r="BP104" s="9">
        <f>IF($C104="",0,IF(COUNTIF($C$10:$C104,$C104)=1,0,COLUMN()))</f>
        <v>0</v>
      </c>
      <c r="BQ104" s="9" t="e">
        <f t="shared" si="96"/>
        <v>#N/A</v>
      </c>
      <c r="BR104" s="9">
        <f t="shared" si="97"/>
        <v>0</v>
      </c>
      <c r="BT104" s="9" t="e">
        <f t="shared" si="98"/>
        <v>#N/A</v>
      </c>
    </row>
    <row r="105" spans="2:72" ht="30.75" customHeight="1">
      <c r="B105" s="71">
        <v>96</v>
      </c>
      <c r="C105" s="96"/>
      <c r="D105" s="127" t="e">
        <f>VLOOKUP(C105,'登録情報'!$A$1:$B$2074,2,FALSE)</f>
        <v>#N/A</v>
      </c>
      <c r="E105" s="110" t="e">
        <f>VLOOKUP(C105,'登録情報'!$A$1:$C$2074,3,FALSE)</f>
        <v>#N/A</v>
      </c>
      <c r="F105" s="119"/>
      <c r="G105" s="110"/>
      <c r="H105" s="114"/>
      <c r="I105" s="115"/>
      <c r="J105" s="116"/>
      <c r="K105" s="110"/>
      <c r="L105" s="114"/>
      <c r="M105" s="115"/>
      <c r="N105" s="116"/>
      <c r="O105" s="110"/>
      <c r="P105" s="114"/>
      <c r="Q105" s="115"/>
      <c r="R105" s="116"/>
      <c r="S105" s="110"/>
      <c r="T105" s="121"/>
      <c r="U105" s="104"/>
      <c r="W105" s="108">
        <f ca="1" t="shared" si="66"/>
      </c>
      <c r="X105" s="9">
        <f ca="1" t="shared" si="67"/>
      </c>
      <c r="Y105" s="108">
        <f t="shared" si="68"/>
      </c>
      <c r="AA105" s="108"/>
      <c r="AC105" s="108">
        <f t="shared" si="69"/>
        <v>0</v>
      </c>
      <c r="AF105" s="9">
        <f t="shared" si="70"/>
        <v>0</v>
      </c>
      <c r="AG105" s="9">
        <f t="shared" si="71"/>
        <v>0</v>
      </c>
      <c r="AH105" s="9">
        <f t="shared" si="72"/>
        <v>0</v>
      </c>
      <c r="AK105" s="9">
        <f t="shared" si="73"/>
        <v>0</v>
      </c>
      <c r="AL105" s="9">
        <f t="shared" si="74"/>
        <v>0</v>
      </c>
      <c r="AM105" s="9">
        <f t="shared" si="75"/>
        <v>0</v>
      </c>
      <c r="AP105" s="9">
        <f t="shared" si="76"/>
        <v>0</v>
      </c>
      <c r="AQ105" s="9">
        <f t="shared" si="77"/>
        <v>0</v>
      </c>
      <c r="AR105" s="9">
        <f t="shared" si="78"/>
        <v>0</v>
      </c>
      <c r="AU105" s="9">
        <f t="shared" si="79"/>
        <v>0</v>
      </c>
      <c r="AV105" s="9">
        <f t="shared" si="80"/>
        <v>0</v>
      </c>
      <c r="AX105" s="9">
        <f t="shared" si="81"/>
      </c>
      <c r="AZ105" s="9">
        <f t="shared" si="82"/>
        <v>0</v>
      </c>
      <c r="BA105" s="9">
        <f t="shared" si="83"/>
        <v>0</v>
      </c>
      <c r="BB105" s="9">
        <f t="shared" si="84"/>
        <v>0</v>
      </c>
      <c r="BC105" s="9">
        <f t="shared" si="85"/>
        <v>0</v>
      </c>
      <c r="BD105" s="9">
        <f t="shared" si="86"/>
        <v>0</v>
      </c>
      <c r="BE105" s="9" t="e">
        <f t="shared" si="87"/>
        <v>#N/A</v>
      </c>
      <c r="BF105" s="9">
        <f t="shared" si="88"/>
        <v>0</v>
      </c>
      <c r="BH105" s="9">
        <f t="shared" si="89"/>
        <v>0</v>
      </c>
      <c r="BI105" s="9" t="e">
        <f t="shared" si="90"/>
        <v>#N/A</v>
      </c>
      <c r="BJ105" s="9" t="e">
        <f t="shared" si="91"/>
        <v>#N/A</v>
      </c>
      <c r="BK105" s="9">
        <f t="shared" si="92"/>
        <v>0</v>
      </c>
      <c r="BL105" s="9">
        <f t="shared" si="93"/>
        <v>0</v>
      </c>
      <c r="BM105" s="9" t="e">
        <f t="shared" si="94"/>
        <v>#N/A</v>
      </c>
      <c r="BN105" s="9" t="e">
        <f t="shared" si="95"/>
        <v>#N/A</v>
      </c>
      <c r="BP105" s="9">
        <f>IF($C105="",0,IF(COUNTIF($C$10:$C105,$C105)=1,0,COLUMN()))</f>
        <v>0</v>
      </c>
      <c r="BQ105" s="9" t="e">
        <f t="shared" si="96"/>
        <v>#N/A</v>
      </c>
      <c r="BR105" s="9">
        <f t="shared" si="97"/>
        <v>0</v>
      </c>
      <c r="BT105" s="9" t="e">
        <f t="shared" si="98"/>
        <v>#N/A</v>
      </c>
    </row>
    <row r="106" spans="2:72" ht="30.75" customHeight="1">
      <c r="B106" s="71">
        <v>97</v>
      </c>
      <c r="C106" s="96"/>
      <c r="D106" s="127" t="e">
        <f>VLOOKUP(C106,'登録情報'!$A$1:$B$2074,2,FALSE)</f>
        <v>#N/A</v>
      </c>
      <c r="E106" s="110" t="e">
        <f>VLOOKUP(C106,'登録情報'!$A$1:$C$2074,3,FALSE)</f>
        <v>#N/A</v>
      </c>
      <c r="F106" s="119"/>
      <c r="G106" s="110"/>
      <c r="H106" s="114"/>
      <c r="I106" s="115"/>
      <c r="J106" s="116"/>
      <c r="K106" s="110"/>
      <c r="L106" s="114"/>
      <c r="M106" s="115"/>
      <c r="N106" s="116"/>
      <c r="O106" s="110"/>
      <c r="P106" s="114"/>
      <c r="Q106" s="115"/>
      <c r="R106" s="116"/>
      <c r="S106" s="110"/>
      <c r="T106" s="121"/>
      <c r="U106" s="104"/>
      <c r="W106" s="108">
        <f aca="true" ca="1" t="shared" si="99" ref="W106:W129">IF($C106="","",IF(ISNA(VLOOKUP($C106,INDIRECT($AC$3),2,0))=TRUE,"",VLOOKUP($C106,INDIRECT($AC$3),2,0)))</f>
      </c>
      <c r="X106" s="9">
        <f aca="true" ca="1" t="shared" si="100" ref="X106:X129">IF($C106="","",IF(ISNA(VLOOKUP($C106,INDIRECT($AC$3),3,0))=TRUE,"",VLOOKUP($C106,INDIRECT($AC$3),3,0)))</f>
      </c>
      <c r="Y106" s="108">
        <f aca="true" t="shared" si="101" ref="Y106:Y129">IF($AX106="","",ROW())</f>
      </c>
      <c r="AA106" s="108"/>
      <c r="AC106" s="108">
        <f aca="true" t="shared" si="102" ref="AC106:AC129">IF($G106="",0,1)</f>
        <v>0</v>
      </c>
      <c r="AF106" s="9">
        <f aca="true" t="shared" si="103" ref="AF106:AF129">IF($I106="",0,1)</f>
        <v>0</v>
      </c>
      <c r="AG106" s="9">
        <f aca="true" t="shared" si="104" ref="AG106:AG129">IF(RIGHT($I106,2)="++",VALUE(LEFT($I106,4)&amp;"00"),IF(RIGHT($I106,1)="+",VALUE(LEFT($I106,5)&amp;"0"),VALUE($I106)))</f>
        <v>0</v>
      </c>
      <c r="AH106" s="9">
        <f aca="true" t="shared" si="105" ref="AH106:AH129">IF($K106="",0,1)</f>
        <v>0</v>
      </c>
      <c r="AK106" s="9">
        <f aca="true" t="shared" si="106" ref="AK106:AK129">IF($M106="",0,1)</f>
        <v>0</v>
      </c>
      <c r="AL106" s="9">
        <f aca="true" t="shared" si="107" ref="AL106:AL129">IF(RIGHT($M106,2)="++",VALUE(LEFT($M106,4)&amp;"00"),IF(RIGHT($M106,1)="+",VALUE(LEFT($M106,5)&amp;"0"),VALUE($M106)))</f>
        <v>0</v>
      </c>
      <c r="AM106" s="9">
        <f aca="true" t="shared" si="108" ref="AM106:AM129">IF($O106="",0,1)</f>
        <v>0</v>
      </c>
      <c r="AP106" s="9">
        <f aca="true" t="shared" si="109" ref="AP106:AP129">IF($Q106="",0,1)</f>
        <v>0</v>
      </c>
      <c r="AQ106" s="9">
        <f aca="true" t="shared" si="110" ref="AQ106:AQ129">IF(RIGHT($Q106,2)="++",VALUE(LEFT($Q106,4)&amp;"00"),IF(RIGHT($Q106,1)="+",VALUE(LEFT($Q106,5)&amp;"0"),VALUE($Q106)))</f>
        <v>0</v>
      </c>
      <c r="AR106" s="9">
        <f aca="true" t="shared" si="111" ref="AR106:AR129">IF($S106="",0,1)</f>
        <v>0</v>
      </c>
      <c r="AU106" s="9">
        <f aca="true" t="shared" si="112" ref="AU106:AU129">IF($U106="",0,1)</f>
        <v>0</v>
      </c>
      <c r="AV106" s="9">
        <f aca="true" t="shared" si="113" ref="AV106:AV129">IF(RIGHT($U106,2)="++",VALUE(LEFT($U106,4)&amp;"00"),IF(RIGHT($U106,1)="+",VALUE(LEFT($U106,5)&amp;"0"),VALUE($U106)))</f>
        <v>0</v>
      </c>
      <c r="AX106" s="9">
        <f aca="true" t="shared" si="114" ref="AX106:AX129">IF(MAX(AZ106:BR106)=0,"",IF(MAX(AZ106:BR106)=COLUMN(BM106),ADDRESS(ROW(),COLUMN(BT106),4),ADDRESS(6,MAX(AZ106:BR106),4)))</f>
      </c>
      <c r="AZ106" s="9">
        <f aca="true" t="shared" si="115" ref="AZ106:AZ129">IF($Y106="",0,1)</f>
        <v>0</v>
      </c>
      <c r="BA106" s="9">
        <f aca="true" t="shared" si="116" ref="BA106:BA129">IF(RIGHT($Y106,2)="++",VALUE(LEFT($Y106,4)&amp;"00"),IF(RIGHT($Y106,1)="+",VALUE(LEFT($Y106,5)&amp;"0"),VALUE($Y106)))</f>
        <v>0</v>
      </c>
      <c r="BB106" s="9">
        <f aca="true" t="shared" si="117" ref="BB106:BB129">IF($AA106="",0,1)</f>
        <v>0</v>
      </c>
      <c r="BC106" s="9">
        <f aca="true" t="shared" si="118" ref="BC106:BC129">IF(ISNUMBER($AV106)=TRUE,0,COLUMN())</f>
        <v>0</v>
      </c>
      <c r="BD106" s="9">
        <f aca="true" t="shared" si="119" ref="BD106:BD129">IF(AND($C106&lt;&gt;"",$C105=""),COLUMN(),0)</f>
        <v>0</v>
      </c>
      <c r="BE106" s="9" t="e">
        <f aca="true" t="shared" si="120" ref="BE106:BE129">IF(OR($C106="",$D106=""),0,IF(OR(AND($AF106=0,$AC106=1),AND($AK106=0,$AH106=1),AND($AP106=0,$AM106=1),AND($AU106=0,$AR106=1)),COLUMN(),0))</f>
        <v>#N/A</v>
      </c>
      <c r="BF106" s="9">
        <f aca="true" t="shared" si="121" ref="BF106:BF129">IF(RIGHT($AC106,2)="++",VALUE(LEFT($AC106,4)&amp;"00"),IF(RIGHT($AC106,1)="+",VALUE(LEFT($AC106,5)&amp;"0"),VALUE($AC106)))</f>
        <v>0</v>
      </c>
      <c r="BH106" s="9">
        <f aca="true" t="shared" si="122" ref="BH106:BH129">IF(OR(AND($AC106+$AH106+$AM106+$AR106=2,$G106=$K106),AND($AC106+$AH106+$AM106+$AR106=3,OR($G106=$K106,$G106=$O106,$K106=$O106)),AND($AC106+$AH106+$AM106+$AR106=4,OR($G106=$K106,$G106=$O106,$G106=$S106,$K106=$O106,$K106=$S106,$O106=$S106))),COLUMN(),0)</f>
        <v>0</v>
      </c>
      <c r="BI106" s="9" t="e">
        <f aca="true" t="shared" si="123" ref="BI106:BI129">IF(OR($C106="",$D106=""),0,IF(OR(AND($AF106=1,$AC106=0),AND($AK106=1,$AH106=0),AND($AP106=1,$AM106=0),AND($AU106=1,$AR106=0)),COLUMN(),0))</f>
        <v>#N/A</v>
      </c>
      <c r="BJ106" s="9" t="e">
        <f aca="true" t="shared" si="124" ref="BJ106:BJ129">IF(AND($C106&lt;&gt;"",$D106&lt;&gt;"",$G106="",$I106=""),COLUMN(),0)</f>
        <v>#N/A</v>
      </c>
      <c r="BK106" s="9">
        <f aca="true" t="shared" si="125" ref="BK106:BK129">IF(OR(AND($AC106=0,$AH106+$AM106+$AR106&gt;0),AND($AH106=0,$AM106+$AR106&gt;0),AND($AM106=0,$AR106&gt;0)),COLUMN(),0)</f>
        <v>0</v>
      </c>
      <c r="BL106" s="9">
        <f aca="true" t="shared" si="126" ref="BL106:BL129">IF($C106="",0,IF($X106=$W$4,0,COLUMN()))</f>
        <v>0</v>
      </c>
      <c r="BM106" s="9" t="e">
        <f aca="true" t="shared" si="127" ref="BM106:BM129">IF($W106=LEFT($D106,1),0,COLUMN())</f>
        <v>#N/A</v>
      </c>
      <c r="BN106" s="9" t="e">
        <f aca="true" t="shared" si="128" ref="BN106:BN129">IF(AND($D106="",OR($C106&lt;&gt;"",$AC106=1,$AF106=1)),COLUMN(),0)</f>
        <v>#N/A</v>
      </c>
      <c r="BP106" s="9">
        <f>IF($C106="",0,IF(COUNTIF($C$10:$C106,$C106)=1,0,COLUMN()))</f>
        <v>0</v>
      </c>
      <c r="BQ106" s="9" t="e">
        <f aca="true" t="shared" si="129" ref="BQ106:BQ129">IF(AND($C106="",OR($D106&lt;&gt;"",$AC106=1,$AF106=1,$AH106=1,$AK106=1,$AM106=1,$AP106=1,$AR106=1,$AU106=1)),COLUMN(),0)</f>
        <v>#N/A</v>
      </c>
      <c r="BR106" s="9">
        <f aca="true" t="shared" si="130" ref="BR106:BR129">IF(AND($C106&lt;&gt;"",$B$4=""),COLUMN(),0)</f>
        <v>0</v>
      </c>
      <c r="BT106" s="9" t="e">
        <f aca="true" t="shared" si="131" ref="BT106:BT129">C106&amp;"の選手は"&amp;D106&amp;"ではありません。"</f>
        <v>#N/A</v>
      </c>
    </row>
    <row r="107" spans="2:72" ht="30.75" customHeight="1">
      <c r="B107" s="71">
        <v>98</v>
      </c>
      <c r="C107" s="96"/>
      <c r="D107" s="127" t="e">
        <f>VLOOKUP(C107,'登録情報'!$A$1:$B$2074,2,FALSE)</f>
        <v>#N/A</v>
      </c>
      <c r="E107" s="110" t="e">
        <f>VLOOKUP(C107,'登録情報'!$A$1:$C$2074,3,FALSE)</f>
        <v>#N/A</v>
      </c>
      <c r="F107" s="119"/>
      <c r="G107" s="110"/>
      <c r="H107" s="114"/>
      <c r="I107" s="115"/>
      <c r="J107" s="116"/>
      <c r="K107" s="110"/>
      <c r="L107" s="114"/>
      <c r="M107" s="115"/>
      <c r="N107" s="116"/>
      <c r="O107" s="110"/>
      <c r="P107" s="114"/>
      <c r="Q107" s="115"/>
      <c r="R107" s="116"/>
      <c r="S107" s="110"/>
      <c r="T107" s="121"/>
      <c r="U107" s="104"/>
      <c r="W107" s="108">
        <f ca="1" t="shared" si="99"/>
      </c>
      <c r="X107" s="9">
        <f ca="1" t="shared" si="100"/>
      </c>
      <c r="Y107" s="108">
        <f t="shared" si="101"/>
      </c>
      <c r="AA107" s="108"/>
      <c r="AC107" s="108">
        <f t="shared" si="102"/>
        <v>0</v>
      </c>
      <c r="AF107" s="9">
        <f t="shared" si="103"/>
        <v>0</v>
      </c>
      <c r="AG107" s="9">
        <f t="shared" si="104"/>
        <v>0</v>
      </c>
      <c r="AH107" s="9">
        <f t="shared" si="105"/>
        <v>0</v>
      </c>
      <c r="AK107" s="9">
        <f t="shared" si="106"/>
        <v>0</v>
      </c>
      <c r="AL107" s="9">
        <f t="shared" si="107"/>
        <v>0</v>
      </c>
      <c r="AM107" s="9">
        <f t="shared" si="108"/>
        <v>0</v>
      </c>
      <c r="AP107" s="9">
        <f t="shared" si="109"/>
        <v>0</v>
      </c>
      <c r="AQ107" s="9">
        <f t="shared" si="110"/>
        <v>0</v>
      </c>
      <c r="AR107" s="9">
        <f t="shared" si="111"/>
        <v>0</v>
      </c>
      <c r="AU107" s="9">
        <f t="shared" si="112"/>
        <v>0</v>
      </c>
      <c r="AV107" s="9">
        <f t="shared" si="113"/>
        <v>0</v>
      </c>
      <c r="AX107" s="9">
        <f t="shared" si="114"/>
      </c>
      <c r="AZ107" s="9">
        <f t="shared" si="115"/>
        <v>0</v>
      </c>
      <c r="BA107" s="9">
        <f t="shared" si="116"/>
        <v>0</v>
      </c>
      <c r="BB107" s="9">
        <f t="shared" si="117"/>
        <v>0</v>
      </c>
      <c r="BC107" s="9">
        <f t="shared" si="118"/>
        <v>0</v>
      </c>
      <c r="BD107" s="9">
        <f t="shared" si="119"/>
        <v>0</v>
      </c>
      <c r="BE107" s="9" t="e">
        <f t="shared" si="120"/>
        <v>#N/A</v>
      </c>
      <c r="BF107" s="9">
        <f t="shared" si="121"/>
        <v>0</v>
      </c>
      <c r="BH107" s="9">
        <f t="shared" si="122"/>
        <v>0</v>
      </c>
      <c r="BI107" s="9" t="e">
        <f t="shared" si="123"/>
        <v>#N/A</v>
      </c>
      <c r="BJ107" s="9" t="e">
        <f t="shared" si="124"/>
        <v>#N/A</v>
      </c>
      <c r="BK107" s="9">
        <f t="shared" si="125"/>
        <v>0</v>
      </c>
      <c r="BL107" s="9">
        <f t="shared" si="126"/>
        <v>0</v>
      </c>
      <c r="BM107" s="9" t="e">
        <f t="shared" si="127"/>
        <v>#N/A</v>
      </c>
      <c r="BN107" s="9" t="e">
        <f t="shared" si="128"/>
        <v>#N/A</v>
      </c>
      <c r="BP107" s="9">
        <f>IF($C107="",0,IF(COUNTIF($C$10:$C107,$C107)=1,0,COLUMN()))</f>
        <v>0</v>
      </c>
      <c r="BQ107" s="9" t="e">
        <f t="shared" si="129"/>
        <v>#N/A</v>
      </c>
      <c r="BR107" s="9">
        <f t="shared" si="130"/>
        <v>0</v>
      </c>
      <c r="BT107" s="9" t="e">
        <f t="shared" si="131"/>
        <v>#N/A</v>
      </c>
    </row>
    <row r="108" spans="2:72" ht="30.75" customHeight="1">
      <c r="B108" s="71">
        <v>99</v>
      </c>
      <c r="C108" s="96"/>
      <c r="D108" s="127" t="e">
        <f>VLOOKUP(C108,'登録情報'!$A$1:$B$2074,2,FALSE)</f>
        <v>#N/A</v>
      </c>
      <c r="E108" s="110" t="e">
        <f>VLOOKUP(C108,'登録情報'!$A$1:$C$2074,3,FALSE)</f>
        <v>#N/A</v>
      </c>
      <c r="F108" s="119"/>
      <c r="G108" s="110"/>
      <c r="H108" s="114"/>
      <c r="I108" s="115"/>
      <c r="J108" s="116"/>
      <c r="K108" s="110"/>
      <c r="L108" s="114"/>
      <c r="M108" s="115"/>
      <c r="N108" s="116"/>
      <c r="O108" s="110"/>
      <c r="P108" s="114"/>
      <c r="Q108" s="115"/>
      <c r="R108" s="116"/>
      <c r="S108" s="110"/>
      <c r="T108" s="121"/>
      <c r="U108" s="104"/>
      <c r="W108" s="108">
        <f ca="1" t="shared" si="99"/>
      </c>
      <c r="X108" s="9">
        <f ca="1" t="shared" si="100"/>
      </c>
      <c r="Y108" s="108">
        <f t="shared" si="101"/>
      </c>
      <c r="AA108" s="108"/>
      <c r="AC108" s="108">
        <f t="shared" si="102"/>
        <v>0</v>
      </c>
      <c r="AF108" s="9">
        <f t="shared" si="103"/>
        <v>0</v>
      </c>
      <c r="AG108" s="9">
        <f t="shared" si="104"/>
        <v>0</v>
      </c>
      <c r="AH108" s="9">
        <f t="shared" si="105"/>
        <v>0</v>
      </c>
      <c r="AK108" s="9">
        <f t="shared" si="106"/>
        <v>0</v>
      </c>
      <c r="AL108" s="9">
        <f t="shared" si="107"/>
        <v>0</v>
      </c>
      <c r="AM108" s="9">
        <f t="shared" si="108"/>
        <v>0</v>
      </c>
      <c r="AP108" s="9">
        <f t="shared" si="109"/>
        <v>0</v>
      </c>
      <c r="AQ108" s="9">
        <f t="shared" si="110"/>
        <v>0</v>
      </c>
      <c r="AR108" s="9">
        <f t="shared" si="111"/>
        <v>0</v>
      </c>
      <c r="AU108" s="9">
        <f t="shared" si="112"/>
        <v>0</v>
      </c>
      <c r="AV108" s="9">
        <f t="shared" si="113"/>
        <v>0</v>
      </c>
      <c r="AX108" s="9">
        <f t="shared" si="114"/>
      </c>
      <c r="AZ108" s="9">
        <f t="shared" si="115"/>
        <v>0</v>
      </c>
      <c r="BA108" s="9">
        <f t="shared" si="116"/>
        <v>0</v>
      </c>
      <c r="BB108" s="9">
        <f t="shared" si="117"/>
        <v>0</v>
      </c>
      <c r="BC108" s="9">
        <f t="shared" si="118"/>
        <v>0</v>
      </c>
      <c r="BD108" s="9">
        <f t="shared" si="119"/>
        <v>0</v>
      </c>
      <c r="BE108" s="9" t="e">
        <f t="shared" si="120"/>
        <v>#N/A</v>
      </c>
      <c r="BF108" s="9">
        <f t="shared" si="121"/>
        <v>0</v>
      </c>
      <c r="BH108" s="9">
        <f t="shared" si="122"/>
        <v>0</v>
      </c>
      <c r="BI108" s="9" t="e">
        <f t="shared" si="123"/>
        <v>#N/A</v>
      </c>
      <c r="BJ108" s="9" t="e">
        <f t="shared" si="124"/>
        <v>#N/A</v>
      </c>
      <c r="BK108" s="9">
        <f t="shared" si="125"/>
        <v>0</v>
      </c>
      <c r="BL108" s="9">
        <f t="shared" si="126"/>
        <v>0</v>
      </c>
      <c r="BM108" s="9" t="e">
        <f t="shared" si="127"/>
        <v>#N/A</v>
      </c>
      <c r="BN108" s="9" t="e">
        <f t="shared" si="128"/>
        <v>#N/A</v>
      </c>
      <c r="BP108" s="9">
        <f>IF($C108="",0,IF(COUNTIF($C$10:$C108,$C108)=1,0,COLUMN()))</f>
        <v>0</v>
      </c>
      <c r="BQ108" s="9" t="e">
        <f t="shared" si="129"/>
        <v>#N/A</v>
      </c>
      <c r="BR108" s="9">
        <f t="shared" si="130"/>
        <v>0</v>
      </c>
      <c r="BT108" s="9" t="e">
        <f t="shared" si="131"/>
        <v>#N/A</v>
      </c>
    </row>
    <row r="109" spans="2:72" ht="30.75" customHeight="1">
      <c r="B109" s="71">
        <v>100</v>
      </c>
      <c r="C109" s="96"/>
      <c r="D109" s="127" t="e">
        <f>VLOOKUP(C109,'登録情報'!$A$1:$B$2074,2,FALSE)</f>
        <v>#N/A</v>
      </c>
      <c r="E109" s="110" t="e">
        <f>VLOOKUP(C109,'登録情報'!$A$1:$C$2074,3,FALSE)</f>
        <v>#N/A</v>
      </c>
      <c r="F109" s="119"/>
      <c r="G109" s="110"/>
      <c r="H109" s="114"/>
      <c r="I109" s="115"/>
      <c r="J109" s="116"/>
      <c r="K109" s="110"/>
      <c r="L109" s="114"/>
      <c r="M109" s="115"/>
      <c r="N109" s="116"/>
      <c r="O109" s="110"/>
      <c r="P109" s="114"/>
      <c r="Q109" s="115"/>
      <c r="R109" s="116"/>
      <c r="S109" s="110"/>
      <c r="T109" s="121"/>
      <c r="U109" s="104"/>
      <c r="W109" s="108">
        <f ca="1" t="shared" si="99"/>
      </c>
      <c r="X109" s="9">
        <f ca="1" t="shared" si="100"/>
      </c>
      <c r="Y109" s="108">
        <f t="shared" si="101"/>
      </c>
      <c r="AA109" s="108"/>
      <c r="AC109" s="108">
        <f t="shared" si="102"/>
        <v>0</v>
      </c>
      <c r="AF109" s="9">
        <f t="shared" si="103"/>
        <v>0</v>
      </c>
      <c r="AG109" s="9">
        <f t="shared" si="104"/>
        <v>0</v>
      </c>
      <c r="AH109" s="9">
        <f t="shared" si="105"/>
        <v>0</v>
      </c>
      <c r="AK109" s="9">
        <f t="shared" si="106"/>
        <v>0</v>
      </c>
      <c r="AL109" s="9">
        <f t="shared" si="107"/>
        <v>0</v>
      </c>
      <c r="AM109" s="9">
        <f t="shared" si="108"/>
        <v>0</v>
      </c>
      <c r="AP109" s="9">
        <f t="shared" si="109"/>
        <v>0</v>
      </c>
      <c r="AQ109" s="9">
        <f t="shared" si="110"/>
        <v>0</v>
      </c>
      <c r="AR109" s="9">
        <f t="shared" si="111"/>
        <v>0</v>
      </c>
      <c r="AU109" s="9">
        <f t="shared" si="112"/>
        <v>0</v>
      </c>
      <c r="AV109" s="9">
        <f t="shared" si="113"/>
        <v>0</v>
      </c>
      <c r="AX109" s="9">
        <f t="shared" si="114"/>
      </c>
      <c r="AZ109" s="9">
        <f t="shared" si="115"/>
        <v>0</v>
      </c>
      <c r="BA109" s="9">
        <f t="shared" si="116"/>
        <v>0</v>
      </c>
      <c r="BB109" s="9">
        <f t="shared" si="117"/>
        <v>0</v>
      </c>
      <c r="BC109" s="9">
        <f t="shared" si="118"/>
        <v>0</v>
      </c>
      <c r="BD109" s="9">
        <f t="shared" si="119"/>
        <v>0</v>
      </c>
      <c r="BE109" s="9" t="e">
        <f t="shared" si="120"/>
        <v>#N/A</v>
      </c>
      <c r="BF109" s="9">
        <f t="shared" si="121"/>
        <v>0</v>
      </c>
      <c r="BH109" s="9">
        <f t="shared" si="122"/>
        <v>0</v>
      </c>
      <c r="BI109" s="9" t="e">
        <f t="shared" si="123"/>
        <v>#N/A</v>
      </c>
      <c r="BJ109" s="9" t="e">
        <f t="shared" si="124"/>
        <v>#N/A</v>
      </c>
      <c r="BK109" s="9">
        <f t="shared" si="125"/>
        <v>0</v>
      </c>
      <c r="BL109" s="9">
        <f t="shared" si="126"/>
        <v>0</v>
      </c>
      <c r="BM109" s="9" t="e">
        <f t="shared" si="127"/>
        <v>#N/A</v>
      </c>
      <c r="BN109" s="9" t="e">
        <f t="shared" si="128"/>
        <v>#N/A</v>
      </c>
      <c r="BP109" s="9">
        <f>IF($C109="",0,IF(COUNTIF($C$10:$C109,$C109)=1,0,COLUMN()))</f>
        <v>0</v>
      </c>
      <c r="BQ109" s="9" t="e">
        <f t="shared" si="129"/>
        <v>#N/A</v>
      </c>
      <c r="BR109" s="9">
        <f t="shared" si="130"/>
        <v>0</v>
      </c>
      <c r="BT109" s="9" t="e">
        <f t="shared" si="131"/>
        <v>#N/A</v>
      </c>
    </row>
    <row r="110" spans="2:72" ht="30.75" customHeight="1">
      <c r="B110" s="71">
        <v>101</v>
      </c>
      <c r="C110" s="96"/>
      <c r="D110" s="127" t="e">
        <f>VLOOKUP(C110,'登録情報'!$A$1:$B$2074,2,FALSE)</f>
        <v>#N/A</v>
      </c>
      <c r="E110" s="110" t="e">
        <f>VLOOKUP(C110,'登録情報'!$A$1:$C$2074,3,FALSE)</f>
        <v>#N/A</v>
      </c>
      <c r="F110" s="119"/>
      <c r="G110" s="110"/>
      <c r="H110" s="114"/>
      <c r="I110" s="115"/>
      <c r="J110" s="116"/>
      <c r="K110" s="110"/>
      <c r="L110" s="114"/>
      <c r="M110" s="115"/>
      <c r="N110" s="116"/>
      <c r="O110" s="110"/>
      <c r="P110" s="114"/>
      <c r="Q110" s="115"/>
      <c r="R110" s="116"/>
      <c r="S110" s="110"/>
      <c r="T110" s="121"/>
      <c r="U110" s="104"/>
      <c r="W110" s="108">
        <f ca="1" t="shared" si="99"/>
      </c>
      <c r="X110" s="9">
        <f ca="1" t="shared" si="100"/>
      </c>
      <c r="Y110" s="108">
        <f t="shared" si="101"/>
      </c>
      <c r="AA110" s="108"/>
      <c r="AC110" s="108">
        <f t="shared" si="102"/>
        <v>0</v>
      </c>
      <c r="AF110" s="9">
        <f t="shared" si="103"/>
        <v>0</v>
      </c>
      <c r="AG110" s="9">
        <f t="shared" si="104"/>
        <v>0</v>
      </c>
      <c r="AH110" s="9">
        <f t="shared" si="105"/>
        <v>0</v>
      </c>
      <c r="AK110" s="9">
        <f t="shared" si="106"/>
        <v>0</v>
      </c>
      <c r="AL110" s="9">
        <f t="shared" si="107"/>
        <v>0</v>
      </c>
      <c r="AM110" s="9">
        <f t="shared" si="108"/>
        <v>0</v>
      </c>
      <c r="AP110" s="9">
        <f t="shared" si="109"/>
        <v>0</v>
      </c>
      <c r="AQ110" s="9">
        <f t="shared" si="110"/>
        <v>0</v>
      </c>
      <c r="AR110" s="9">
        <f t="shared" si="111"/>
        <v>0</v>
      </c>
      <c r="AU110" s="9">
        <f t="shared" si="112"/>
        <v>0</v>
      </c>
      <c r="AV110" s="9">
        <f t="shared" si="113"/>
        <v>0</v>
      </c>
      <c r="AX110" s="9">
        <f t="shared" si="114"/>
      </c>
      <c r="AZ110" s="9">
        <f t="shared" si="115"/>
        <v>0</v>
      </c>
      <c r="BA110" s="9">
        <f t="shared" si="116"/>
        <v>0</v>
      </c>
      <c r="BB110" s="9">
        <f t="shared" si="117"/>
        <v>0</v>
      </c>
      <c r="BC110" s="9">
        <f t="shared" si="118"/>
        <v>0</v>
      </c>
      <c r="BD110" s="9">
        <f t="shared" si="119"/>
        <v>0</v>
      </c>
      <c r="BE110" s="9" t="e">
        <f t="shared" si="120"/>
        <v>#N/A</v>
      </c>
      <c r="BF110" s="9">
        <f t="shared" si="121"/>
        <v>0</v>
      </c>
      <c r="BH110" s="9">
        <f t="shared" si="122"/>
        <v>0</v>
      </c>
      <c r="BI110" s="9" t="e">
        <f t="shared" si="123"/>
        <v>#N/A</v>
      </c>
      <c r="BJ110" s="9" t="e">
        <f t="shared" si="124"/>
        <v>#N/A</v>
      </c>
      <c r="BK110" s="9">
        <f t="shared" si="125"/>
        <v>0</v>
      </c>
      <c r="BL110" s="9">
        <f t="shared" si="126"/>
        <v>0</v>
      </c>
      <c r="BM110" s="9" t="e">
        <f t="shared" si="127"/>
        <v>#N/A</v>
      </c>
      <c r="BN110" s="9" t="e">
        <f t="shared" si="128"/>
        <v>#N/A</v>
      </c>
      <c r="BP110" s="9">
        <f>IF($C110="",0,IF(COUNTIF($C$10:$C110,$C110)=1,0,COLUMN()))</f>
        <v>0</v>
      </c>
      <c r="BQ110" s="9" t="e">
        <f t="shared" si="129"/>
        <v>#N/A</v>
      </c>
      <c r="BR110" s="9">
        <f t="shared" si="130"/>
        <v>0</v>
      </c>
      <c r="BT110" s="9" t="e">
        <f t="shared" si="131"/>
        <v>#N/A</v>
      </c>
    </row>
    <row r="111" spans="2:72" ht="30.75" customHeight="1">
      <c r="B111" s="71">
        <v>102</v>
      </c>
      <c r="C111" s="96"/>
      <c r="D111" s="127" t="e">
        <f>VLOOKUP(C111,'登録情報'!$A$1:$B$2074,2,FALSE)</f>
        <v>#N/A</v>
      </c>
      <c r="E111" s="110" t="e">
        <f>VLOOKUP(C111,'登録情報'!$A$1:$C$2074,3,FALSE)</f>
        <v>#N/A</v>
      </c>
      <c r="F111" s="119"/>
      <c r="G111" s="110"/>
      <c r="H111" s="114"/>
      <c r="I111" s="115"/>
      <c r="J111" s="116"/>
      <c r="K111" s="110"/>
      <c r="L111" s="114"/>
      <c r="M111" s="115"/>
      <c r="N111" s="116"/>
      <c r="O111" s="110"/>
      <c r="P111" s="114"/>
      <c r="Q111" s="115"/>
      <c r="R111" s="116"/>
      <c r="S111" s="110"/>
      <c r="T111" s="121"/>
      <c r="U111" s="104"/>
      <c r="W111" s="108">
        <f ca="1" t="shared" si="99"/>
      </c>
      <c r="X111" s="9">
        <f ca="1" t="shared" si="100"/>
      </c>
      <c r="Y111" s="108">
        <f t="shared" si="101"/>
      </c>
      <c r="AA111" s="108"/>
      <c r="AC111" s="108">
        <f t="shared" si="102"/>
        <v>0</v>
      </c>
      <c r="AF111" s="9">
        <f t="shared" si="103"/>
        <v>0</v>
      </c>
      <c r="AG111" s="9">
        <f t="shared" si="104"/>
        <v>0</v>
      </c>
      <c r="AH111" s="9">
        <f t="shared" si="105"/>
        <v>0</v>
      </c>
      <c r="AK111" s="9">
        <f t="shared" si="106"/>
        <v>0</v>
      </c>
      <c r="AL111" s="9">
        <f t="shared" si="107"/>
        <v>0</v>
      </c>
      <c r="AM111" s="9">
        <f t="shared" si="108"/>
        <v>0</v>
      </c>
      <c r="AP111" s="9">
        <f t="shared" si="109"/>
        <v>0</v>
      </c>
      <c r="AQ111" s="9">
        <f t="shared" si="110"/>
        <v>0</v>
      </c>
      <c r="AR111" s="9">
        <f t="shared" si="111"/>
        <v>0</v>
      </c>
      <c r="AU111" s="9">
        <f t="shared" si="112"/>
        <v>0</v>
      </c>
      <c r="AV111" s="9">
        <f t="shared" si="113"/>
        <v>0</v>
      </c>
      <c r="AX111" s="9">
        <f t="shared" si="114"/>
      </c>
      <c r="AZ111" s="9">
        <f t="shared" si="115"/>
        <v>0</v>
      </c>
      <c r="BA111" s="9">
        <f t="shared" si="116"/>
        <v>0</v>
      </c>
      <c r="BB111" s="9">
        <f t="shared" si="117"/>
        <v>0</v>
      </c>
      <c r="BC111" s="9">
        <f t="shared" si="118"/>
        <v>0</v>
      </c>
      <c r="BD111" s="9">
        <f t="shared" si="119"/>
        <v>0</v>
      </c>
      <c r="BE111" s="9" t="e">
        <f t="shared" si="120"/>
        <v>#N/A</v>
      </c>
      <c r="BF111" s="9">
        <f t="shared" si="121"/>
        <v>0</v>
      </c>
      <c r="BH111" s="9">
        <f t="shared" si="122"/>
        <v>0</v>
      </c>
      <c r="BI111" s="9" t="e">
        <f t="shared" si="123"/>
        <v>#N/A</v>
      </c>
      <c r="BJ111" s="9" t="e">
        <f t="shared" si="124"/>
        <v>#N/A</v>
      </c>
      <c r="BK111" s="9">
        <f t="shared" si="125"/>
        <v>0</v>
      </c>
      <c r="BL111" s="9">
        <f t="shared" si="126"/>
        <v>0</v>
      </c>
      <c r="BM111" s="9" t="e">
        <f t="shared" si="127"/>
        <v>#N/A</v>
      </c>
      <c r="BN111" s="9" t="e">
        <f t="shared" si="128"/>
        <v>#N/A</v>
      </c>
      <c r="BP111" s="9">
        <f>IF($C111="",0,IF(COUNTIF($C$10:$C111,$C111)=1,0,COLUMN()))</f>
        <v>0</v>
      </c>
      <c r="BQ111" s="9" t="e">
        <f t="shared" si="129"/>
        <v>#N/A</v>
      </c>
      <c r="BR111" s="9">
        <f t="shared" si="130"/>
        <v>0</v>
      </c>
      <c r="BT111" s="9" t="e">
        <f t="shared" si="131"/>
        <v>#N/A</v>
      </c>
    </row>
    <row r="112" spans="2:72" ht="30.75" customHeight="1">
      <c r="B112" s="71">
        <v>103</v>
      </c>
      <c r="C112" s="96"/>
      <c r="D112" s="127" t="e">
        <f>VLOOKUP(C112,'登録情報'!$A$1:$B$2074,2,FALSE)</f>
        <v>#N/A</v>
      </c>
      <c r="E112" s="110" t="e">
        <f>VLOOKUP(C112,'登録情報'!$A$1:$C$2074,3,FALSE)</f>
        <v>#N/A</v>
      </c>
      <c r="F112" s="119"/>
      <c r="G112" s="110"/>
      <c r="H112" s="114"/>
      <c r="I112" s="115"/>
      <c r="J112" s="116"/>
      <c r="K112" s="110"/>
      <c r="L112" s="114"/>
      <c r="M112" s="115"/>
      <c r="N112" s="116"/>
      <c r="O112" s="110"/>
      <c r="P112" s="114"/>
      <c r="Q112" s="115"/>
      <c r="R112" s="116"/>
      <c r="S112" s="110"/>
      <c r="T112" s="121"/>
      <c r="U112" s="104"/>
      <c r="W112" s="108">
        <f ca="1" t="shared" si="99"/>
      </c>
      <c r="X112" s="9">
        <f ca="1" t="shared" si="100"/>
      </c>
      <c r="Y112" s="108">
        <f t="shared" si="101"/>
      </c>
      <c r="AA112" s="108"/>
      <c r="AC112" s="108">
        <f t="shared" si="102"/>
        <v>0</v>
      </c>
      <c r="AF112" s="9">
        <f t="shared" si="103"/>
        <v>0</v>
      </c>
      <c r="AG112" s="9">
        <f t="shared" si="104"/>
        <v>0</v>
      </c>
      <c r="AH112" s="9">
        <f t="shared" si="105"/>
        <v>0</v>
      </c>
      <c r="AK112" s="9">
        <f t="shared" si="106"/>
        <v>0</v>
      </c>
      <c r="AL112" s="9">
        <f t="shared" si="107"/>
        <v>0</v>
      </c>
      <c r="AM112" s="9">
        <f t="shared" si="108"/>
        <v>0</v>
      </c>
      <c r="AP112" s="9">
        <f t="shared" si="109"/>
        <v>0</v>
      </c>
      <c r="AQ112" s="9">
        <f t="shared" si="110"/>
        <v>0</v>
      </c>
      <c r="AR112" s="9">
        <f t="shared" si="111"/>
        <v>0</v>
      </c>
      <c r="AU112" s="9">
        <f t="shared" si="112"/>
        <v>0</v>
      </c>
      <c r="AV112" s="9">
        <f t="shared" si="113"/>
        <v>0</v>
      </c>
      <c r="AX112" s="9">
        <f t="shared" si="114"/>
      </c>
      <c r="AZ112" s="9">
        <f t="shared" si="115"/>
        <v>0</v>
      </c>
      <c r="BA112" s="9">
        <f t="shared" si="116"/>
        <v>0</v>
      </c>
      <c r="BB112" s="9">
        <f t="shared" si="117"/>
        <v>0</v>
      </c>
      <c r="BC112" s="9">
        <f t="shared" si="118"/>
        <v>0</v>
      </c>
      <c r="BD112" s="9">
        <f t="shared" si="119"/>
        <v>0</v>
      </c>
      <c r="BE112" s="9" t="e">
        <f t="shared" si="120"/>
        <v>#N/A</v>
      </c>
      <c r="BF112" s="9">
        <f t="shared" si="121"/>
        <v>0</v>
      </c>
      <c r="BH112" s="9">
        <f t="shared" si="122"/>
        <v>0</v>
      </c>
      <c r="BI112" s="9" t="e">
        <f t="shared" si="123"/>
        <v>#N/A</v>
      </c>
      <c r="BJ112" s="9" t="e">
        <f t="shared" si="124"/>
        <v>#N/A</v>
      </c>
      <c r="BK112" s="9">
        <f t="shared" si="125"/>
        <v>0</v>
      </c>
      <c r="BL112" s="9">
        <f t="shared" si="126"/>
        <v>0</v>
      </c>
      <c r="BM112" s="9" t="e">
        <f t="shared" si="127"/>
        <v>#N/A</v>
      </c>
      <c r="BN112" s="9" t="e">
        <f t="shared" si="128"/>
        <v>#N/A</v>
      </c>
      <c r="BP112" s="9">
        <f>IF($C112="",0,IF(COUNTIF($C$10:$C112,$C112)=1,0,COLUMN()))</f>
        <v>0</v>
      </c>
      <c r="BQ112" s="9" t="e">
        <f t="shared" si="129"/>
        <v>#N/A</v>
      </c>
      <c r="BR112" s="9">
        <f t="shared" si="130"/>
        <v>0</v>
      </c>
      <c r="BT112" s="9" t="e">
        <f t="shared" si="131"/>
        <v>#N/A</v>
      </c>
    </row>
    <row r="113" spans="2:72" ht="30.75" customHeight="1">
      <c r="B113" s="71">
        <v>104</v>
      </c>
      <c r="C113" s="96"/>
      <c r="D113" s="127" t="e">
        <f>VLOOKUP(C113,'登録情報'!$A$1:$B$2074,2,FALSE)</f>
        <v>#N/A</v>
      </c>
      <c r="E113" s="110" t="e">
        <f>VLOOKUP(C113,'登録情報'!$A$1:$C$2074,3,FALSE)</f>
        <v>#N/A</v>
      </c>
      <c r="F113" s="119"/>
      <c r="G113" s="110"/>
      <c r="H113" s="114"/>
      <c r="I113" s="115"/>
      <c r="J113" s="116"/>
      <c r="K113" s="110"/>
      <c r="L113" s="114"/>
      <c r="M113" s="115"/>
      <c r="N113" s="116"/>
      <c r="O113" s="110"/>
      <c r="P113" s="114"/>
      <c r="Q113" s="115"/>
      <c r="R113" s="116"/>
      <c r="S113" s="110"/>
      <c r="T113" s="121"/>
      <c r="U113" s="104"/>
      <c r="W113" s="108">
        <f ca="1" t="shared" si="99"/>
      </c>
      <c r="X113" s="9">
        <f ca="1" t="shared" si="100"/>
      </c>
      <c r="Y113" s="108">
        <f t="shared" si="101"/>
      </c>
      <c r="AA113" s="108"/>
      <c r="AC113" s="108">
        <f t="shared" si="102"/>
        <v>0</v>
      </c>
      <c r="AF113" s="9">
        <f t="shared" si="103"/>
        <v>0</v>
      </c>
      <c r="AG113" s="9">
        <f t="shared" si="104"/>
        <v>0</v>
      </c>
      <c r="AH113" s="9">
        <f t="shared" si="105"/>
        <v>0</v>
      </c>
      <c r="AK113" s="9">
        <f t="shared" si="106"/>
        <v>0</v>
      </c>
      <c r="AL113" s="9">
        <f t="shared" si="107"/>
        <v>0</v>
      </c>
      <c r="AM113" s="9">
        <f t="shared" si="108"/>
        <v>0</v>
      </c>
      <c r="AP113" s="9">
        <f t="shared" si="109"/>
        <v>0</v>
      </c>
      <c r="AQ113" s="9">
        <f t="shared" si="110"/>
        <v>0</v>
      </c>
      <c r="AR113" s="9">
        <f t="shared" si="111"/>
        <v>0</v>
      </c>
      <c r="AU113" s="9">
        <f t="shared" si="112"/>
        <v>0</v>
      </c>
      <c r="AV113" s="9">
        <f t="shared" si="113"/>
        <v>0</v>
      </c>
      <c r="AX113" s="9">
        <f t="shared" si="114"/>
      </c>
      <c r="AZ113" s="9">
        <f t="shared" si="115"/>
        <v>0</v>
      </c>
      <c r="BA113" s="9">
        <f t="shared" si="116"/>
        <v>0</v>
      </c>
      <c r="BB113" s="9">
        <f t="shared" si="117"/>
        <v>0</v>
      </c>
      <c r="BC113" s="9">
        <f t="shared" si="118"/>
        <v>0</v>
      </c>
      <c r="BD113" s="9">
        <f t="shared" si="119"/>
        <v>0</v>
      </c>
      <c r="BE113" s="9" t="e">
        <f t="shared" si="120"/>
        <v>#N/A</v>
      </c>
      <c r="BF113" s="9">
        <f t="shared" si="121"/>
        <v>0</v>
      </c>
      <c r="BH113" s="9">
        <f t="shared" si="122"/>
        <v>0</v>
      </c>
      <c r="BI113" s="9" t="e">
        <f t="shared" si="123"/>
        <v>#N/A</v>
      </c>
      <c r="BJ113" s="9" t="e">
        <f t="shared" si="124"/>
        <v>#N/A</v>
      </c>
      <c r="BK113" s="9">
        <f t="shared" si="125"/>
        <v>0</v>
      </c>
      <c r="BL113" s="9">
        <f t="shared" si="126"/>
        <v>0</v>
      </c>
      <c r="BM113" s="9" t="e">
        <f t="shared" si="127"/>
        <v>#N/A</v>
      </c>
      <c r="BN113" s="9" t="e">
        <f t="shared" si="128"/>
        <v>#N/A</v>
      </c>
      <c r="BP113" s="9">
        <f>IF($C113="",0,IF(COUNTIF($C$10:$C113,$C113)=1,0,COLUMN()))</f>
        <v>0</v>
      </c>
      <c r="BQ113" s="9" t="e">
        <f t="shared" si="129"/>
        <v>#N/A</v>
      </c>
      <c r="BR113" s="9">
        <f t="shared" si="130"/>
        <v>0</v>
      </c>
      <c r="BT113" s="9" t="e">
        <f t="shared" si="131"/>
        <v>#N/A</v>
      </c>
    </row>
    <row r="114" spans="2:72" ht="30.75" customHeight="1">
      <c r="B114" s="71">
        <v>105</v>
      </c>
      <c r="C114" s="96"/>
      <c r="D114" s="127" t="e">
        <f>VLOOKUP(C114,'登録情報'!$A$1:$B$2074,2,FALSE)</f>
        <v>#N/A</v>
      </c>
      <c r="E114" s="110" t="e">
        <f>VLOOKUP(C114,'登録情報'!$A$1:$C$2074,3,FALSE)</f>
        <v>#N/A</v>
      </c>
      <c r="F114" s="119"/>
      <c r="G114" s="110"/>
      <c r="H114" s="114"/>
      <c r="I114" s="115"/>
      <c r="J114" s="116"/>
      <c r="K114" s="110"/>
      <c r="L114" s="114"/>
      <c r="M114" s="115"/>
      <c r="N114" s="116"/>
      <c r="O114" s="110"/>
      <c r="P114" s="114"/>
      <c r="Q114" s="115"/>
      <c r="R114" s="116"/>
      <c r="S114" s="110"/>
      <c r="T114" s="121"/>
      <c r="U114" s="104"/>
      <c r="W114" s="108">
        <f ca="1" t="shared" si="99"/>
      </c>
      <c r="X114" s="9">
        <f ca="1" t="shared" si="100"/>
      </c>
      <c r="Y114" s="108">
        <f t="shared" si="101"/>
      </c>
      <c r="AA114" s="108"/>
      <c r="AC114" s="108">
        <f t="shared" si="102"/>
        <v>0</v>
      </c>
      <c r="AF114" s="9">
        <f t="shared" si="103"/>
        <v>0</v>
      </c>
      <c r="AG114" s="9">
        <f t="shared" si="104"/>
        <v>0</v>
      </c>
      <c r="AH114" s="9">
        <f t="shared" si="105"/>
        <v>0</v>
      </c>
      <c r="AK114" s="9">
        <f t="shared" si="106"/>
        <v>0</v>
      </c>
      <c r="AL114" s="9">
        <f t="shared" si="107"/>
        <v>0</v>
      </c>
      <c r="AM114" s="9">
        <f t="shared" si="108"/>
        <v>0</v>
      </c>
      <c r="AP114" s="9">
        <f t="shared" si="109"/>
        <v>0</v>
      </c>
      <c r="AQ114" s="9">
        <f t="shared" si="110"/>
        <v>0</v>
      </c>
      <c r="AR114" s="9">
        <f t="shared" si="111"/>
        <v>0</v>
      </c>
      <c r="AU114" s="9">
        <f t="shared" si="112"/>
        <v>0</v>
      </c>
      <c r="AV114" s="9">
        <f t="shared" si="113"/>
        <v>0</v>
      </c>
      <c r="AX114" s="9">
        <f t="shared" si="114"/>
      </c>
      <c r="AZ114" s="9">
        <f t="shared" si="115"/>
        <v>0</v>
      </c>
      <c r="BA114" s="9">
        <f t="shared" si="116"/>
        <v>0</v>
      </c>
      <c r="BB114" s="9">
        <f t="shared" si="117"/>
        <v>0</v>
      </c>
      <c r="BC114" s="9">
        <f t="shared" si="118"/>
        <v>0</v>
      </c>
      <c r="BD114" s="9">
        <f t="shared" si="119"/>
        <v>0</v>
      </c>
      <c r="BE114" s="9" t="e">
        <f t="shared" si="120"/>
        <v>#N/A</v>
      </c>
      <c r="BF114" s="9">
        <f t="shared" si="121"/>
        <v>0</v>
      </c>
      <c r="BH114" s="9">
        <f t="shared" si="122"/>
        <v>0</v>
      </c>
      <c r="BI114" s="9" t="e">
        <f t="shared" si="123"/>
        <v>#N/A</v>
      </c>
      <c r="BJ114" s="9" t="e">
        <f t="shared" si="124"/>
        <v>#N/A</v>
      </c>
      <c r="BK114" s="9">
        <f t="shared" si="125"/>
        <v>0</v>
      </c>
      <c r="BL114" s="9">
        <f t="shared" si="126"/>
        <v>0</v>
      </c>
      <c r="BM114" s="9" t="e">
        <f t="shared" si="127"/>
        <v>#N/A</v>
      </c>
      <c r="BN114" s="9" t="e">
        <f t="shared" si="128"/>
        <v>#N/A</v>
      </c>
      <c r="BP114" s="9">
        <f>IF($C114="",0,IF(COUNTIF($C$10:$C114,$C114)=1,0,COLUMN()))</f>
        <v>0</v>
      </c>
      <c r="BQ114" s="9" t="e">
        <f t="shared" si="129"/>
        <v>#N/A</v>
      </c>
      <c r="BR114" s="9">
        <f t="shared" si="130"/>
        <v>0</v>
      </c>
      <c r="BT114" s="9" t="e">
        <f t="shared" si="131"/>
        <v>#N/A</v>
      </c>
    </row>
    <row r="115" spans="2:72" ht="30.75" customHeight="1">
      <c r="B115" s="71">
        <v>106</v>
      </c>
      <c r="C115" s="96"/>
      <c r="D115" s="127" t="e">
        <f>VLOOKUP(C115,'登録情報'!$A$1:$B$2074,2,FALSE)</f>
        <v>#N/A</v>
      </c>
      <c r="E115" s="110" t="e">
        <f>VLOOKUP(C115,'登録情報'!$A$1:$C$2074,3,FALSE)</f>
        <v>#N/A</v>
      </c>
      <c r="F115" s="119"/>
      <c r="G115" s="110"/>
      <c r="H115" s="114"/>
      <c r="I115" s="115"/>
      <c r="J115" s="116"/>
      <c r="K115" s="110"/>
      <c r="L115" s="114"/>
      <c r="M115" s="115"/>
      <c r="N115" s="116"/>
      <c r="O115" s="110"/>
      <c r="P115" s="114"/>
      <c r="Q115" s="115"/>
      <c r="R115" s="116"/>
      <c r="S115" s="110"/>
      <c r="T115" s="121"/>
      <c r="U115" s="104"/>
      <c r="W115" s="108">
        <f ca="1" t="shared" si="99"/>
      </c>
      <c r="X115" s="9">
        <f ca="1" t="shared" si="100"/>
      </c>
      <c r="Y115" s="108">
        <f t="shared" si="101"/>
      </c>
      <c r="AA115" s="108"/>
      <c r="AC115" s="108">
        <f t="shared" si="102"/>
        <v>0</v>
      </c>
      <c r="AF115" s="9">
        <f t="shared" si="103"/>
        <v>0</v>
      </c>
      <c r="AG115" s="9">
        <f t="shared" si="104"/>
        <v>0</v>
      </c>
      <c r="AH115" s="9">
        <f t="shared" si="105"/>
        <v>0</v>
      </c>
      <c r="AK115" s="9">
        <f t="shared" si="106"/>
        <v>0</v>
      </c>
      <c r="AL115" s="9">
        <f t="shared" si="107"/>
        <v>0</v>
      </c>
      <c r="AM115" s="9">
        <f t="shared" si="108"/>
        <v>0</v>
      </c>
      <c r="AP115" s="9">
        <f t="shared" si="109"/>
        <v>0</v>
      </c>
      <c r="AQ115" s="9">
        <f t="shared" si="110"/>
        <v>0</v>
      </c>
      <c r="AR115" s="9">
        <f t="shared" si="111"/>
        <v>0</v>
      </c>
      <c r="AU115" s="9">
        <f t="shared" si="112"/>
        <v>0</v>
      </c>
      <c r="AV115" s="9">
        <f t="shared" si="113"/>
        <v>0</v>
      </c>
      <c r="AX115" s="9">
        <f t="shared" si="114"/>
      </c>
      <c r="AZ115" s="9">
        <f t="shared" si="115"/>
        <v>0</v>
      </c>
      <c r="BA115" s="9">
        <f t="shared" si="116"/>
        <v>0</v>
      </c>
      <c r="BB115" s="9">
        <f t="shared" si="117"/>
        <v>0</v>
      </c>
      <c r="BC115" s="9">
        <f t="shared" si="118"/>
        <v>0</v>
      </c>
      <c r="BD115" s="9">
        <f t="shared" si="119"/>
        <v>0</v>
      </c>
      <c r="BE115" s="9" t="e">
        <f t="shared" si="120"/>
        <v>#N/A</v>
      </c>
      <c r="BF115" s="9">
        <f t="shared" si="121"/>
        <v>0</v>
      </c>
      <c r="BH115" s="9">
        <f t="shared" si="122"/>
        <v>0</v>
      </c>
      <c r="BI115" s="9" t="e">
        <f t="shared" si="123"/>
        <v>#N/A</v>
      </c>
      <c r="BJ115" s="9" t="e">
        <f t="shared" si="124"/>
        <v>#N/A</v>
      </c>
      <c r="BK115" s="9">
        <f t="shared" si="125"/>
        <v>0</v>
      </c>
      <c r="BL115" s="9">
        <f t="shared" si="126"/>
        <v>0</v>
      </c>
      <c r="BM115" s="9" t="e">
        <f t="shared" si="127"/>
        <v>#N/A</v>
      </c>
      <c r="BN115" s="9" t="e">
        <f t="shared" si="128"/>
        <v>#N/A</v>
      </c>
      <c r="BP115" s="9">
        <f>IF($C115="",0,IF(COUNTIF($C$10:$C115,$C115)=1,0,COLUMN()))</f>
        <v>0</v>
      </c>
      <c r="BQ115" s="9" t="e">
        <f t="shared" si="129"/>
        <v>#N/A</v>
      </c>
      <c r="BR115" s="9">
        <f t="shared" si="130"/>
        <v>0</v>
      </c>
      <c r="BT115" s="9" t="e">
        <f t="shared" si="131"/>
        <v>#N/A</v>
      </c>
    </row>
    <row r="116" spans="2:72" ht="30.75" customHeight="1">
      <c r="B116" s="71">
        <v>107</v>
      </c>
      <c r="C116" s="96"/>
      <c r="D116" s="127" t="e">
        <f>VLOOKUP(C116,'登録情報'!$A$1:$B$2074,2,FALSE)</f>
        <v>#N/A</v>
      </c>
      <c r="E116" s="110" t="e">
        <f>VLOOKUP(C116,'登録情報'!$A$1:$C$2074,3,FALSE)</f>
        <v>#N/A</v>
      </c>
      <c r="F116" s="119"/>
      <c r="G116" s="110"/>
      <c r="H116" s="114"/>
      <c r="I116" s="115"/>
      <c r="J116" s="116"/>
      <c r="K116" s="110"/>
      <c r="L116" s="114"/>
      <c r="M116" s="115"/>
      <c r="N116" s="116"/>
      <c r="O116" s="110"/>
      <c r="P116" s="114"/>
      <c r="Q116" s="115"/>
      <c r="R116" s="116"/>
      <c r="S116" s="110"/>
      <c r="T116" s="121"/>
      <c r="U116" s="104"/>
      <c r="W116" s="108">
        <f ca="1" t="shared" si="99"/>
      </c>
      <c r="X116" s="9">
        <f ca="1" t="shared" si="100"/>
      </c>
      <c r="Y116" s="108">
        <f t="shared" si="101"/>
      </c>
      <c r="AA116" s="108"/>
      <c r="AC116" s="108">
        <f t="shared" si="102"/>
        <v>0</v>
      </c>
      <c r="AF116" s="9">
        <f t="shared" si="103"/>
        <v>0</v>
      </c>
      <c r="AG116" s="9">
        <f t="shared" si="104"/>
        <v>0</v>
      </c>
      <c r="AH116" s="9">
        <f t="shared" si="105"/>
        <v>0</v>
      </c>
      <c r="AK116" s="9">
        <f t="shared" si="106"/>
        <v>0</v>
      </c>
      <c r="AL116" s="9">
        <f t="shared" si="107"/>
        <v>0</v>
      </c>
      <c r="AM116" s="9">
        <f t="shared" si="108"/>
        <v>0</v>
      </c>
      <c r="AP116" s="9">
        <f t="shared" si="109"/>
        <v>0</v>
      </c>
      <c r="AQ116" s="9">
        <f t="shared" si="110"/>
        <v>0</v>
      </c>
      <c r="AR116" s="9">
        <f t="shared" si="111"/>
        <v>0</v>
      </c>
      <c r="AU116" s="9">
        <f t="shared" si="112"/>
        <v>0</v>
      </c>
      <c r="AV116" s="9">
        <f t="shared" si="113"/>
        <v>0</v>
      </c>
      <c r="AX116" s="9">
        <f t="shared" si="114"/>
      </c>
      <c r="AZ116" s="9">
        <f t="shared" si="115"/>
        <v>0</v>
      </c>
      <c r="BA116" s="9">
        <f t="shared" si="116"/>
        <v>0</v>
      </c>
      <c r="BB116" s="9">
        <f t="shared" si="117"/>
        <v>0</v>
      </c>
      <c r="BC116" s="9">
        <f t="shared" si="118"/>
        <v>0</v>
      </c>
      <c r="BD116" s="9">
        <f t="shared" si="119"/>
        <v>0</v>
      </c>
      <c r="BE116" s="9" t="e">
        <f t="shared" si="120"/>
        <v>#N/A</v>
      </c>
      <c r="BF116" s="9">
        <f t="shared" si="121"/>
        <v>0</v>
      </c>
      <c r="BH116" s="9">
        <f t="shared" si="122"/>
        <v>0</v>
      </c>
      <c r="BI116" s="9" t="e">
        <f t="shared" si="123"/>
        <v>#N/A</v>
      </c>
      <c r="BJ116" s="9" t="e">
        <f t="shared" si="124"/>
        <v>#N/A</v>
      </c>
      <c r="BK116" s="9">
        <f t="shared" si="125"/>
        <v>0</v>
      </c>
      <c r="BL116" s="9">
        <f t="shared" si="126"/>
        <v>0</v>
      </c>
      <c r="BM116" s="9" t="e">
        <f t="shared" si="127"/>
        <v>#N/A</v>
      </c>
      <c r="BN116" s="9" t="e">
        <f t="shared" si="128"/>
        <v>#N/A</v>
      </c>
      <c r="BP116" s="9">
        <f>IF($C116="",0,IF(COUNTIF($C$10:$C116,$C116)=1,0,COLUMN()))</f>
        <v>0</v>
      </c>
      <c r="BQ116" s="9" t="e">
        <f t="shared" si="129"/>
        <v>#N/A</v>
      </c>
      <c r="BR116" s="9">
        <f t="shared" si="130"/>
        <v>0</v>
      </c>
      <c r="BT116" s="9" t="e">
        <f t="shared" si="131"/>
        <v>#N/A</v>
      </c>
    </row>
    <row r="117" spans="2:72" ht="30.75" customHeight="1">
      <c r="B117" s="71">
        <v>108</v>
      </c>
      <c r="C117" s="96"/>
      <c r="D117" s="127" t="e">
        <f>VLOOKUP(C117,'登録情報'!$A$1:$B$2074,2,FALSE)</f>
        <v>#N/A</v>
      </c>
      <c r="E117" s="110" t="e">
        <f>VLOOKUP(C117,'登録情報'!$A$1:$C$2074,3,FALSE)</f>
        <v>#N/A</v>
      </c>
      <c r="F117" s="119"/>
      <c r="G117" s="110"/>
      <c r="H117" s="114"/>
      <c r="I117" s="115"/>
      <c r="J117" s="116"/>
      <c r="K117" s="110"/>
      <c r="L117" s="114"/>
      <c r="M117" s="115"/>
      <c r="N117" s="116"/>
      <c r="O117" s="110"/>
      <c r="P117" s="114"/>
      <c r="Q117" s="115"/>
      <c r="R117" s="116"/>
      <c r="S117" s="110"/>
      <c r="T117" s="121"/>
      <c r="U117" s="104"/>
      <c r="W117" s="108">
        <f ca="1" t="shared" si="99"/>
      </c>
      <c r="X117" s="9">
        <f ca="1" t="shared" si="100"/>
      </c>
      <c r="Y117" s="108">
        <f t="shared" si="101"/>
      </c>
      <c r="AA117" s="108"/>
      <c r="AC117" s="108">
        <f t="shared" si="102"/>
        <v>0</v>
      </c>
      <c r="AF117" s="9">
        <f t="shared" si="103"/>
        <v>0</v>
      </c>
      <c r="AG117" s="9">
        <f t="shared" si="104"/>
        <v>0</v>
      </c>
      <c r="AH117" s="9">
        <f t="shared" si="105"/>
        <v>0</v>
      </c>
      <c r="AK117" s="9">
        <f t="shared" si="106"/>
        <v>0</v>
      </c>
      <c r="AL117" s="9">
        <f t="shared" si="107"/>
        <v>0</v>
      </c>
      <c r="AM117" s="9">
        <f t="shared" si="108"/>
        <v>0</v>
      </c>
      <c r="AP117" s="9">
        <f t="shared" si="109"/>
        <v>0</v>
      </c>
      <c r="AQ117" s="9">
        <f t="shared" si="110"/>
        <v>0</v>
      </c>
      <c r="AR117" s="9">
        <f t="shared" si="111"/>
        <v>0</v>
      </c>
      <c r="AU117" s="9">
        <f t="shared" si="112"/>
        <v>0</v>
      </c>
      <c r="AV117" s="9">
        <f t="shared" si="113"/>
        <v>0</v>
      </c>
      <c r="AX117" s="9">
        <f t="shared" si="114"/>
      </c>
      <c r="AZ117" s="9">
        <f t="shared" si="115"/>
        <v>0</v>
      </c>
      <c r="BA117" s="9">
        <f t="shared" si="116"/>
        <v>0</v>
      </c>
      <c r="BB117" s="9">
        <f t="shared" si="117"/>
        <v>0</v>
      </c>
      <c r="BC117" s="9">
        <f t="shared" si="118"/>
        <v>0</v>
      </c>
      <c r="BD117" s="9">
        <f t="shared" si="119"/>
        <v>0</v>
      </c>
      <c r="BE117" s="9" t="e">
        <f t="shared" si="120"/>
        <v>#N/A</v>
      </c>
      <c r="BF117" s="9">
        <f t="shared" si="121"/>
        <v>0</v>
      </c>
      <c r="BH117" s="9">
        <f t="shared" si="122"/>
        <v>0</v>
      </c>
      <c r="BI117" s="9" t="e">
        <f t="shared" si="123"/>
        <v>#N/A</v>
      </c>
      <c r="BJ117" s="9" t="e">
        <f t="shared" si="124"/>
        <v>#N/A</v>
      </c>
      <c r="BK117" s="9">
        <f t="shared" si="125"/>
        <v>0</v>
      </c>
      <c r="BL117" s="9">
        <f t="shared" si="126"/>
        <v>0</v>
      </c>
      <c r="BM117" s="9" t="e">
        <f t="shared" si="127"/>
        <v>#N/A</v>
      </c>
      <c r="BN117" s="9" t="e">
        <f t="shared" si="128"/>
        <v>#N/A</v>
      </c>
      <c r="BP117" s="9">
        <f>IF($C117="",0,IF(COUNTIF($C$10:$C117,$C117)=1,0,COLUMN()))</f>
        <v>0</v>
      </c>
      <c r="BQ117" s="9" t="e">
        <f t="shared" si="129"/>
        <v>#N/A</v>
      </c>
      <c r="BR117" s="9">
        <f t="shared" si="130"/>
        <v>0</v>
      </c>
      <c r="BT117" s="9" t="e">
        <f t="shared" si="131"/>
        <v>#N/A</v>
      </c>
    </row>
    <row r="118" spans="2:72" ht="30.75" customHeight="1">
      <c r="B118" s="71">
        <v>109</v>
      </c>
      <c r="C118" s="96"/>
      <c r="D118" s="127" t="e">
        <f>VLOOKUP(C118,'登録情報'!$A$1:$B$2074,2,FALSE)</f>
        <v>#N/A</v>
      </c>
      <c r="E118" s="110" t="e">
        <f>VLOOKUP(C118,'登録情報'!$A$1:$C$2074,3,FALSE)</f>
        <v>#N/A</v>
      </c>
      <c r="F118" s="119"/>
      <c r="G118" s="110"/>
      <c r="H118" s="114"/>
      <c r="I118" s="115"/>
      <c r="J118" s="116"/>
      <c r="K118" s="110"/>
      <c r="L118" s="114"/>
      <c r="M118" s="115"/>
      <c r="N118" s="116"/>
      <c r="O118" s="110"/>
      <c r="P118" s="114"/>
      <c r="Q118" s="115"/>
      <c r="R118" s="116"/>
      <c r="S118" s="110"/>
      <c r="T118" s="121"/>
      <c r="U118" s="104"/>
      <c r="W118" s="108">
        <f ca="1" t="shared" si="99"/>
      </c>
      <c r="X118" s="9">
        <f ca="1" t="shared" si="100"/>
      </c>
      <c r="Y118" s="108">
        <f t="shared" si="101"/>
      </c>
      <c r="AA118" s="108"/>
      <c r="AC118" s="108">
        <f t="shared" si="102"/>
        <v>0</v>
      </c>
      <c r="AF118" s="9">
        <f t="shared" si="103"/>
        <v>0</v>
      </c>
      <c r="AG118" s="9">
        <f t="shared" si="104"/>
        <v>0</v>
      </c>
      <c r="AH118" s="9">
        <f t="shared" si="105"/>
        <v>0</v>
      </c>
      <c r="AK118" s="9">
        <f t="shared" si="106"/>
        <v>0</v>
      </c>
      <c r="AL118" s="9">
        <f t="shared" si="107"/>
        <v>0</v>
      </c>
      <c r="AM118" s="9">
        <f t="shared" si="108"/>
        <v>0</v>
      </c>
      <c r="AP118" s="9">
        <f t="shared" si="109"/>
        <v>0</v>
      </c>
      <c r="AQ118" s="9">
        <f t="shared" si="110"/>
        <v>0</v>
      </c>
      <c r="AR118" s="9">
        <f t="shared" si="111"/>
        <v>0</v>
      </c>
      <c r="AU118" s="9">
        <f t="shared" si="112"/>
        <v>0</v>
      </c>
      <c r="AV118" s="9">
        <f t="shared" si="113"/>
        <v>0</v>
      </c>
      <c r="AX118" s="9">
        <f t="shared" si="114"/>
      </c>
      <c r="AZ118" s="9">
        <f t="shared" si="115"/>
        <v>0</v>
      </c>
      <c r="BA118" s="9">
        <f t="shared" si="116"/>
        <v>0</v>
      </c>
      <c r="BB118" s="9">
        <f t="shared" si="117"/>
        <v>0</v>
      </c>
      <c r="BC118" s="9">
        <f t="shared" si="118"/>
        <v>0</v>
      </c>
      <c r="BD118" s="9">
        <f t="shared" si="119"/>
        <v>0</v>
      </c>
      <c r="BE118" s="9" t="e">
        <f t="shared" si="120"/>
        <v>#N/A</v>
      </c>
      <c r="BF118" s="9">
        <f t="shared" si="121"/>
        <v>0</v>
      </c>
      <c r="BH118" s="9">
        <f t="shared" si="122"/>
        <v>0</v>
      </c>
      <c r="BI118" s="9" t="e">
        <f t="shared" si="123"/>
        <v>#N/A</v>
      </c>
      <c r="BJ118" s="9" t="e">
        <f t="shared" si="124"/>
        <v>#N/A</v>
      </c>
      <c r="BK118" s="9">
        <f t="shared" si="125"/>
        <v>0</v>
      </c>
      <c r="BL118" s="9">
        <f t="shared" si="126"/>
        <v>0</v>
      </c>
      <c r="BM118" s="9" t="e">
        <f t="shared" si="127"/>
        <v>#N/A</v>
      </c>
      <c r="BN118" s="9" t="e">
        <f t="shared" si="128"/>
        <v>#N/A</v>
      </c>
      <c r="BP118" s="9">
        <f>IF($C118="",0,IF(COUNTIF($C$10:$C118,$C118)=1,0,COLUMN()))</f>
        <v>0</v>
      </c>
      <c r="BQ118" s="9" t="e">
        <f t="shared" si="129"/>
        <v>#N/A</v>
      </c>
      <c r="BR118" s="9">
        <f t="shared" si="130"/>
        <v>0</v>
      </c>
      <c r="BT118" s="9" t="e">
        <f t="shared" si="131"/>
        <v>#N/A</v>
      </c>
    </row>
    <row r="119" spans="2:72" ht="30.75" customHeight="1">
      <c r="B119" s="71">
        <v>110</v>
      </c>
      <c r="C119" s="96"/>
      <c r="D119" s="127" t="e">
        <f>VLOOKUP(C119,'登録情報'!$A$1:$B$2074,2,FALSE)</f>
        <v>#N/A</v>
      </c>
      <c r="E119" s="110" t="e">
        <f>VLOOKUP(C119,'登録情報'!$A$1:$C$2074,3,FALSE)</f>
        <v>#N/A</v>
      </c>
      <c r="F119" s="119"/>
      <c r="G119" s="110"/>
      <c r="H119" s="114"/>
      <c r="I119" s="115"/>
      <c r="J119" s="116"/>
      <c r="K119" s="110"/>
      <c r="L119" s="114"/>
      <c r="M119" s="115"/>
      <c r="N119" s="116"/>
      <c r="O119" s="110"/>
      <c r="P119" s="114"/>
      <c r="Q119" s="115"/>
      <c r="R119" s="116"/>
      <c r="S119" s="110"/>
      <c r="T119" s="121"/>
      <c r="U119" s="104"/>
      <c r="W119" s="108">
        <f ca="1" t="shared" si="99"/>
      </c>
      <c r="X119" s="9">
        <f ca="1" t="shared" si="100"/>
      </c>
      <c r="Y119" s="108">
        <f t="shared" si="101"/>
      </c>
      <c r="AA119" s="108"/>
      <c r="AC119" s="108">
        <f t="shared" si="102"/>
        <v>0</v>
      </c>
      <c r="AF119" s="9">
        <f t="shared" si="103"/>
        <v>0</v>
      </c>
      <c r="AG119" s="9">
        <f t="shared" si="104"/>
        <v>0</v>
      </c>
      <c r="AH119" s="9">
        <f t="shared" si="105"/>
        <v>0</v>
      </c>
      <c r="AK119" s="9">
        <f t="shared" si="106"/>
        <v>0</v>
      </c>
      <c r="AL119" s="9">
        <f t="shared" si="107"/>
        <v>0</v>
      </c>
      <c r="AM119" s="9">
        <f t="shared" si="108"/>
        <v>0</v>
      </c>
      <c r="AP119" s="9">
        <f t="shared" si="109"/>
        <v>0</v>
      </c>
      <c r="AQ119" s="9">
        <f t="shared" si="110"/>
        <v>0</v>
      </c>
      <c r="AR119" s="9">
        <f t="shared" si="111"/>
        <v>0</v>
      </c>
      <c r="AU119" s="9">
        <f t="shared" si="112"/>
        <v>0</v>
      </c>
      <c r="AV119" s="9">
        <f t="shared" si="113"/>
        <v>0</v>
      </c>
      <c r="AX119" s="9">
        <f t="shared" si="114"/>
      </c>
      <c r="AZ119" s="9">
        <f t="shared" si="115"/>
        <v>0</v>
      </c>
      <c r="BA119" s="9">
        <f t="shared" si="116"/>
        <v>0</v>
      </c>
      <c r="BB119" s="9">
        <f t="shared" si="117"/>
        <v>0</v>
      </c>
      <c r="BC119" s="9">
        <f t="shared" si="118"/>
        <v>0</v>
      </c>
      <c r="BD119" s="9">
        <f t="shared" si="119"/>
        <v>0</v>
      </c>
      <c r="BE119" s="9" t="e">
        <f t="shared" si="120"/>
        <v>#N/A</v>
      </c>
      <c r="BF119" s="9">
        <f t="shared" si="121"/>
        <v>0</v>
      </c>
      <c r="BH119" s="9">
        <f t="shared" si="122"/>
        <v>0</v>
      </c>
      <c r="BI119" s="9" t="e">
        <f t="shared" si="123"/>
        <v>#N/A</v>
      </c>
      <c r="BJ119" s="9" t="e">
        <f t="shared" si="124"/>
        <v>#N/A</v>
      </c>
      <c r="BK119" s="9">
        <f t="shared" si="125"/>
        <v>0</v>
      </c>
      <c r="BL119" s="9">
        <f t="shared" si="126"/>
        <v>0</v>
      </c>
      <c r="BM119" s="9" t="e">
        <f t="shared" si="127"/>
        <v>#N/A</v>
      </c>
      <c r="BN119" s="9" t="e">
        <f t="shared" si="128"/>
        <v>#N/A</v>
      </c>
      <c r="BP119" s="9">
        <f>IF($C119="",0,IF(COUNTIF($C$10:$C119,$C119)=1,0,COLUMN()))</f>
        <v>0</v>
      </c>
      <c r="BQ119" s="9" t="e">
        <f t="shared" si="129"/>
        <v>#N/A</v>
      </c>
      <c r="BR119" s="9">
        <f t="shared" si="130"/>
        <v>0</v>
      </c>
      <c r="BT119" s="9" t="e">
        <f t="shared" si="131"/>
        <v>#N/A</v>
      </c>
    </row>
    <row r="120" spans="2:72" ht="30.75" customHeight="1">
      <c r="B120" s="71">
        <v>111</v>
      </c>
      <c r="C120" s="96"/>
      <c r="D120" s="127" t="e">
        <f>VLOOKUP(C120,'登録情報'!$A$1:$B$2074,2,FALSE)</f>
        <v>#N/A</v>
      </c>
      <c r="E120" s="110" t="e">
        <f>VLOOKUP(C120,'登録情報'!$A$1:$C$2074,3,FALSE)</f>
        <v>#N/A</v>
      </c>
      <c r="F120" s="119"/>
      <c r="G120" s="110"/>
      <c r="H120" s="114"/>
      <c r="I120" s="115"/>
      <c r="J120" s="116"/>
      <c r="K120" s="110"/>
      <c r="L120" s="114"/>
      <c r="M120" s="115"/>
      <c r="N120" s="116"/>
      <c r="O120" s="110"/>
      <c r="P120" s="114"/>
      <c r="Q120" s="115"/>
      <c r="R120" s="116"/>
      <c r="S120" s="110"/>
      <c r="T120" s="121"/>
      <c r="U120" s="104"/>
      <c r="W120" s="108">
        <f ca="1" t="shared" si="99"/>
      </c>
      <c r="X120" s="9">
        <f ca="1" t="shared" si="100"/>
      </c>
      <c r="Y120" s="108">
        <f t="shared" si="101"/>
      </c>
      <c r="AA120" s="108"/>
      <c r="AC120" s="108">
        <f t="shared" si="102"/>
        <v>0</v>
      </c>
      <c r="AF120" s="9">
        <f t="shared" si="103"/>
        <v>0</v>
      </c>
      <c r="AG120" s="9">
        <f t="shared" si="104"/>
        <v>0</v>
      </c>
      <c r="AH120" s="9">
        <f t="shared" si="105"/>
        <v>0</v>
      </c>
      <c r="AK120" s="9">
        <f t="shared" si="106"/>
        <v>0</v>
      </c>
      <c r="AL120" s="9">
        <f t="shared" si="107"/>
        <v>0</v>
      </c>
      <c r="AM120" s="9">
        <f t="shared" si="108"/>
        <v>0</v>
      </c>
      <c r="AP120" s="9">
        <f t="shared" si="109"/>
        <v>0</v>
      </c>
      <c r="AQ120" s="9">
        <f t="shared" si="110"/>
        <v>0</v>
      </c>
      <c r="AR120" s="9">
        <f t="shared" si="111"/>
        <v>0</v>
      </c>
      <c r="AU120" s="9">
        <f t="shared" si="112"/>
        <v>0</v>
      </c>
      <c r="AV120" s="9">
        <f t="shared" si="113"/>
        <v>0</v>
      </c>
      <c r="AX120" s="9">
        <f t="shared" si="114"/>
      </c>
      <c r="AZ120" s="9">
        <f t="shared" si="115"/>
        <v>0</v>
      </c>
      <c r="BA120" s="9">
        <f t="shared" si="116"/>
        <v>0</v>
      </c>
      <c r="BB120" s="9">
        <f t="shared" si="117"/>
        <v>0</v>
      </c>
      <c r="BC120" s="9">
        <f t="shared" si="118"/>
        <v>0</v>
      </c>
      <c r="BD120" s="9">
        <f t="shared" si="119"/>
        <v>0</v>
      </c>
      <c r="BE120" s="9" t="e">
        <f t="shared" si="120"/>
        <v>#N/A</v>
      </c>
      <c r="BF120" s="9">
        <f t="shared" si="121"/>
        <v>0</v>
      </c>
      <c r="BH120" s="9">
        <f t="shared" si="122"/>
        <v>0</v>
      </c>
      <c r="BI120" s="9" t="e">
        <f t="shared" si="123"/>
        <v>#N/A</v>
      </c>
      <c r="BJ120" s="9" t="e">
        <f t="shared" si="124"/>
        <v>#N/A</v>
      </c>
      <c r="BK120" s="9">
        <f t="shared" si="125"/>
        <v>0</v>
      </c>
      <c r="BL120" s="9">
        <f t="shared" si="126"/>
        <v>0</v>
      </c>
      <c r="BM120" s="9" t="e">
        <f t="shared" si="127"/>
        <v>#N/A</v>
      </c>
      <c r="BN120" s="9" t="e">
        <f t="shared" si="128"/>
        <v>#N/A</v>
      </c>
      <c r="BP120" s="9">
        <f>IF($C120="",0,IF(COUNTIF($C$10:$C120,$C120)=1,0,COLUMN()))</f>
        <v>0</v>
      </c>
      <c r="BQ120" s="9" t="e">
        <f t="shared" si="129"/>
        <v>#N/A</v>
      </c>
      <c r="BR120" s="9">
        <f t="shared" si="130"/>
        <v>0</v>
      </c>
      <c r="BT120" s="9" t="e">
        <f t="shared" si="131"/>
        <v>#N/A</v>
      </c>
    </row>
    <row r="121" spans="2:72" ht="30.75" customHeight="1">
      <c r="B121" s="71">
        <v>112</v>
      </c>
      <c r="C121" s="96"/>
      <c r="D121" s="127" t="e">
        <f>VLOOKUP(C121,'登録情報'!$A$1:$B$2074,2,FALSE)</f>
        <v>#N/A</v>
      </c>
      <c r="E121" s="110" t="e">
        <f>VLOOKUP(C121,'登録情報'!$A$1:$C$2074,3,FALSE)</f>
        <v>#N/A</v>
      </c>
      <c r="F121" s="119"/>
      <c r="G121" s="110"/>
      <c r="H121" s="114"/>
      <c r="I121" s="115"/>
      <c r="J121" s="116"/>
      <c r="K121" s="110"/>
      <c r="L121" s="114"/>
      <c r="M121" s="115"/>
      <c r="N121" s="116"/>
      <c r="O121" s="110"/>
      <c r="P121" s="114"/>
      <c r="Q121" s="115"/>
      <c r="R121" s="116"/>
      <c r="S121" s="110"/>
      <c r="T121" s="121"/>
      <c r="U121" s="104"/>
      <c r="W121" s="108">
        <f ca="1" t="shared" si="99"/>
      </c>
      <c r="X121" s="9">
        <f ca="1" t="shared" si="100"/>
      </c>
      <c r="Y121" s="108">
        <f t="shared" si="101"/>
      </c>
      <c r="AA121" s="108"/>
      <c r="AC121" s="108">
        <f t="shared" si="102"/>
        <v>0</v>
      </c>
      <c r="AF121" s="9">
        <f t="shared" si="103"/>
        <v>0</v>
      </c>
      <c r="AG121" s="9">
        <f t="shared" si="104"/>
        <v>0</v>
      </c>
      <c r="AH121" s="9">
        <f t="shared" si="105"/>
        <v>0</v>
      </c>
      <c r="AK121" s="9">
        <f t="shared" si="106"/>
        <v>0</v>
      </c>
      <c r="AL121" s="9">
        <f t="shared" si="107"/>
        <v>0</v>
      </c>
      <c r="AM121" s="9">
        <f t="shared" si="108"/>
        <v>0</v>
      </c>
      <c r="AP121" s="9">
        <f t="shared" si="109"/>
        <v>0</v>
      </c>
      <c r="AQ121" s="9">
        <f t="shared" si="110"/>
        <v>0</v>
      </c>
      <c r="AR121" s="9">
        <f t="shared" si="111"/>
        <v>0</v>
      </c>
      <c r="AU121" s="9">
        <f t="shared" si="112"/>
        <v>0</v>
      </c>
      <c r="AV121" s="9">
        <f t="shared" si="113"/>
        <v>0</v>
      </c>
      <c r="AX121" s="9">
        <f t="shared" si="114"/>
      </c>
      <c r="AZ121" s="9">
        <f t="shared" si="115"/>
        <v>0</v>
      </c>
      <c r="BA121" s="9">
        <f t="shared" si="116"/>
        <v>0</v>
      </c>
      <c r="BB121" s="9">
        <f t="shared" si="117"/>
        <v>0</v>
      </c>
      <c r="BC121" s="9">
        <f t="shared" si="118"/>
        <v>0</v>
      </c>
      <c r="BD121" s="9">
        <f t="shared" si="119"/>
        <v>0</v>
      </c>
      <c r="BE121" s="9" t="e">
        <f t="shared" si="120"/>
        <v>#N/A</v>
      </c>
      <c r="BF121" s="9">
        <f t="shared" si="121"/>
        <v>0</v>
      </c>
      <c r="BH121" s="9">
        <f t="shared" si="122"/>
        <v>0</v>
      </c>
      <c r="BI121" s="9" t="e">
        <f t="shared" si="123"/>
        <v>#N/A</v>
      </c>
      <c r="BJ121" s="9" t="e">
        <f t="shared" si="124"/>
        <v>#N/A</v>
      </c>
      <c r="BK121" s="9">
        <f t="shared" si="125"/>
        <v>0</v>
      </c>
      <c r="BL121" s="9">
        <f t="shared" si="126"/>
        <v>0</v>
      </c>
      <c r="BM121" s="9" t="e">
        <f t="shared" si="127"/>
        <v>#N/A</v>
      </c>
      <c r="BN121" s="9" t="e">
        <f t="shared" si="128"/>
        <v>#N/A</v>
      </c>
      <c r="BP121" s="9">
        <f>IF($C121="",0,IF(COUNTIF($C$10:$C121,$C121)=1,0,COLUMN()))</f>
        <v>0</v>
      </c>
      <c r="BQ121" s="9" t="e">
        <f t="shared" si="129"/>
        <v>#N/A</v>
      </c>
      <c r="BR121" s="9">
        <f t="shared" si="130"/>
        <v>0</v>
      </c>
      <c r="BT121" s="9" t="e">
        <f t="shared" si="131"/>
        <v>#N/A</v>
      </c>
    </row>
    <row r="122" spans="2:72" ht="30.75" customHeight="1">
      <c r="B122" s="71">
        <v>113</v>
      </c>
      <c r="C122" s="96"/>
      <c r="D122" s="127" t="e">
        <f>VLOOKUP(C122,'登録情報'!$A$1:$B$2074,2,FALSE)</f>
        <v>#N/A</v>
      </c>
      <c r="E122" s="110" t="e">
        <f>VLOOKUP(C122,'登録情報'!$A$1:$C$2074,3,FALSE)</f>
        <v>#N/A</v>
      </c>
      <c r="F122" s="119"/>
      <c r="G122" s="110"/>
      <c r="H122" s="114"/>
      <c r="I122" s="115"/>
      <c r="J122" s="116"/>
      <c r="K122" s="110"/>
      <c r="L122" s="114"/>
      <c r="M122" s="115"/>
      <c r="N122" s="116"/>
      <c r="O122" s="110"/>
      <c r="P122" s="114"/>
      <c r="Q122" s="115"/>
      <c r="R122" s="116"/>
      <c r="S122" s="110"/>
      <c r="T122" s="121"/>
      <c r="U122" s="104"/>
      <c r="W122" s="108">
        <f ca="1" t="shared" si="99"/>
      </c>
      <c r="X122" s="9">
        <f ca="1" t="shared" si="100"/>
      </c>
      <c r="Y122" s="108">
        <f t="shared" si="101"/>
      </c>
      <c r="AA122" s="108"/>
      <c r="AC122" s="108">
        <f t="shared" si="102"/>
        <v>0</v>
      </c>
      <c r="AF122" s="9">
        <f t="shared" si="103"/>
        <v>0</v>
      </c>
      <c r="AG122" s="9">
        <f t="shared" si="104"/>
        <v>0</v>
      </c>
      <c r="AH122" s="9">
        <f t="shared" si="105"/>
        <v>0</v>
      </c>
      <c r="AK122" s="9">
        <f t="shared" si="106"/>
        <v>0</v>
      </c>
      <c r="AL122" s="9">
        <f t="shared" si="107"/>
        <v>0</v>
      </c>
      <c r="AM122" s="9">
        <f t="shared" si="108"/>
        <v>0</v>
      </c>
      <c r="AP122" s="9">
        <f t="shared" si="109"/>
        <v>0</v>
      </c>
      <c r="AQ122" s="9">
        <f t="shared" si="110"/>
        <v>0</v>
      </c>
      <c r="AR122" s="9">
        <f t="shared" si="111"/>
        <v>0</v>
      </c>
      <c r="AU122" s="9">
        <f t="shared" si="112"/>
        <v>0</v>
      </c>
      <c r="AV122" s="9">
        <f t="shared" si="113"/>
        <v>0</v>
      </c>
      <c r="AX122" s="9">
        <f t="shared" si="114"/>
      </c>
      <c r="AZ122" s="9">
        <f t="shared" si="115"/>
        <v>0</v>
      </c>
      <c r="BA122" s="9">
        <f t="shared" si="116"/>
        <v>0</v>
      </c>
      <c r="BB122" s="9">
        <f t="shared" si="117"/>
        <v>0</v>
      </c>
      <c r="BC122" s="9">
        <f t="shared" si="118"/>
        <v>0</v>
      </c>
      <c r="BD122" s="9">
        <f t="shared" si="119"/>
        <v>0</v>
      </c>
      <c r="BE122" s="9" t="e">
        <f t="shared" si="120"/>
        <v>#N/A</v>
      </c>
      <c r="BF122" s="9">
        <f t="shared" si="121"/>
        <v>0</v>
      </c>
      <c r="BH122" s="9">
        <f t="shared" si="122"/>
        <v>0</v>
      </c>
      <c r="BI122" s="9" t="e">
        <f t="shared" si="123"/>
        <v>#N/A</v>
      </c>
      <c r="BJ122" s="9" t="e">
        <f t="shared" si="124"/>
        <v>#N/A</v>
      </c>
      <c r="BK122" s="9">
        <f t="shared" si="125"/>
        <v>0</v>
      </c>
      <c r="BL122" s="9">
        <f t="shared" si="126"/>
        <v>0</v>
      </c>
      <c r="BM122" s="9" t="e">
        <f t="shared" si="127"/>
        <v>#N/A</v>
      </c>
      <c r="BN122" s="9" t="e">
        <f t="shared" si="128"/>
        <v>#N/A</v>
      </c>
      <c r="BP122" s="9">
        <f>IF($C122="",0,IF(COUNTIF($C$10:$C122,$C122)=1,0,COLUMN()))</f>
        <v>0</v>
      </c>
      <c r="BQ122" s="9" t="e">
        <f t="shared" si="129"/>
        <v>#N/A</v>
      </c>
      <c r="BR122" s="9">
        <f t="shared" si="130"/>
        <v>0</v>
      </c>
      <c r="BT122" s="9" t="e">
        <f t="shared" si="131"/>
        <v>#N/A</v>
      </c>
    </row>
    <row r="123" spans="2:72" ht="30.75" customHeight="1">
      <c r="B123" s="71">
        <v>114</v>
      </c>
      <c r="C123" s="96"/>
      <c r="D123" s="127" t="e">
        <f>VLOOKUP(C123,'登録情報'!$A$1:$B$2074,2,FALSE)</f>
        <v>#N/A</v>
      </c>
      <c r="E123" s="110" t="e">
        <f>VLOOKUP(C123,'登録情報'!$A$1:$C$2074,3,FALSE)</f>
        <v>#N/A</v>
      </c>
      <c r="F123" s="119"/>
      <c r="G123" s="110"/>
      <c r="H123" s="114"/>
      <c r="I123" s="115"/>
      <c r="J123" s="116"/>
      <c r="K123" s="110"/>
      <c r="L123" s="114"/>
      <c r="M123" s="115"/>
      <c r="N123" s="116"/>
      <c r="O123" s="110"/>
      <c r="P123" s="114"/>
      <c r="Q123" s="115"/>
      <c r="R123" s="116"/>
      <c r="S123" s="110"/>
      <c r="T123" s="121"/>
      <c r="U123" s="104"/>
      <c r="W123" s="108">
        <f ca="1" t="shared" si="99"/>
      </c>
      <c r="X123" s="9">
        <f ca="1" t="shared" si="100"/>
      </c>
      <c r="Y123" s="108">
        <f t="shared" si="101"/>
      </c>
      <c r="AA123" s="108"/>
      <c r="AC123" s="108">
        <f t="shared" si="102"/>
        <v>0</v>
      </c>
      <c r="AF123" s="9">
        <f t="shared" si="103"/>
        <v>0</v>
      </c>
      <c r="AG123" s="9">
        <f t="shared" si="104"/>
        <v>0</v>
      </c>
      <c r="AH123" s="9">
        <f t="shared" si="105"/>
        <v>0</v>
      </c>
      <c r="AK123" s="9">
        <f t="shared" si="106"/>
        <v>0</v>
      </c>
      <c r="AL123" s="9">
        <f t="shared" si="107"/>
        <v>0</v>
      </c>
      <c r="AM123" s="9">
        <f t="shared" si="108"/>
        <v>0</v>
      </c>
      <c r="AP123" s="9">
        <f t="shared" si="109"/>
        <v>0</v>
      </c>
      <c r="AQ123" s="9">
        <f t="shared" si="110"/>
        <v>0</v>
      </c>
      <c r="AR123" s="9">
        <f t="shared" si="111"/>
        <v>0</v>
      </c>
      <c r="AU123" s="9">
        <f t="shared" si="112"/>
        <v>0</v>
      </c>
      <c r="AV123" s="9">
        <f t="shared" si="113"/>
        <v>0</v>
      </c>
      <c r="AX123" s="9">
        <f t="shared" si="114"/>
      </c>
      <c r="AZ123" s="9">
        <f t="shared" si="115"/>
        <v>0</v>
      </c>
      <c r="BA123" s="9">
        <f t="shared" si="116"/>
        <v>0</v>
      </c>
      <c r="BB123" s="9">
        <f t="shared" si="117"/>
        <v>0</v>
      </c>
      <c r="BC123" s="9">
        <f t="shared" si="118"/>
        <v>0</v>
      </c>
      <c r="BD123" s="9">
        <f t="shared" si="119"/>
        <v>0</v>
      </c>
      <c r="BE123" s="9" t="e">
        <f t="shared" si="120"/>
        <v>#N/A</v>
      </c>
      <c r="BF123" s="9">
        <f t="shared" si="121"/>
        <v>0</v>
      </c>
      <c r="BH123" s="9">
        <f t="shared" si="122"/>
        <v>0</v>
      </c>
      <c r="BI123" s="9" t="e">
        <f t="shared" si="123"/>
        <v>#N/A</v>
      </c>
      <c r="BJ123" s="9" t="e">
        <f t="shared" si="124"/>
        <v>#N/A</v>
      </c>
      <c r="BK123" s="9">
        <f t="shared" si="125"/>
        <v>0</v>
      </c>
      <c r="BL123" s="9">
        <f t="shared" si="126"/>
        <v>0</v>
      </c>
      <c r="BM123" s="9" t="e">
        <f t="shared" si="127"/>
        <v>#N/A</v>
      </c>
      <c r="BN123" s="9" t="e">
        <f t="shared" si="128"/>
        <v>#N/A</v>
      </c>
      <c r="BP123" s="9">
        <f>IF($C123="",0,IF(COUNTIF($C$10:$C123,$C123)=1,0,COLUMN()))</f>
        <v>0</v>
      </c>
      <c r="BQ123" s="9" t="e">
        <f t="shared" si="129"/>
        <v>#N/A</v>
      </c>
      <c r="BR123" s="9">
        <f t="shared" si="130"/>
        <v>0</v>
      </c>
      <c r="BT123" s="9" t="e">
        <f t="shared" si="131"/>
        <v>#N/A</v>
      </c>
    </row>
    <row r="124" spans="2:72" ht="30.75" customHeight="1">
      <c r="B124" s="71">
        <v>115</v>
      </c>
      <c r="C124" s="96"/>
      <c r="D124" s="127" t="e">
        <f>VLOOKUP(C124,'登録情報'!$A$1:$B$2074,2,FALSE)</f>
        <v>#N/A</v>
      </c>
      <c r="E124" s="110" t="e">
        <f>VLOOKUP(C124,'登録情報'!$A$1:$C$2074,3,FALSE)</f>
        <v>#N/A</v>
      </c>
      <c r="F124" s="119"/>
      <c r="G124" s="110"/>
      <c r="H124" s="114"/>
      <c r="I124" s="115"/>
      <c r="J124" s="116"/>
      <c r="K124" s="110"/>
      <c r="L124" s="114"/>
      <c r="M124" s="115"/>
      <c r="N124" s="116"/>
      <c r="O124" s="110"/>
      <c r="P124" s="114"/>
      <c r="Q124" s="115"/>
      <c r="R124" s="116"/>
      <c r="S124" s="110"/>
      <c r="T124" s="121"/>
      <c r="U124" s="104"/>
      <c r="W124" s="108">
        <f ca="1" t="shared" si="99"/>
      </c>
      <c r="X124" s="9">
        <f ca="1" t="shared" si="100"/>
      </c>
      <c r="Y124" s="108">
        <f t="shared" si="101"/>
      </c>
      <c r="AA124" s="108"/>
      <c r="AC124" s="108">
        <f t="shared" si="102"/>
        <v>0</v>
      </c>
      <c r="AF124" s="9">
        <f t="shared" si="103"/>
        <v>0</v>
      </c>
      <c r="AG124" s="9">
        <f t="shared" si="104"/>
        <v>0</v>
      </c>
      <c r="AH124" s="9">
        <f t="shared" si="105"/>
        <v>0</v>
      </c>
      <c r="AK124" s="9">
        <f t="shared" si="106"/>
        <v>0</v>
      </c>
      <c r="AL124" s="9">
        <f t="shared" si="107"/>
        <v>0</v>
      </c>
      <c r="AM124" s="9">
        <f t="shared" si="108"/>
        <v>0</v>
      </c>
      <c r="AP124" s="9">
        <f t="shared" si="109"/>
        <v>0</v>
      </c>
      <c r="AQ124" s="9">
        <f t="shared" si="110"/>
        <v>0</v>
      </c>
      <c r="AR124" s="9">
        <f t="shared" si="111"/>
        <v>0</v>
      </c>
      <c r="AU124" s="9">
        <f t="shared" si="112"/>
        <v>0</v>
      </c>
      <c r="AV124" s="9">
        <f t="shared" si="113"/>
        <v>0</v>
      </c>
      <c r="AX124" s="9">
        <f t="shared" si="114"/>
      </c>
      <c r="AZ124" s="9">
        <f t="shared" si="115"/>
        <v>0</v>
      </c>
      <c r="BA124" s="9">
        <f t="shared" si="116"/>
        <v>0</v>
      </c>
      <c r="BB124" s="9">
        <f t="shared" si="117"/>
        <v>0</v>
      </c>
      <c r="BC124" s="9">
        <f t="shared" si="118"/>
        <v>0</v>
      </c>
      <c r="BD124" s="9">
        <f t="shared" si="119"/>
        <v>0</v>
      </c>
      <c r="BE124" s="9" t="e">
        <f t="shared" si="120"/>
        <v>#N/A</v>
      </c>
      <c r="BF124" s="9">
        <f t="shared" si="121"/>
        <v>0</v>
      </c>
      <c r="BH124" s="9">
        <f t="shared" si="122"/>
        <v>0</v>
      </c>
      <c r="BI124" s="9" t="e">
        <f t="shared" si="123"/>
        <v>#N/A</v>
      </c>
      <c r="BJ124" s="9" t="e">
        <f t="shared" si="124"/>
        <v>#N/A</v>
      </c>
      <c r="BK124" s="9">
        <f t="shared" si="125"/>
        <v>0</v>
      </c>
      <c r="BL124" s="9">
        <f t="shared" si="126"/>
        <v>0</v>
      </c>
      <c r="BM124" s="9" t="e">
        <f t="shared" si="127"/>
        <v>#N/A</v>
      </c>
      <c r="BN124" s="9" t="e">
        <f t="shared" si="128"/>
        <v>#N/A</v>
      </c>
      <c r="BP124" s="9">
        <f>IF($C124="",0,IF(COUNTIF($C$10:$C124,$C124)=1,0,COLUMN()))</f>
        <v>0</v>
      </c>
      <c r="BQ124" s="9" t="e">
        <f t="shared" si="129"/>
        <v>#N/A</v>
      </c>
      <c r="BR124" s="9">
        <f t="shared" si="130"/>
        <v>0</v>
      </c>
      <c r="BT124" s="9" t="e">
        <f t="shared" si="131"/>
        <v>#N/A</v>
      </c>
    </row>
    <row r="125" spans="2:72" ht="30.75" customHeight="1">
      <c r="B125" s="71">
        <v>116</v>
      </c>
      <c r="C125" s="96"/>
      <c r="D125" s="127" t="e">
        <f>VLOOKUP(C125,'登録情報'!$A$1:$B$2074,2,FALSE)</f>
        <v>#N/A</v>
      </c>
      <c r="E125" s="110" t="e">
        <f>VLOOKUP(C125,'登録情報'!$A$1:$C$2074,3,FALSE)</f>
        <v>#N/A</v>
      </c>
      <c r="F125" s="119"/>
      <c r="G125" s="110"/>
      <c r="H125" s="114"/>
      <c r="I125" s="115"/>
      <c r="J125" s="116"/>
      <c r="K125" s="110"/>
      <c r="L125" s="114"/>
      <c r="M125" s="115"/>
      <c r="N125" s="116"/>
      <c r="O125" s="110"/>
      <c r="P125" s="114"/>
      <c r="Q125" s="115"/>
      <c r="R125" s="116"/>
      <c r="S125" s="110"/>
      <c r="T125" s="121"/>
      <c r="U125" s="104"/>
      <c r="W125" s="108">
        <f ca="1" t="shared" si="99"/>
      </c>
      <c r="X125" s="9">
        <f ca="1" t="shared" si="100"/>
      </c>
      <c r="Y125" s="108">
        <f t="shared" si="101"/>
      </c>
      <c r="AA125" s="108"/>
      <c r="AC125" s="108">
        <f t="shared" si="102"/>
        <v>0</v>
      </c>
      <c r="AF125" s="9">
        <f t="shared" si="103"/>
        <v>0</v>
      </c>
      <c r="AG125" s="9">
        <f t="shared" si="104"/>
        <v>0</v>
      </c>
      <c r="AH125" s="9">
        <f t="shared" si="105"/>
        <v>0</v>
      </c>
      <c r="AK125" s="9">
        <f t="shared" si="106"/>
        <v>0</v>
      </c>
      <c r="AL125" s="9">
        <f t="shared" si="107"/>
        <v>0</v>
      </c>
      <c r="AM125" s="9">
        <f t="shared" si="108"/>
        <v>0</v>
      </c>
      <c r="AP125" s="9">
        <f t="shared" si="109"/>
        <v>0</v>
      </c>
      <c r="AQ125" s="9">
        <f t="shared" si="110"/>
        <v>0</v>
      </c>
      <c r="AR125" s="9">
        <f t="shared" si="111"/>
        <v>0</v>
      </c>
      <c r="AU125" s="9">
        <f t="shared" si="112"/>
        <v>0</v>
      </c>
      <c r="AV125" s="9">
        <f t="shared" si="113"/>
        <v>0</v>
      </c>
      <c r="AX125" s="9">
        <f t="shared" si="114"/>
      </c>
      <c r="AZ125" s="9">
        <f t="shared" si="115"/>
        <v>0</v>
      </c>
      <c r="BA125" s="9">
        <f t="shared" si="116"/>
        <v>0</v>
      </c>
      <c r="BB125" s="9">
        <f t="shared" si="117"/>
        <v>0</v>
      </c>
      <c r="BC125" s="9">
        <f t="shared" si="118"/>
        <v>0</v>
      </c>
      <c r="BD125" s="9">
        <f t="shared" si="119"/>
        <v>0</v>
      </c>
      <c r="BE125" s="9" t="e">
        <f t="shared" si="120"/>
        <v>#N/A</v>
      </c>
      <c r="BF125" s="9">
        <f t="shared" si="121"/>
        <v>0</v>
      </c>
      <c r="BH125" s="9">
        <f t="shared" si="122"/>
        <v>0</v>
      </c>
      <c r="BI125" s="9" t="e">
        <f t="shared" si="123"/>
        <v>#N/A</v>
      </c>
      <c r="BJ125" s="9" t="e">
        <f t="shared" si="124"/>
        <v>#N/A</v>
      </c>
      <c r="BK125" s="9">
        <f t="shared" si="125"/>
        <v>0</v>
      </c>
      <c r="BL125" s="9">
        <f t="shared" si="126"/>
        <v>0</v>
      </c>
      <c r="BM125" s="9" t="e">
        <f t="shared" si="127"/>
        <v>#N/A</v>
      </c>
      <c r="BN125" s="9" t="e">
        <f t="shared" si="128"/>
        <v>#N/A</v>
      </c>
      <c r="BP125" s="9">
        <f>IF($C125="",0,IF(COUNTIF($C$10:$C125,$C125)=1,0,COLUMN()))</f>
        <v>0</v>
      </c>
      <c r="BQ125" s="9" t="e">
        <f t="shared" si="129"/>
        <v>#N/A</v>
      </c>
      <c r="BR125" s="9">
        <f t="shared" si="130"/>
        <v>0</v>
      </c>
      <c r="BT125" s="9" t="e">
        <f t="shared" si="131"/>
        <v>#N/A</v>
      </c>
    </row>
    <row r="126" spans="2:72" ht="30.75" customHeight="1">
      <c r="B126" s="71">
        <v>117</v>
      </c>
      <c r="C126" s="96"/>
      <c r="D126" s="127" t="e">
        <f>VLOOKUP(C126,'登録情報'!$A$1:$B$2074,2,FALSE)</f>
        <v>#N/A</v>
      </c>
      <c r="E126" s="110" t="e">
        <f>VLOOKUP(C126,'登録情報'!$A$1:$C$2074,3,FALSE)</f>
        <v>#N/A</v>
      </c>
      <c r="F126" s="119"/>
      <c r="G126" s="110"/>
      <c r="H126" s="114"/>
      <c r="I126" s="115"/>
      <c r="J126" s="116"/>
      <c r="K126" s="110"/>
      <c r="L126" s="114"/>
      <c r="M126" s="115"/>
      <c r="N126" s="116"/>
      <c r="O126" s="110"/>
      <c r="P126" s="114"/>
      <c r="Q126" s="115"/>
      <c r="R126" s="116"/>
      <c r="S126" s="110"/>
      <c r="T126" s="121"/>
      <c r="U126" s="104"/>
      <c r="W126" s="108">
        <f ca="1" t="shared" si="99"/>
      </c>
      <c r="X126" s="9">
        <f ca="1" t="shared" si="100"/>
      </c>
      <c r="Y126" s="108">
        <f t="shared" si="101"/>
      </c>
      <c r="AA126" s="108"/>
      <c r="AC126" s="108">
        <f t="shared" si="102"/>
        <v>0</v>
      </c>
      <c r="AF126" s="9">
        <f t="shared" si="103"/>
        <v>0</v>
      </c>
      <c r="AG126" s="9">
        <f t="shared" si="104"/>
        <v>0</v>
      </c>
      <c r="AH126" s="9">
        <f t="shared" si="105"/>
        <v>0</v>
      </c>
      <c r="AK126" s="9">
        <f t="shared" si="106"/>
        <v>0</v>
      </c>
      <c r="AL126" s="9">
        <f t="shared" si="107"/>
        <v>0</v>
      </c>
      <c r="AM126" s="9">
        <f t="shared" si="108"/>
        <v>0</v>
      </c>
      <c r="AP126" s="9">
        <f t="shared" si="109"/>
        <v>0</v>
      </c>
      <c r="AQ126" s="9">
        <f t="shared" si="110"/>
        <v>0</v>
      </c>
      <c r="AR126" s="9">
        <f t="shared" si="111"/>
        <v>0</v>
      </c>
      <c r="AU126" s="9">
        <f t="shared" si="112"/>
        <v>0</v>
      </c>
      <c r="AV126" s="9">
        <f t="shared" si="113"/>
        <v>0</v>
      </c>
      <c r="AX126" s="9">
        <f t="shared" si="114"/>
      </c>
      <c r="AZ126" s="9">
        <f t="shared" si="115"/>
        <v>0</v>
      </c>
      <c r="BA126" s="9">
        <f t="shared" si="116"/>
        <v>0</v>
      </c>
      <c r="BB126" s="9">
        <f t="shared" si="117"/>
        <v>0</v>
      </c>
      <c r="BC126" s="9">
        <f t="shared" si="118"/>
        <v>0</v>
      </c>
      <c r="BD126" s="9">
        <f t="shared" si="119"/>
        <v>0</v>
      </c>
      <c r="BE126" s="9" t="e">
        <f t="shared" si="120"/>
        <v>#N/A</v>
      </c>
      <c r="BF126" s="9">
        <f t="shared" si="121"/>
        <v>0</v>
      </c>
      <c r="BH126" s="9">
        <f t="shared" si="122"/>
        <v>0</v>
      </c>
      <c r="BI126" s="9" t="e">
        <f t="shared" si="123"/>
        <v>#N/A</v>
      </c>
      <c r="BJ126" s="9" t="e">
        <f t="shared" si="124"/>
        <v>#N/A</v>
      </c>
      <c r="BK126" s="9">
        <f t="shared" si="125"/>
        <v>0</v>
      </c>
      <c r="BL126" s="9">
        <f t="shared" si="126"/>
        <v>0</v>
      </c>
      <c r="BM126" s="9" t="e">
        <f t="shared" si="127"/>
        <v>#N/A</v>
      </c>
      <c r="BN126" s="9" t="e">
        <f t="shared" si="128"/>
        <v>#N/A</v>
      </c>
      <c r="BP126" s="9">
        <f>IF($C126="",0,IF(COUNTIF($C$10:$C126,$C126)=1,0,COLUMN()))</f>
        <v>0</v>
      </c>
      <c r="BQ126" s="9" t="e">
        <f t="shared" si="129"/>
        <v>#N/A</v>
      </c>
      <c r="BR126" s="9">
        <f t="shared" si="130"/>
        <v>0</v>
      </c>
      <c r="BT126" s="9" t="e">
        <f t="shared" si="131"/>
        <v>#N/A</v>
      </c>
    </row>
    <row r="127" spans="2:72" ht="30.75" customHeight="1">
      <c r="B127" s="71">
        <v>118</v>
      </c>
      <c r="C127" s="96"/>
      <c r="D127" s="127" t="e">
        <f>VLOOKUP(C127,'登録情報'!$A$1:$B$2074,2,FALSE)</f>
        <v>#N/A</v>
      </c>
      <c r="E127" s="110" t="e">
        <f>VLOOKUP(C127,'登録情報'!$A$1:$C$2074,3,FALSE)</f>
        <v>#N/A</v>
      </c>
      <c r="F127" s="119"/>
      <c r="G127" s="110"/>
      <c r="H127" s="114"/>
      <c r="I127" s="115"/>
      <c r="J127" s="116"/>
      <c r="K127" s="110"/>
      <c r="L127" s="114"/>
      <c r="M127" s="115"/>
      <c r="N127" s="116"/>
      <c r="O127" s="110"/>
      <c r="P127" s="114"/>
      <c r="Q127" s="115"/>
      <c r="R127" s="116"/>
      <c r="S127" s="110"/>
      <c r="T127" s="121"/>
      <c r="U127" s="104"/>
      <c r="W127" s="108">
        <f ca="1" t="shared" si="99"/>
      </c>
      <c r="X127" s="9">
        <f ca="1" t="shared" si="100"/>
      </c>
      <c r="Y127" s="108">
        <f t="shared" si="101"/>
      </c>
      <c r="AA127" s="108"/>
      <c r="AC127" s="108">
        <f t="shared" si="102"/>
        <v>0</v>
      </c>
      <c r="AF127" s="9">
        <f t="shared" si="103"/>
        <v>0</v>
      </c>
      <c r="AG127" s="9">
        <f t="shared" si="104"/>
        <v>0</v>
      </c>
      <c r="AH127" s="9">
        <f t="shared" si="105"/>
        <v>0</v>
      </c>
      <c r="AK127" s="9">
        <f t="shared" si="106"/>
        <v>0</v>
      </c>
      <c r="AL127" s="9">
        <f t="shared" si="107"/>
        <v>0</v>
      </c>
      <c r="AM127" s="9">
        <f t="shared" si="108"/>
        <v>0</v>
      </c>
      <c r="AP127" s="9">
        <f t="shared" si="109"/>
        <v>0</v>
      </c>
      <c r="AQ127" s="9">
        <f t="shared" si="110"/>
        <v>0</v>
      </c>
      <c r="AR127" s="9">
        <f t="shared" si="111"/>
        <v>0</v>
      </c>
      <c r="AU127" s="9">
        <f t="shared" si="112"/>
        <v>0</v>
      </c>
      <c r="AV127" s="9">
        <f t="shared" si="113"/>
        <v>0</v>
      </c>
      <c r="AX127" s="9">
        <f t="shared" si="114"/>
      </c>
      <c r="AZ127" s="9">
        <f t="shared" si="115"/>
        <v>0</v>
      </c>
      <c r="BA127" s="9">
        <f t="shared" si="116"/>
        <v>0</v>
      </c>
      <c r="BB127" s="9">
        <f t="shared" si="117"/>
        <v>0</v>
      </c>
      <c r="BC127" s="9">
        <f t="shared" si="118"/>
        <v>0</v>
      </c>
      <c r="BD127" s="9">
        <f t="shared" si="119"/>
        <v>0</v>
      </c>
      <c r="BE127" s="9" t="e">
        <f t="shared" si="120"/>
        <v>#N/A</v>
      </c>
      <c r="BF127" s="9">
        <f t="shared" si="121"/>
        <v>0</v>
      </c>
      <c r="BH127" s="9">
        <f t="shared" si="122"/>
        <v>0</v>
      </c>
      <c r="BI127" s="9" t="e">
        <f t="shared" si="123"/>
        <v>#N/A</v>
      </c>
      <c r="BJ127" s="9" t="e">
        <f t="shared" si="124"/>
        <v>#N/A</v>
      </c>
      <c r="BK127" s="9">
        <f t="shared" si="125"/>
        <v>0</v>
      </c>
      <c r="BL127" s="9">
        <f t="shared" si="126"/>
        <v>0</v>
      </c>
      <c r="BM127" s="9" t="e">
        <f t="shared" si="127"/>
        <v>#N/A</v>
      </c>
      <c r="BN127" s="9" t="e">
        <f t="shared" si="128"/>
        <v>#N/A</v>
      </c>
      <c r="BP127" s="9">
        <f>IF($C127="",0,IF(COUNTIF($C$10:$C127,$C127)=1,0,COLUMN()))</f>
        <v>0</v>
      </c>
      <c r="BQ127" s="9" t="e">
        <f t="shared" si="129"/>
        <v>#N/A</v>
      </c>
      <c r="BR127" s="9">
        <f t="shared" si="130"/>
        <v>0</v>
      </c>
      <c r="BT127" s="9" t="e">
        <f t="shared" si="131"/>
        <v>#N/A</v>
      </c>
    </row>
    <row r="128" spans="2:72" ht="30.75" customHeight="1">
      <c r="B128" s="71">
        <v>119</v>
      </c>
      <c r="C128" s="96"/>
      <c r="D128" s="127" t="e">
        <f>VLOOKUP(C128,'登録情報'!$A$1:$B$2074,2,FALSE)</f>
        <v>#N/A</v>
      </c>
      <c r="E128" s="110" t="e">
        <f>VLOOKUP(C128,'登録情報'!$A$1:$C$2074,3,FALSE)</f>
        <v>#N/A</v>
      </c>
      <c r="F128" s="119"/>
      <c r="G128" s="110"/>
      <c r="H128" s="114"/>
      <c r="I128" s="115"/>
      <c r="J128" s="116"/>
      <c r="K128" s="110"/>
      <c r="L128" s="114"/>
      <c r="M128" s="117"/>
      <c r="N128" s="116"/>
      <c r="O128" s="110"/>
      <c r="P128" s="114"/>
      <c r="Q128" s="117"/>
      <c r="R128" s="116"/>
      <c r="S128" s="110"/>
      <c r="T128" s="121"/>
      <c r="U128" s="106"/>
      <c r="W128" s="108">
        <f ca="1" t="shared" si="99"/>
      </c>
      <c r="X128" s="9">
        <f ca="1" t="shared" si="100"/>
      </c>
      <c r="Y128" s="108">
        <f t="shared" si="101"/>
      </c>
      <c r="AA128" s="108"/>
      <c r="AC128" s="108">
        <f t="shared" si="102"/>
        <v>0</v>
      </c>
      <c r="AF128" s="9">
        <f t="shared" si="103"/>
        <v>0</v>
      </c>
      <c r="AG128" s="9">
        <f t="shared" si="104"/>
        <v>0</v>
      </c>
      <c r="AH128" s="9">
        <f t="shared" si="105"/>
        <v>0</v>
      </c>
      <c r="AK128" s="9">
        <f t="shared" si="106"/>
        <v>0</v>
      </c>
      <c r="AL128" s="9">
        <f t="shared" si="107"/>
        <v>0</v>
      </c>
      <c r="AM128" s="9">
        <f t="shared" si="108"/>
        <v>0</v>
      </c>
      <c r="AP128" s="9">
        <f t="shared" si="109"/>
        <v>0</v>
      </c>
      <c r="AQ128" s="9">
        <f t="shared" si="110"/>
        <v>0</v>
      </c>
      <c r="AR128" s="9">
        <f t="shared" si="111"/>
        <v>0</v>
      </c>
      <c r="AU128" s="9">
        <f t="shared" si="112"/>
        <v>0</v>
      </c>
      <c r="AV128" s="9">
        <f t="shared" si="113"/>
        <v>0</v>
      </c>
      <c r="AX128" s="9">
        <f t="shared" si="114"/>
      </c>
      <c r="AZ128" s="9">
        <f t="shared" si="115"/>
        <v>0</v>
      </c>
      <c r="BA128" s="9">
        <f t="shared" si="116"/>
        <v>0</v>
      </c>
      <c r="BB128" s="9">
        <f t="shared" si="117"/>
        <v>0</v>
      </c>
      <c r="BC128" s="9">
        <f t="shared" si="118"/>
        <v>0</v>
      </c>
      <c r="BD128" s="9">
        <f t="shared" si="119"/>
        <v>0</v>
      </c>
      <c r="BE128" s="9" t="e">
        <f t="shared" si="120"/>
        <v>#N/A</v>
      </c>
      <c r="BF128" s="9">
        <f t="shared" si="121"/>
        <v>0</v>
      </c>
      <c r="BH128" s="9">
        <f t="shared" si="122"/>
        <v>0</v>
      </c>
      <c r="BI128" s="9" t="e">
        <f t="shared" si="123"/>
        <v>#N/A</v>
      </c>
      <c r="BJ128" s="9" t="e">
        <f t="shared" si="124"/>
        <v>#N/A</v>
      </c>
      <c r="BK128" s="9">
        <f t="shared" si="125"/>
        <v>0</v>
      </c>
      <c r="BL128" s="9">
        <f t="shared" si="126"/>
        <v>0</v>
      </c>
      <c r="BM128" s="9" t="e">
        <f t="shared" si="127"/>
        <v>#N/A</v>
      </c>
      <c r="BN128" s="9" t="e">
        <f t="shared" si="128"/>
        <v>#N/A</v>
      </c>
      <c r="BP128" s="9">
        <f>IF($C128="",0,IF(COUNTIF($C$10:$C128,$C128)=1,0,COLUMN()))</f>
        <v>0</v>
      </c>
      <c r="BQ128" s="9" t="e">
        <f t="shared" si="129"/>
        <v>#N/A</v>
      </c>
      <c r="BR128" s="9">
        <f t="shared" si="130"/>
        <v>0</v>
      </c>
      <c r="BT128" s="9" t="e">
        <f t="shared" si="131"/>
        <v>#N/A</v>
      </c>
    </row>
    <row r="129" spans="2:72" ht="30.75" customHeight="1" thickBot="1">
      <c r="B129" s="74">
        <v>120</v>
      </c>
      <c r="C129" s="97"/>
      <c r="D129" s="97" t="e">
        <f>VLOOKUP(C129,'登録情報'!$A$1:$B$2074,2,FALSE)</f>
        <v>#N/A</v>
      </c>
      <c r="E129" s="118" t="e">
        <f>VLOOKUP(C129,'登録情報'!$A$1:$C$2074,3,FALSE)</f>
        <v>#N/A</v>
      </c>
      <c r="F129" s="75"/>
      <c r="G129" s="124"/>
      <c r="H129" s="76"/>
      <c r="I129" s="101"/>
      <c r="J129" s="77"/>
      <c r="K129" s="124"/>
      <c r="L129" s="76"/>
      <c r="M129" s="101"/>
      <c r="N129" s="77"/>
      <c r="O129" s="124"/>
      <c r="P129" s="76"/>
      <c r="Q129" s="101"/>
      <c r="R129" s="77"/>
      <c r="S129" s="124"/>
      <c r="T129" s="76"/>
      <c r="U129" s="107"/>
      <c r="W129" s="108">
        <f ca="1" t="shared" si="99"/>
      </c>
      <c r="X129" s="9">
        <f ca="1" t="shared" si="100"/>
      </c>
      <c r="Y129" s="108">
        <f t="shared" si="101"/>
      </c>
      <c r="AA129" s="108"/>
      <c r="AC129" s="108">
        <f t="shared" si="102"/>
        <v>0</v>
      </c>
      <c r="AF129" s="9">
        <f t="shared" si="103"/>
        <v>0</v>
      </c>
      <c r="AG129" s="9">
        <f t="shared" si="104"/>
        <v>0</v>
      </c>
      <c r="AH129" s="9">
        <f t="shared" si="105"/>
        <v>0</v>
      </c>
      <c r="AK129" s="9">
        <f t="shared" si="106"/>
        <v>0</v>
      </c>
      <c r="AL129" s="9">
        <f t="shared" si="107"/>
        <v>0</v>
      </c>
      <c r="AM129" s="9">
        <f t="shared" si="108"/>
        <v>0</v>
      </c>
      <c r="AP129" s="9">
        <f t="shared" si="109"/>
        <v>0</v>
      </c>
      <c r="AQ129" s="9">
        <f t="shared" si="110"/>
        <v>0</v>
      </c>
      <c r="AR129" s="9">
        <f t="shared" si="111"/>
        <v>0</v>
      </c>
      <c r="AU129" s="9">
        <f t="shared" si="112"/>
        <v>0</v>
      </c>
      <c r="AV129" s="9">
        <f t="shared" si="113"/>
        <v>0</v>
      </c>
      <c r="AX129" s="9">
        <f t="shared" si="114"/>
      </c>
      <c r="AZ129" s="9">
        <f t="shared" si="115"/>
        <v>0</v>
      </c>
      <c r="BA129" s="9">
        <f t="shared" si="116"/>
        <v>0</v>
      </c>
      <c r="BB129" s="9">
        <f t="shared" si="117"/>
        <v>0</v>
      </c>
      <c r="BC129" s="9">
        <f t="shared" si="118"/>
        <v>0</v>
      </c>
      <c r="BD129" s="9">
        <f t="shared" si="119"/>
        <v>0</v>
      </c>
      <c r="BE129" s="9" t="e">
        <f t="shared" si="120"/>
        <v>#N/A</v>
      </c>
      <c r="BF129" s="9">
        <f t="shared" si="121"/>
        <v>0</v>
      </c>
      <c r="BH129" s="9">
        <f t="shared" si="122"/>
        <v>0</v>
      </c>
      <c r="BI129" s="9" t="e">
        <f t="shared" si="123"/>
        <v>#N/A</v>
      </c>
      <c r="BJ129" s="9" t="e">
        <f t="shared" si="124"/>
        <v>#N/A</v>
      </c>
      <c r="BK129" s="9">
        <f t="shared" si="125"/>
        <v>0</v>
      </c>
      <c r="BL129" s="9">
        <f t="shared" si="126"/>
        <v>0</v>
      </c>
      <c r="BM129" s="9" t="e">
        <f t="shared" si="127"/>
        <v>#N/A</v>
      </c>
      <c r="BN129" s="9" t="e">
        <f t="shared" si="128"/>
        <v>#N/A</v>
      </c>
      <c r="BP129" s="9">
        <f>IF($C129="",0,IF(COUNTIF($C$10:$C129,$C129)=1,0,COLUMN()))</f>
        <v>0</v>
      </c>
      <c r="BQ129" s="9" t="e">
        <f t="shared" si="129"/>
        <v>#N/A</v>
      </c>
      <c r="BR129" s="9">
        <f t="shared" si="130"/>
        <v>0</v>
      </c>
      <c r="BT129" s="9" t="e">
        <f t="shared" si="131"/>
        <v>#N/A</v>
      </c>
    </row>
    <row r="130" spans="11:15" ht="17.25">
      <c r="K130" s="123"/>
      <c r="O130" s="123"/>
    </row>
  </sheetData>
  <sheetProtection/>
  <mergeCells count="24">
    <mergeCell ref="O8:Q8"/>
    <mergeCell ref="S8:U8"/>
    <mergeCell ref="A8:A9"/>
    <mergeCell ref="B8:B9"/>
    <mergeCell ref="D8:D9"/>
    <mergeCell ref="E8:E9"/>
    <mergeCell ref="G8:I8"/>
    <mergeCell ref="K8:M8"/>
    <mergeCell ref="P4:U4"/>
    <mergeCell ref="B5:G5"/>
    <mergeCell ref="H5:I5"/>
    <mergeCell ref="K5:U5"/>
    <mergeCell ref="H6:I6"/>
    <mergeCell ref="K6:U6"/>
    <mergeCell ref="B6:E6"/>
    <mergeCell ref="D1:S1"/>
    <mergeCell ref="T1:U1"/>
    <mergeCell ref="B3:F3"/>
    <mergeCell ref="H3:K3"/>
    <mergeCell ref="L3:O3"/>
    <mergeCell ref="P3:U3"/>
    <mergeCell ref="B4:F4"/>
    <mergeCell ref="H4:K4"/>
    <mergeCell ref="L4:O4"/>
  </mergeCells>
  <conditionalFormatting sqref="Y4">
    <cfRule type="cellIs" priority="1" dxfId="5" operator="lessThan" stopIfTrue="1">
      <formula>0</formula>
    </cfRule>
  </conditionalFormatting>
  <conditionalFormatting sqref="A4 A6 A8:A9">
    <cfRule type="cellIs" priority="2" dxfId="0" operator="notEqual" stopIfTrue="1">
      <formula>""</formula>
    </cfRule>
  </conditionalFormatting>
  <dataValidations count="11">
    <dataValidation allowBlank="1" showInputMessage="1" showErrorMessage="1" promptTitle="ﾌﾘｶﾞﾅ" prompt="半角ｶﾀｶﾅで入力&#10;姓と名の間に半角ｽﾍﾟｰｽを入れる&#10;例：ｶﾞｸﾚﾝ ｼﾞﾛｳ" imeMode="halfKatakana" sqref="F10:F129"/>
    <dataValidation type="list" allowBlank="1" showDropDown="1" showInputMessage="1" showErrorMessage="1" promptTitle="登録番号" prompt="半角数字で入力&#10;「6-1234」の「6-」は不要&#10;例：1234" errorTitle="登録番号" error="正しい登録番号を入力してください。" imeMode="disabled" sqref="C10:C129">
      <formula1>INDIRECT($AG$3)</formula1>
    </dataValidation>
    <dataValidation allowBlank="1" showInputMessage="1" showErrorMessage="1" promptTitle="ﾌﾘｶﾞﾅ" prompt="半角ｶﾀｶﾅで入力&#10;姓と名の間に半角ｽﾍﾟｰｽを入れる&#10;例：ｶﾞｸﾚﾝ ｼﾞﾛｳ" imeMode="halfKatakana" sqref="D10:D129"/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I10:I129">
      <formula1>6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M10:M129">
      <formula1>6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Q10:Q129">
      <formula1>6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U10:U129">
      <formula1>6</formula1>
    </dataValidation>
    <dataValidation type="list" allowBlank="1" showInputMessage="1" showErrorMessage="1" promptTitle="申込種目" prompt="該当種目を選択" errorTitle="申込種目" error="該当種目を選択してください" imeMode="disabled" sqref="W10:W129">
      <formula1>INDIRECT($AC$4)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Y10:Y129">
      <formula1>6</formula1>
    </dataValidation>
    <dataValidation type="list" allowBlank="1" showInputMessage="1" showErrorMessage="1" promptTitle="申込種目" prompt="該当種目を選択" errorTitle="申込種目" error="該当種目を選択してください" imeMode="disabled" sqref="AA10:AA129">
      <formula1>INDIRECT($AC$4)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AC10:AC129">
      <formula1>6</formula1>
    </dataValidation>
  </dataValidations>
  <printOptions horizontalCentered="1"/>
  <pageMargins left="0.52" right="0" top="0.37" bottom="1.1023622047244095" header="0" footer="0.2755905511811024"/>
  <pageSetup fitToHeight="4" fitToWidth="1" horizontalDpi="600" verticalDpi="600" orientation="portrait" paperSize="9" scale="73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29"/>
  <sheetViews>
    <sheetView zoomScale="85" zoomScaleNormal="85" zoomScalePageLayoutView="0" workbookViewId="0" topLeftCell="A1">
      <pane ySplit="9" topLeftCell="A10" activePane="bottomLeft" state="frozen"/>
      <selection pane="topLeft" activeCell="C10" sqref="C10"/>
      <selection pane="bottomLeft" activeCell="G10" sqref="G10"/>
    </sheetView>
  </sheetViews>
  <sheetFormatPr defaultColWidth="0" defaultRowHeight="13.5" zeroHeight="1"/>
  <cols>
    <col min="1" max="1" width="36.125" style="38" customWidth="1"/>
    <col min="2" max="2" width="6.00390625" style="38" customWidth="1"/>
    <col min="3" max="3" width="7.625" style="38" customWidth="1"/>
    <col min="4" max="4" width="17.625" style="38" customWidth="1"/>
    <col min="5" max="5" width="4.125" style="38" customWidth="1"/>
    <col min="6" max="6" width="4.125" style="38" hidden="1" customWidth="1"/>
    <col min="7" max="7" width="9.125" style="38" bestFit="1" customWidth="1"/>
    <col min="8" max="8" width="7.50390625" style="38" customWidth="1"/>
    <col min="9" max="9" width="9.125" style="38" bestFit="1" customWidth="1"/>
    <col min="10" max="10" width="3.875" style="38" hidden="1" customWidth="1"/>
    <col min="11" max="11" width="9.125" style="38" bestFit="1" customWidth="1"/>
    <col min="12" max="12" width="7.50390625" style="38" customWidth="1"/>
    <col min="13" max="13" width="9.125" style="38" bestFit="1" customWidth="1"/>
    <col min="14" max="14" width="2.75390625" style="38" hidden="1" customWidth="1"/>
    <col min="15" max="15" width="9.125" style="38" customWidth="1"/>
    <col min="16" max="16" width="7.50390625" style="38" customWidth="1"/>
    <col min="17" max="17" width="9.125" style="38" customWidth="1"/>
    <col min="18" max="18" width="2.625" style="38" hidden="1" customWidth="1"/>
    <col min="19" max="19" width="9.125" style="38" customWidth="1"/>
    <col min="20" max="20" width="7.50390625" style="38" customWidth="1"/>
    <col min="21" max="21" width="9.125" style="38" bestFit="1" customWidth="1"/>
    <col min="22" max="22" width="3.75390625" style="38" customWidth="1"/>
    <col min="23" max="23" width="11.875" style="9" hidden="1" customWidth="1"/>
    <col min="24" max="24" width="10.25390625" style="9" hidden="1" customWidth="1"/>
    <col min="25" max="26" width="9.00390625" style="9" hidden="1" customWidth="1"/>
    <col min="27" max="27" width="12.625" style="9" hidden="1" customWidth="1"/>
    <col min="28" max="28" width="18.00390625" style="9" hidden="1" customWidth="1"/>
    <col min="29" max="30" width="9.00390625" style="9" hidden="1" customWidth="1"/>
    <col min="31" max="31" width="9.25390625" style="9" hidden="1" customWidth="1"/>
    <col min="32" max="33" width="9.00390625" style="9" hidden="1" customWidth="1"/>
    <col min="34" max="48" width="3.125" style="9" hidden="1" customWidth="1"/>
    <col min="49" max="51" width="9.00390625" style="9" hidden="1" customWidth="1"/>
    <col min="52" max="55" width="3.50390625" style="9" hidden="1" customWidth="1"/>
    <col min="56" max="63" width="9.00390625" style="9" hidden="1" customWidth="1"/>
    <col min="64" max="64" width="9.25390625" style="9" hidden="1" customWidth="1"/>
    <col min="65" max="16384" width="9.00390625" style="9" hidden="1" customWidth="1"/>
  </cols>
  <sheetData>
    <row r="1" spans="1:21" ht="21.75" customHeight="1">
      <c r="A1" s="35"/>
      <c r="B1" s="36"/>
      <c r="C1" s="37"/>
      <c r="D1" s="140" t="s">
        <v>412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2" t="str">
        <f>"印刷枚数　"&amp;$W$5&amp;"枚"</f>
        <v>印刷枚数　1枚</v>
      </c>
      <c r="U1" s="143"/>
    </row>
    <row r="2" spans="1:44" ht="6.75" customHeight="1" thickBot="1">
      <c r="A2" s="9"/>
      <c r="AR2" s="9" t="s">
        <v>27</v>
      </c>
    </row>
    <row r="3" spans="2:44" ht="18" thickBot="1">
      <c r="B3" s="144" t="s">
        <v>8</v>
      </c>
      <c r="C3" s="145"/>
      <c r="D3" s="145"/>
      <c r="E3" s="146"/>
      <c r="F3" s="147"/>
      <c r="G3" s="39" t="s">
        <v>28</v>
      </c>
      <c r="H3" s="148" t="s">
        <v>29</v>
      </c>
      <c r="I3" s="149"/>
      <c r="J3" s="149"/>
      <c r="K3" s="149"/>
      <c r="L3" s="148" t="s">
        <v>30</v>
      </c>
      <c r="M3" s="149"/>
      <c r="N3" s="149"/>
      <c r="O3" s="149"/>
      <c r="P3" s="150" t="s">
        <v>31</v>
      </c>
      <c r="Q3" s="151"/>
      <c r="R3" s="151"/>
      <c r="S3" s="151"/>
      <c r="T3" s="151"/>
      <c r="U3" s="152"/>
      <c r="W3" s="9" t="s">
        <v>32</v>
      </c>
      <c r="Y3" s="36"/>
      <c r="Z3" s="40"/>
      <c r="AB3" s="41" t="s">
        <v>33</v>
      </c>
      <c r="AC3" s="42" t="s">
        <v>402</v>
      </c>
      <c r="AD3" s="42"/>
      <c r="AE3" s="42"/>
      <c r="AF3" s="41" t="s">
        <v>34</v>
      </c>
      <c r="AG3" s="9" t="s">
        <v>404</v>
      </c>
      <c r="AR3" s="9" t="s">
        <v>35</v>
      </c>
    </row>
    <row r="4" spans="1:60" ht="30" thickBot="1" thickTop="1">
      <c r="A4" s="43" t="str">
        <f>IF(B4="","「申込書」シートの団体名を選択してください。→",IF(P4="","「申込書」シートの電話番号を入力してください。→",""))</f>
        <v>「申込書」シートの団体名を選択してください。→</v>
      </c>
      <c r="B4" s="153">
        <f>IF('申込書'!$D$4="","",'申込書'!$D$4)</f>
      </c>
      <c r="C4" s="154"/>
      <c r="D4" s="154"/>
      <c r="E4" s="155"/>
      <c r="F4" s="156"/>
      <c r="G4" s="44" t="s">
        <v>397</v>
      </c>
      <c r="H4" s="157">
        <f>COUNTA(C10:C129)</f>
        <v>0</v>
      </c>
      <c r="I4" s="158"/>
      <c r="J4" s="158"/>
      <c r="K4" s="158"/>
      <c r="L4" s="159">
        <f>SUM(AC10:AC129,AH10:AH129,AM10:AM129,AR10:AR129)</f>
        <v>0</v>
      </c>
      <c r="M4" s="160"/>
      <c r="N4" s="160"/>
      <c r="O4" s="160"/>
      <c r="P4" s="161">
        <f>IF('申込書'!$D$11="","",'申込書'!$D$11)</f>
      </c>
      <c r="Q4" s="162"/>
      <c r="R4" s="162"/>
      <c r="S4" s="162"/>
      <c r="T4" s="162"/>
      <c r="U4" s="163"/>
      <c r="W4" s="38">
        <f>IF('申込書'!$G$4="","",'申込書'!$G$4)</f>
      </c>
      <c r="Y4" s="45"/>
      <c r="Z4" s="40"/>
      <c r="AB4" s="41" t="s">
        <v>37</v>
      </c>
      <c r="AC4" s="46" t="s">
        <v>403</v>
      </c>
      <c r="AD4" s="46"/>
      <c r="AE4" s="46"/>
      <c r="AR4" s="9" t="s">
        <v>38</v>
      </c>
      <c r="BE4" s="47"/>
      <c r="BF4" s="47"/>
      <c r="BG4" s="47"/>
      <c r="BH4" s="47"/>
    </row>
    <row r="5" spans="2:44" ht="18" thickBot="1">
      <c r="B5" s="164" t="s">
        <v>39</v>
      </c>
      <c r="C5" s="148"/>
      <c r="D5" s="148"/>
      <c r="E5" s="148"/>
      <c r="F5" s="148"/>
      <c r="G5" s="165"/>
      <c r="H5" s="166" t="s">
        <v>15</v>
      </c>
      <c r="I5" s="151"/>
      <c r="J5" s="48"/>
      <c r="K5" s="167" t="s">
        <v>17</v>
      </c>
      <c r="L5" s="168"/>
      <c r="M5" s="168"/>
      <c r="N5" s="168"/>
      <c r="O5" s="168"/>
      <c r="P5" s="168"/>
      <c r="Q5" s="168"/>
      <c r="R5" s="169"/>
      <c r="S5" s="169"/>
      <c r="T5" s="169"/>
      <c r="U5" s="170"/>
      <c r="W5" s="49">
        <f>IF(H4=0,1,ROUNDUP(H4/30,0))</f>
        <v>1</v>
      </c>
      <c r="X5" s="9" t="s">
        <v>40</v>
      </c>
      <c r="AA5" s="50" t="s">
        <v>41</v>
      </c>
      <c r="AB5" s="9" t="s">
        <v>42</v>
      </c>
      <c r="AR5" s="9" t="s">
        <v>41</v>
      </c>
    </row>
    <row r="6" spans="1:70" ht="30" thickBot="1" thickTop="1">
      <c r="A6" s="43" t="str">
        <f>IF(B6="","「申込書」シートの申込責任者氏名を入力してください。→",IF(H6="","「申込書」シートの連絡先〒を入力してください。→",IF(K6="","「申込書」シートの連絡先住所を入力してください。→","")))</f>
        <v>「申込書」シートの申込責任者氏名を入力してください。→</v>
      </c>
      <c r="B6" s="138">
        <f>IF('申込書'!$C$9="","",'申込書'!$C$9)</f>
      </c>
      <c r="C6" s="139"/>
      <c r="D6" s="139"/>
      <c r="E6" s="139"/>
      <c r="F6" s="1"/>
      <c r="G6" s="51" t="s">
        <v>43</v>
      </c>
      <c r="H6" s="171">
        <f>IF('申込書'!$B$11="","",'申込書'!$B$11)</f>
      </c>
      <c r="I6" s="172"/>
      <c r="J6" s="52"/>
      <c r="K6" s="173">
        <f>IF('申込書'!$B$13="","",'申込書'!$B$13)</f>
      </c>
      <c r="L6" s="174"/>
      <c r="M6" s="174"/>
      <c r="N6" s="174"/>
      <c r="O6" s="174"/>
      <c r="P6" s="174"/>
      <c r="Q6" s="174"/>
      <c r="R6" s="175"/>
      <c r="S6" s="175"/>
      <c r="T6" s="175"/>
      <c r="U6" s="176"/>
      <c r="W6" s="53" t="str">
        <f>"$B$1:$U$"&amp;9+W5*30</f>
        <v>$B$1:$U$39</v>
      </c>
      <c r="X6" s="49" t="s">
        <v>44</v>
      </c>
      <c r="AA6" s="50"/>
      <c r="AD6" s="50"/>
      <c r="AE6" s="54"/>
      <c r="AZ6" s="9" t="s">
        <v>45</v>
      </c>
      <c r="BA6" s="9" t="s">
        <v>46</v>
      </c>
      <c r="BB6" s="9" t="s">
        <v>47</v>
      </c>
      <c r="BC6" s="9" t="s">
        <v>48</v>
      </c>
      <c r="BD6" s="9" t="s">
        <v>49</v>
      </c>
      <c r="BE6" s="9" t="s">
        <v>50</v>
      </c>
      <c r="BF6" s="55" t="s">
        <v>51</v>
      </c>
      <c r="BG6" s="9" t="s">
        <v>52</v>
      </c>
      <c r="BH6" s="9" t="s">
        <v>53</v>
      </c>
      <c r="BI6" s="9" t="s">
        <v>54</v>
      </c>
      <c r="BJ6" s="9" t="s">
        <v>55</v>
      </c>
      <c r="BK6" s="9" t="s">
        <v>56</v>
      </c>
      <c r="BL6" s="9" t="str">
        <f>"この選手は"&amp;$B$4&amp;"の選手ではありません。"</f>
        <v>この選手はの選手ではありません。</v>
      </c>
      <c r="BM6" s="9" t="s">
        <v>57</v>
      </c>
      <c r="BN6" s="9" t="s">
        <v>58</v>
      </c>
      <c r="BO6" s="9" t="s">
        <v>59</v>
      </c>
      <c r="BP6" s="9" t="s">
        <v>60</v>
      </c>
      <c r="BQ6" s="9" t="s">
        <v>61</v>
      </c>
      <c r="BR6" s="9" t="s">
        <v>62</v>
      </c>
    </row>
    <row r="7" spans="23:58" ht="6.75" customHeight="1" thickBot="1">
      <c r="W7" s="49"/>
      <c r="X7" s="49"/>
      <c r="AA7" s="50"/>
      <c r="BF7" s="55"/>
    </row>
    <row r="8" spans="1:58" ht="21" customHeight="1">
      <c r="A8" s="177">
        <f>IF(Y9=0,"","No."&amp;Y9-ROW()-1&amp;"の行（"&amp;Y9&amp;"行目）にエラーが検出されました。")</f>
      </c>
      <c r="B8" s="179" t="s">
        <v>63</v>
      </c>
      <c r="C8" s="56" t="s">
        <v>64</v>
      </c>
      <c r="D8" s="181" t="s">
        <v>65</v>
      </c>
      <c r="E8" s="183" t="s">
        <v>66</v>
      </c>
      <c r="F8" s="58"/>
      <c r="G8" s="185" t="s">
        <v>67</v>
      </c>
      <c r="H8" s="186"/>
      <c r="I8" s="187"/>
      <c r="J8" s="59"/>
      <c r="K8" s="181" t="s">
        <v>68</v>
      </c>
      <c r="L8" s="181"/>
      <c r="M8" s="181"/>
      <c r="N8" s="57"/>
      <c r="O8" s="181" t="s">
        <v>69</v>
      </c>
      <c r="P8" s="181"/>
      <c r="Q8" s="181"/>
      <c r="R8" s="57"/>
      <c r="S8" s="181" t="s">
        <v>70</v>
      </c>
      <c r="T8" s="185"/>
      <c r="U8" s="188"/>
      <c r="Y8" s="60" t="s">
        <v>71</v>
      </c>
      <c r="Z8" s="60"/>
      <c r="AA8" s="50" t="s">
        <v>72</v>
      </c>
      <c r="AB8" s="9" t="s">
        <v>398</v>
      </c>
      <c r="AC8" s="9" t="s">
        <v>74</v>
      </c>
      <c r="AH8" s="9" t="s">
        <v>75</v>
      </c>
      <c r="AM8" s="9" t="s">
        <v>76</v>
      </c>
      <c r="AR8" s="9" t="s">
        <v>77</v>
      </c>
      <c r="AZ8" s="9" t="s">
        <v>78</v>
      </c>
      <c r="BF8" s="55" t="s">
        <v>79</v>
      </c>
    </row>
    <row r="9" spans="1:70" ht="21.75" customHeight="1" thickBot="1">
      <c r="A9" s="178"/>
      <c r="B9" s="180"/>
      <c r="C9" s="61" t="s">
        <v>80</v>
      </c>
      <c r="D9" s="182"/>
      <c r="E9" s="184"/>
      <c r="F9" s="63"/>
      <c r="G9" s="62" t="s">
        <v>19</v>
      </c>
      <c r="H9" s="64" t="s">
        <v>81</v>
      </c>
      <c r="I9" s="62" t="s">
        <v>82</v>
      </c>
      <c r="J9" s="62"/>
      <c r="K9" s="62" t="s">
        <v>19</v>
      </c>
      <c r="L9" s="64" t="s">
        <v>81</v>
      </c>
      <c r="M9" s="62" t="s">
        <v>82</v>
      </c>
      <c r="N9" s="62"/>
      <c r="O9" s="62" t="s">
        <v>19</v>
      </c>
      <c r="P9" s="64" t="s">
        <v>81</v>
      </c>
      <c r="Q9" s="62" t="s">
        <v>82</v>
      </c>
      <c r="R9" s="62"/>
      <c r="S9" s="62" t="s">
        <v>19</v>
      </c>
      <c r="T9" s="65" t="s">
        <v>81</v>
      </c>
      <c r="U9" s="66" t="s">
        <v>82</v>
      </c>
      <c r="W9" s="9" t="s">
        <v>83</v>
      </c>
      <c r="X9" s="9" t="s">
        <v>32</v>
      </c>
      <c r="Y9" s="9">
        <f>MIN(Y10:Y129)</f>
        <v>0</v>
      </c>
      <c r="AA9" s="50"/>
      <c r="AC9" s="9" t="s">
        <v>84</v>
      </c>
      <c r="AD9" s="9" t="s">
        <v>85</v>
      </c>
      <c r="AE9" s="9" t="s">
        <v>38</v>
      </c>
      <c r="AF9" s="9" t="s">
        <v>86</v>
      </c>
      <c r="AG9" s="9" t="s">
        <v>87</v>
      </c>
      <c r="AH9" s="9" t="s">
        <v>84</v>
      </c>
      <c r="AI9" s="9" t="s">
        <v>85</v>
      </c>
      <c r="AJ9" s="9" t="s">
        <v>38</v>
      </c>
      <c r="AK9" s="9" t="s">
        <v>86</v>
      </c>
      <c r="AL9" s="9" t="s">
        <v>87</v>
      </c>
      <c r="AM9" s="9" t="s">
        <v>84</v>
      </c>
      <c r="AN9" s="9" t="s">
        <v>85</v>
      </c>
      <c r="AO9" s="9" t="s">
        <v>38</v>
      </c>
      <c r="AP9" s="9" t="s">
        <v>86</v>
      </c>
      <c r="AQ9" s="9" t="s">
        <v>87</v>
      </c>
      <c r="AR9" s="9" t="s">
        <v>84</v>
      </c>
      <c r="AS9" s="9" t="s">
        <v>85</v>
      </c>
      <c r="AT9" s="9" t="s">
        <v>38</v>
      </c>
      <c r="AU9" s="9" t="s">
        <v>86</v>
      </c>
      <c r="AV9" s="9" t="s">
        <v>87</v>
      </c>
      <c r="AX9" s="9" t="s">
        <v>88</v>
      </c>
      <c r="AZ9" s="9" t="s">
        <v>89</v>
      </c>
      <c r="BA9" s="9" t="s">
        <v>90</v>
      </c>
      <c r="BB9" s="9" t="s">
        <v>91</v>
      </c>
      <c r="BC9" s="9" t="s">
        <v>92</v>
      </c>
      <c r="BD9" s="9" t="s">
        <v>93</v>
      </c>
      <c r="BE9" s="9" t="s">
        <v>94</v>
      </c>
      <c r="BF9" s="55" t="s">
        <v>95</v>
      </c>
      <c r="BG9" s="9" t="s">
        <v>96</v>
      </c>
      <c r="BH9" s="9" t="s">
        <v>97</v>
      </c>
      <c r="BI9" s="9" t="s">
        <v>98</v>
      </c>
      <c r="BJ9" s="9" t="s">
        <v>99</v>
      </c>
      <c r="BK9" s="9" t="s">
        <v>100</v>
      </c>
      <c r="BL9" s="9" t="s">
        <v>101</v>
      </c>
      <c r="BM9" s="9" t="s">
        <v>102</v>
      </c>
      <c r="BN9" s="9" t="s">
        <v>103</v>
      </c>
      <c r="BO9" s="9" t="s">
        <v>104</v>
      </c>
      <c r="BP9" s="9" t="s">
        <v>105</v>
      </c>
      <c r="BQ9" s="9" t="s">
        <v>106</v>
      </c>
      <c r="BR9" s="9" t="s">
        <v>107</v>
      </c>
    </row>
    <row r="10" spans="1:72" ht="30.75" customHeight="1" thickTop="1">
      <c r="A10" s="43"/>
      <c r="B10" s="67">
        <v>1</v>
      </c>
      <c r="C10" s="95"/>
      <c r="D10" s="126" t="e">
        <f>VLOOKUP(C10,'登録情報'!$E$1:$F$958,2,FALSE)</f>
        <v>#N/A</v>
      </c>
      <c r="E10" s="38" t="e">
        <f>VLOOKUP(C10,'登録情報'!$E$1:$G$958,3,FALSE)</f>
        <v>#N/A</v>
      </c>
      <c r="F10" s="68"/>
      <c r="G10" s="95"/>
      <c r="H10" s="69"/>
      <c r="I10" s="98"/>
      <c r="J10" s="70"/>
      <c r="K10" s="95"/>
      <c r="L10" s="69"/>
      <c r="M10" s="98"/>
      <c r="N10" s="70"/>
      <c r="O10" s="95"/>
      <c r="P10" s="69"/>
      <c r="Q10" s="98"/>
      <c r="R10" s="70"/>
      <c r="S10" s="95"/>
      <c r="T10" s="69"/>
      <c r="U10" s="103"/>
      <c r="W10" s="108">
        <f aca="true" ca="1" t="shared" si="0" ref="W10:W41">IF($C10="","",IF(ISNA(VLOOKUP($C10,INDIRECT($AC$3),2,0))=TRUE,"",VLOOKUP($C10,INDIRECT($AC$3),2,0)))</f>
      </c>
      <c r="X10" s="9">
        <f aca="true" ca="1" t="shared" si="1" ref="X10:X41">IF($C10="","",IF(ISNA(VLOOKUP($C10,INDIRECT($AC$3),3,0))=TRUE,"",VLOOKUP($C10,INDIRECT($AC$3),3,0)))</f>
      </c>
      <c r="Y10" s="108">
        <f aca="true" t="shared" si="2" ref="Y10:Y41">IF($AX10="","",ROW())</f>
      </c>
      <c r="AA10" s="108"/>
      <c r="AC10" s="108">
        <f aca="true" t="shared" si="3" ref="AC10:AC41">IF($G10="",0,1)</f>
        <v>0</v>
      </c>
      <c r="AF10" s="9">
        <f aca="true" t="shared" si="4" ref="AF10:AF41">IF($I10="",0,1)</f>
        <v>0</v>
      </c>
      <c r="AG10" s="9">
        <f aca="true" t="shared" si="5" ref="AG10:AG41">IF(RIGHT($I10,2)="++",VALUE(LEFT($I10,4)&amp;"00"),IF(RIGHT($I10,1)="+",VALUE(LEFT($I10,5)&amp;"0"),VALUE($I10)))</f>
        <v>0</v>
      </c>
      <c r="AH10" s="9">
        <f aca="true" t="shared" si="6" ref="AH10:AH41">IF($K10="",0,1)</f>
        <v>0</v>
      </c>
      <c r="AK10" s="9">
        <f aca="true" t="shared" si="7" ref="AK10:AK41">IF($M10="",0,1)</f>
        <v>0</v>
      </c>
      <c r="AL10" s="9">
        <f aca="true" t="shared" si="8" ref="AL10:AL41">IF(RIGHT($M10,2)="++",VALUE(LEFT($M10,4)&amp;"00"),IF(RIGHT($M10,1)="+",VALUE(LEFT($M10,5)&amp;"0"),VALUE($M10)))</f>
        <v>0</v>
      </c>
      <c r="AM10" s="9">
        <f aca="true" t="shared" si="9" ref="AM10:AM41">IF($O10="",0,1)</f>
        <v>0</v>
      </c>
      <c r="AP10" s="9">
        <f aca="true" t="shared" si="10" ref="AP10:AP41">IF($Q10="",0,1)</f>
        <v>0</v>
      </c>
      <c r="AQ10" s="9">
        <f aca="true" t="shared" si="11" ref="AQ10:AQ41">IF(RIGHT($Q10,2)="++",VALUE(LEFT($Q10,4)&amp;"00"),IF(RIGHT($Q10,1)="+",VALUE(LEFT($Q10,5)&amp;"0"),VALUE($Q10)))</f>
        <v>0</v>
      </c>
      <c r="AR10" s="9">
        <f aca="true" t="shared" si="12" ref="AR10:AR41">IF($S10="",0,1)</f>
        <v>0</v>
      </c>
      <c r="AU10" s="9">
        <f aca="true" t="shared" si="13" ref="AU10:AU41">IF($U10="",0,1)</f>
        <v>0</v>
      </c>
      <c r="AV10" s="9">
        <f aca="true" t="shared" si="14" ref="AV10:AV41">IF(RIGHT($U10,2)="++",VALUE(LEFT($U10,4)&amp;"00"),IF(RIGHT($U10,1)="+",VALUE(LEFT($U10,5)&amp;"0"),VALUE($U10)))</f>
        <v>0</v>
      </c>
      <c r="AX10" s="9">
        <f aca="true" t="shared" si="15" ref="AX10:AX41">IF(MAX(AZ10:BR10)=0,"",IF(MAX(AZ10:BR10)=COLUMN(BM10),ADDRESS(ROW(),COLUMN(BT10),4),ADDRESS(6,MAX(AZ10:BR10),4)))</f>
      </c>
      <c r="AZ10" s="9">
        <f aca="true" t="shared" si="16" ref="AZ10:AZ41">IF($Y10="",0,1)</f>
        <v>0</v>
      </c>
      <c r="BA10" s="9">
        <f aca="true" t="shared" si="17" ref="BA10:BA41">IF(RIGHT($Y10,2)="++",VALUE(LEFT($Y10,4)&amp;"00"),IF(RIGHT($Y10,1)="+",VALUE(LEFT($Y10,5)&amp;"0"),VALUE($Y10)))</f>
        <v>0</v>
      </c>
      <c r="BB10" s="9">
        <f aca="true" t="shared" si="18" ref="BB10:BB41">IF($AA10="",0,1)</f>
        <v>0</v>
      </c>
      <c r="BC10" s="9">
        <f aca="true" t="shared" si="19" ref="BC10:BC41">IF(ISNUMBER($AV10)=TRUE,0,COLUMN())</f>
        <v>0</v>
      </c>
      <c r="BD10" s="9">
        <f aca="true" t="shared" si="20" ref="BD10:BD41">IF(AND($C10&lt;&gt;"",$C9=""),COLUMN(),0)</f>
        <v>0</v>
      </c>
      <c r="BE10" s="9" t="e">
        <f aca="true" t="shared" si="21" ref="BE10:BE41">IF(OR($C10="",$D10=""),0,IF(OR(AND($AF10=0,$AC10=1),AND($AK10=0,$AH10=1),AND($AP10=0,$AM10=1),AND($AU10=0,$AR10=1)),COLUMN(),0))</f>
        <v>#N/A</v>
      </c>
      <c r="BF10" s="9">
        <f aca="true" t="shared" si="22" ref="BF10:BF41">IF(RIGHT($AC10,2)="++",VALUE(LEFT($AC10,4)&amp;"00"),IF(RIGHT($AC10,1)="+",VALUE(LEFT($AC10,5)&amp;"0"),VALUE($AC10)))</f>
        <v>0</v>
      </c>
      <c r="BH10" s="9">
        <f aca="true" t="shared" si="23" ref="BH10:BH41">IF(OR(AND($AC10+$AH10+$AM10+$AR10=2,$G10=$K10),AND($AC10+$AH10+$AM10+$AR10=3,OR($G10=$K10,$G10=$O10,$K10=$O10)),AND($AC10+$AH10+$AM10+$AR10=4,OR($G10=$K10,$G10=$O10,$G10=$S10,$K10=$O10,$K10=$S10,$O10=$S10))),COLUMN(),0)</f>
        <v>0</v>
      </c>
      <c r="BI10" s="9" t="e">
        <f aca="true" t="shared" si="24" ref="BI10:BI41">IF(OR($C10="",$D10=""),0,IF(OR(AND($AF10=1,$AC10=0),AND($AK10=1,$AH10=0),AND($AP10=1,$AM10=0),AND($AU10=1,$AR10=0)),COLUMN(),0))</f>
        <v>#N/A</v>
      </c>
      <c r="BJ10" s="9" t="e">
        <f aca="true" t="shared" si="25" ref="BJ10:BJ41">IF(AND($C10&lt;&gt;"",$D10&lt;&gt;"",$G10="",$I10=""),COLUMN(),0)</f>
        <v>#N/A</v>
      </c>
      <c r="BK10" s="9">
        <f aca="true" t="shared" si="26" ref="BK10:BK41">IF(OR(AND($AC10=0,$AH10+$AM10+$AR10&gt;0),AND($AH10=0,$AM10+$AR10&gt;0),AND($AM10=0,$AR10&gt;0)),COLUMN(),0)</f>
        <v>0</v>
      </c>
      <c r="BL10" s="9">
        <f aca="true" t="shared" si="27" ref="BL10:BL41">IF($C10="",0,IF($X10=$W$4,0,COLUMN()))</f>
        <v>0</v>
      </c>
      <c r="BM10" s="9" t="e">
        <f aca="true" t="shared" si="28" ref="BM10:BM41">IF($W10=LEFT($D10,1),0,COLUMN())</f>
        <v>#N/A</v>
      </c>
      <c r="BN10" s="9" t="e">
        <f aca="true" t="shared" si="29" ref="BN10:BN41">IF(AND($D10="",OR($C10&lt;&gt;"",$AC10=1,$AF10=1)),COLUMN(),0)</f>
        <v>#N/A</v>
      </c>
      <c r="BP10" s="9">
        <f>IF($C10="",0,IF(COUNTIF($C$10:$C10,$C10)=1,0,COLUMN()))</f>
        <v>0</v>
      </c>
      <c r="BQ10" s="9" t="e">
        <f aca="true" t="shared" si="30" ref="BQ10:BQ41">IF(AND($C10="",OR($D10&lt;&gt;"",$AC10=1,$AF10=1,$AH10=1,$AK10=1,$AM10=1,$AP10=1,$AR10=1,$AU10=1)),COLUMN(),0)</f>
        <v>#N/A</v>
      </c>
      <c r="BR10" s="9">
        <f aca="true" t="shared" si="31" ref="BR10:BR41">IF(AND($C10&lt;&gt;"",$B$4=""),COLUMN(),0)</f>
        <v>0</v>
      </c>
      <c r="BT10" s="9" t="e">
        <f aca="true" t="shared" si="32" ref="BT10:BT41">C10&amp;"の選手は"&amp;D10&amp;"ではありません。"</f>
        <v>#N/A</v>
      </c>
    </row>
    <row r="11" spans="1:72" ht="30.75" customHeight="1">
      <c r="A11" s="43"/>
      <c r="B11" s="71">
        <v>2</v>
      </c>
      <c r="C11" s="96"/>
      <c r="D11" s="127" t="e">
        <f>VLOOKUP(C11,'登録情報'!$E$1:$F$958,2,FALSE)</f>
        <v>#N/A</v>
      </c>
      <c r="E11" s="110" t="e">
        <f>VLOOKUP(C11,'登録情報'!$E$1:$G$958,3,FALSE)</f>
        <v>#N/A</v>
      </c>
      <c r="F11" s="68"/>
      <c r="G11" s="96"/>
      <c r="H11" s="72"/>
      <c r="I11" s="99"/>
      <c r="J11" s="73"/>
      <c r="K11" s="96"/>
      <c r="L11" s="72"/>
      <c r="M11" s="99"/>
      <c r="N11" s="73"/>
      <c r="O11" s="96"/>
      <c r="P11" s="72"/>
      <c r="Q11" s="99"/>
      <c r="R11" s="73"/>
      <c r="S11" s="96"/>
      <c r="T11" s="72"/>
      <c r="U11" s="104"/>
      <c r="W11" s="108">
        <f ca="1" t="shared" si="0"/>
      </c>
      <c r="X11" s="9">
        <f ca="1" t="shared" si="1"/>
      </c>
      <c r="Y11" s="108">
        <f t="shared" si="2"/>
      </c>
      <c r="AA11" s="108"/>
      <c r="AC11" s="108">
        <f t="shared" si="3"/>
        <v>0</v>
      </c>
      <c r="AF11" s="9">
        <f t="shared" si="4"/>
        <v>0</v>
      </c>
      <c r="AG11" s="9">
        <f t="shared" si="5"/>
        <v>0</v>
      </c>
      <c r="AH11" s="9">
        <f t="shared" si="6"/>
        <v>0</v>
      </c>
      <c r="AK11" s="9">
        <f t="shared" si="7"/>
        <v>0</v>
      </c>
      <c r="AL11" s="9">
        <f t="shared" si="8"/>
        <v>0</v>
      </c>
      <c r="AM11" s="9">
        <f t="shared" si="9"/>
        <v>0</v>
      </c>
      <c r="AP11" s="9">
        <f t="shared" si="10"/>
        <v>0</v>
      </c>
      <c r="AQ11" s="9">
        <f t="shared" si="11"/>
        <v>0</v>
      </c>
      <c r="AR11" s="9">
        <f t="shared" si="12"/>
        <v>0</v>
      </c>
      <c r="AU11" s="9">
        <f t="shared" si="13"/>
        <v>0</v>
      </c>
      <c r="AV11" s="9">
        <f t="shared" si="14"/>
        <v>0</v>
      </c>
      <c r="AX11" s="9">
        <f t="shared" si="15"/>
      </c>
      <c r="AZ11" s="9">
        <f t="shared" si="16"/>
        <v>0</v>
      </c>
      <c r="BA11" s="9">
        <f t="shared" si="17"/>
        <v>0</v>
      </c>
      <c r="BB11" s="9">
        <f t="shared" si="18"/>
        <v>0</v>
      </c>
      <c r="BC11" s="9">
        <f t="shared" si="19"/>
        <v>0</v>
      </c>
      <c r="BD11" s="9">
        <f t="shared" si="20"/>
        <v>0</v>
      </c>
      <c r="BE11" s="9" t="e">
        <f t="shared" si="21"/>
        <v>#N/A</v>
      </c>
      <c r="BF11" s="9">
        <f t="shared" si="22"/>
        <v>0</v>
      </c>
      <c r="BH11" s="9">
        <f t="shared" si="23"/>
        <v>0</v>
      </c>
      <c r="BI11" s="9" t="e">
        <f t="shared" si="24"/>
        <v>#N/A</v>
      </c>
      <c r="BJ11" s="9" t="e">
        <f t="shared" si="25"/>
        <v>#N/A</v>
      </c>
      <c r="BK11" s="9">
        <f t="shared" si="26"/>
        <v>0</v>
      </c>
      <c r="BL11" s="9">
        <f t="shared" si="27"/>
        <v>0</v>
      </c>
      <c r="BM11" s="9" t="e">
        <f t="shared" si="28"/>
        <v>#N/A</v>
      </c>
      <c r="BN11" s="9" t="e">
        <f t="shared" si="29"/>
        <v>#N/A</v>
      </c>
      <c r="BP11" s="9">
        <f>IF($C11="",0,IF(COUNTIF($C$10:$C11,$C11)=1,0,COLUMN()))</f>
        <v>0</v>
      </c>
      <c r="BQ11" s="9" t="e">
        <f t="shared" si="30"/>
        <v>#N/A</v>
      </c>
      <c r="BR11" s="9">
        <f t="shared" si="31"/>
        <v>0</v>
      </c>
      <c r="BT11" s="9" t="e">
        <f t="shared" si="32"/>
        <v>#N/A</v>
      </c>
    </row>
    <row r="12" spans="1:72" ht="30.75" customHeight="1">
      <c r="A12" s="43"/>
      <c r="B12" s="71">
        <v>3</v>
      </c>
      <c r="C12" s="96"/>
      <c r="D12" s="127" t="e">
        <f>VLOOKUP(C12,'登録情報'!$E$1:$F$958,2,FALSE)</f>
        <v>#N/A</v>
      </c>
      <c r="E12" s="110" t="e">
        <f>VLOOKUP(C12,'登録情報'!$E$1:$G$958,3,FALSE)</f>
        <v>#N/A</v>
      </c>
      <c r="F12" s="68"/>
      <c r="G12" s="96"/>
      <c r="H12" s="72"/>
      <c r="I12" s="99"/>
      <c r="J12" s="73"/>
      <c r="K12" s="96"/>
      <c r="L12" s="72"/>
      <c r="M12" s="99"/>
      <c r="N12" s="73"/>
      <c r="O12" s="96"/>
      <c r="P12" s="72"/>
      <c r="Q12" s="99"/>
      <c r="R12" s="73"/>
      <c r="S12" s="96"/>
      <c r="T12" s="72"/>
      <c r="U12" s="104"/>
      <c r="W12" s="108">
        <f ca="1" t="shared" si="0"/>
      </c>
      <c r="X12" s="9">
        <f ca="1" t="shared" si="1"/>
      </c>
      <c r="Y12" s="108">
        <f t="shared" si="2"/>
      </c>
      <c r="AA12" s="108"/>
      <c r="AC12" s="108">
        <f t="shared" si="3"/>
        <v>0</v>
      </c>
      <c r="AF12" s="9">
        <f t="shared" si="4"/>
        <v>0</v>
      </c>
      <c r="AG12" s="9">
        <f t="shared" si="5"/>
        <v>0</v>
      </c>
      <c r="AH12" s="9">
        <f t="shared" si="6"/>
        <v>0</v>
      </c>
      <c r="AK12" s="9">
        <f t="shared" si="7"/>
        <v>0</v>
      </c>
      <c r="AL12" s="9">
        <f t="shared" si="8"/>
        <v>0</v>
      </c>
      <c r="AM12" s="9">
        <f t="shared" si="9"/>
        <v>0</v>
      </c>
      <c r="AP12" s="9">
        <f t="shared" si="10"/>
        <v>0</v>
      </c>
      <c r="AQ12" s="9">
        <f t="shared" si="11"/>
        <v>0</v>
      </c>
      <c r="AR12" s="9">
        <f t="shared" si="12"/>
        <v>0</v>
      </c>
      <c r="AU12" s="9">
        <f t="shared" si="13"/>
        <v>0</v>
      </c>
      <c r="AV12" s="9">
        <f t="shared" si="14"/>
        <v>0</v>
      </c>
      <c r="AX12" s="9">
        <f t="shared" si="15"/>
      </c>
      <c r="AZ12" s="9">
        <f t="shared" si="16"/>
        <v>0</v>
      </c>
      <c r="BA12" s="9">
        <f t="shared" si="17"/>
        <v>0</v>
      </c>
      <c r="BB12" s="9">
        <f t="shared" si="18"/>
        <v>0</v>
      </c>
      <c r="BC12" s="9">
        <f t="shared" si="19"/>
        <v>0</v>
      </c>
      <c r="BD12" s="9">
        <f t="shared" si="20"/>
        <v>0</v>
      </c>
      <c r="BE12" s="9" t="e">
        <f t="shared" si="21"/>
        <v>#N/A</v>
      </c>
      <c r="BF12" s="9">
        <f t="shared" si="22"/>
        <v>0</v>
      </c>
      <c r="BH12" s="9">
        <f t="shared" si="23"/>
        <v>0</v>
      </c>
      <c r="BI12" s="9" t="e">
        <f t="shared" si="24"/>
        <v>#N/A</v>
      </c>
      <c r="BJ12" s="9" t="e">
        <f t="shared" si="25"/>
        <v>#N/A</v>
      </c>
      <c r="BK12" s="9">
        <f t="shared" si="26"/>
        <v>0</v>
      </c>
      <c r="BL12" s="9">
        <f t="shared" si="27"/>
        <v>0</v>
      </c>
      <c r="BM12" s="9" t="e">
        <f t="shared" si="28"/>
        <v>#N/A</v>
      </c>
      <c r="BN12" s="9" t="e">
        <f t="shared" si="29"/>
        <v>#N/A</v>
      </c>
      <c r="BP12" s="9">
        <f>IF($C12="",0,IF(COUNTIF($C$10:$C12,$C12)=1,0,COLUMN()))</f>
        <v>0</v>
      </c>
      <c r="BQ12" s="9" t="e">
        <f t="shared" si="30"/>
        <v>#N/A</v>
      </c>
      <c r="BR12" s="9">
        <f t="shared" si="31"/>
        <v>0</v>
      </c>
      <c r="BT12" s="9" t="e">
        <f t="shared" si="32"/>
        <v>#N/A</v>
      </c>
    </row>
    <row r="13" spans="1:72" ht="30.75" customHeight="1">
      <c r="A13" s="43"/>
      <c r="B13" s="71">
        <v>4</v>
      </c>
      <c r="C13" s="96"/>
      <c r="D13" s="127" t="e">
        <f>VLOOKUP(C13,'登録情報'!$E$1:$F$958,2,FALSE)</f>
        <v>#N/A</v>
      </c>
      <c r="E13" s="110" t="e">
        <f>VLOOKUP(C13,'登録情報'!$E$1:$G$958,3,FALSE)</f>
        <v>#N/A</v>
      </c>
      <c r="F13" s="68"/>
      <c r="G13" s="96"/>
      <c r="H13" s="72"/>
      <c r="I13" s="99"/>
      <c r="J13" s="73"/>
      <c r="K13" s="96"/>
      <c r="L13" s="72"/>
      <c r="M13" s="99"/>
      <c r="N13" s="73"/>
      <c r="O13" s="96"/>
      <c r="P13" s="72"/>
      <c r="Q13" s="99"/>
      <c r="R13" s="73"/>
      <c r="S13" s="96"/>
      <c r="T13" s="72"/>
      <c r="U13" s="104"/>
      <c r="W13" s="108">
        <f ca="1" t="shared" si="0"/>
      </c>
      <c r="X13" s="9">
        <f ca="1" t="shared" si="1"/>
      </c>
      <c r="Y13" s="108">
        <f t="shared" si="2"/>
      </c>
      <c r="AA13" s="108"/>
      <c r="AC13" s="108">
        <f t="shared" si="3"/>
        <v>0</v>
      </c>
      <c r="AF13" s="9">
        <f t="shared" si="4"/>
        <v>0</v>
      </c>
      <c r="AG13" s="9">
        <f t="shared" si="5"/>
        <v>0</v>
      </c>
      <c r="AH13" s="9">
        <f t="shared" si="6"/>
        <v>0</v>
      </c>
      <c r="AK13" s="9">
        <f t="shared" si="7"/>
        <v>0</v>
      </c>
      <c r="AL13" s="9">
        <f t="shared" si="8"/>
        <v>0</v>
      </c>
      <c r="AM13" s="9">
        <f t="shared" si="9"/>
        <v>0</v>
      </c>
      <c r="AP13" s="9">
        <f t="shared" si="10"/>
        <v>0</v>
      </c>
      <c r="AQ13" s="9">
        <f t="shared" si="11"/>
        <v>0</v>
      </c>
      <c r="AR13" s="9">
        <f t="shared" si="12"/>
        <v>0</v>
      </c>
      <c r="AU13" s="9">
        <f t="shared" si="13"/>
        <v>0</v>
      </c>
      <c r="AV13" s="9">
        <f t="shared" si="14"/>
        <v>0</v>
      </c>
      <c r="AX13" s="9">
        <f t="shared" si="15"/>
      </c>
      <c r="AZ13" s="9">
        <f t="shared" si="16"/>
        <v>0</v>
      </c>
      <c r="BA13" s="9">
        <f t="shared" si="17"/>
        <v>0</v>
      </c>
      <c r="BB13" s="9">
        <f t="shared" si="18"/>
        <v>0</v>
      </c>
      <c r="BC13" s="9">
        <f t="shared" si="19"/>
        <v>0</v>
      </c>
      <c r="BD13" s="9">
        <f t="shared" si="20"/>
        <v>0</v>
      </c>
      <c r="BE13" s="9" t="e">
        <f t="shared" si="21"/>
        <v>#N/A</v>
      </c>
      <c r="BF13" s="9">
        <f t="shared" si="22"/>
        <v>0</v>
      </c>
      <c r="BH13" s="9">
        <f t="shared" si="23"/>
        <v>0</v>
      </c>
      <c r="BI13" s="9" t="e">
        <f t="shared" si="24"/>
        <v>#N/A</v>
      </c>
      <c r="BJ13" s="9" t="e">
        <f t="shared" si="25"/>
        <v>#N/A</v>
      </c>
      <c r="BK13" s="9">
        <f t="shared" si="26"/>
        <v>0</v>
      </c>
      <c r="BL13" s="9">
        <f t="shared" si="27"/>
        <v>0</v>
      </c>
      <c r="BM13" s="9" t="e">
        <f t="shared" si="28"/>
        <v>#N/A</v>
      </c>
      <c r="BN13" s="9" t="e">
        <f t="shared" si="29"/>
        <v>#N/A</v>
      </c>
      <c r="BP13" s="9">
        <f>IF($C13="",0,IF(COUNTIF($C$10:$C13,$C13)=1,0,COLUMN()))</f>
        <v>0</v>
      </c>
      <c r="BQ13" s="9" t="e">
        <f t="shared" si="30"/>
        <v>#N/A</v>
      </c>
      <c r="BR13" s="9">
        <f t="shared" si="31"/>
        <v>0</v>
      </c>
      <c r="BT13" s="9" t="e">
        <f t="shared" si="32"/>
        <v>#N/A</v>
      </c>
    </row>
    <row r="14" spans="1:72" ht="30.75" customHeight="1">
      <c r="A14" s="43"/>
      <c r="B14" s="71">
        <v>5</v>
      </c>
      <c r="C14" s="96"/>
      <c r="D14" s="127" t="e">
        <f>VLOOKUP(C14,'登録情報'!$E$1:$F$958,2,FALSE)</f>
        <v>#N/A</v>
      </c>
      <c r="E14" s="110" t="e">
        <f>VLOOKUP(C14,'登録情報'!$E$1:$G$958,3,FALSE)</f>
        <v>#N/A</v>
      </c>
      <c r="F14" s="68"/>
      <c r="G14" s="96"/>
      <c r="H14" s="72"/>
      <c r="I14" s="99"/>
      <c r="J14" s="73"/>
      <c r="K14" s="96"/>
      <c r="L14" s="72"/>
      <c r="M14" s="99"/>
      <c r="N14" s="73"/>
      <c r="O14" s="96"/>
      <c r="P14" s="72"/>
      <c r="Q14" s="99"/>
      <c r="R14" s="73"/>
      <c r="S14" s="96"/>
      <c r="T14" s="72"/>
      <c r="U14" s="104"/>
      <c r="W14" s="108">
        <f ca="1" t="shared" si="0"/>
      </c>
      <c r="X14" s="9">
        <f ca="1" t="shared" si="1"/>
      </c>
      <c r="Y14" s="108">
        <f t="shared" si="2"/>
      </c>
      <c r="AA14" s="108"/>
      <c r="AC14" s="108">
        <f t="shared" si="3"/>
        <v>0</v>
      </c>
      <c r="AF14" s="9">
        <f t="shared" si="4"/>
        <v>0</v>
      </c>
      <c r="AG14" s="9">
        <f t="shared" si="5"/>
        <v>0</v>
      </c>
      <c r="AH14" s="9">
        <f t="shared" si="6"/>
        <v>0</v>
      </c>
      <c r="AK14" s="9">
        <f t="shared" si="7"/>
        <v>0</v>
      </c>
      <c r="AL14" s="9">
        <f t="shared" si="8"/>
        <v>0</v>
      </c>
      <c r="AM14" s="9">
        <f t="shared" si="9"/>
        <v>0</v>
      </c>
      <c r="AP14" s="9">
        <f t="shared" si="10"/>
        <v>0</v>
      </c>
      <c r="AQ14" s="9">
        <f t="shared" si="11"/>
        <v>0</v>
      </c>
      <c r="AR14" s="9">
        <f t="shared" si="12"/>
        <v>0</v>
      </c>
      <c r="AU14" s="9">
        <f t="shared" si="13"/>
        <v>0</v>
      </c>
      <c r="AV14" s="9">
        <f t="shared" si="14"/>
        <v>0</v>
      </c>
      <c r="AX14" s="9">
        <f t="shared" si="15"/>
      </c>
      <c r="AZ14" s="9">
        <f t="shared" si="16"/>
        <v>0</v>
      </c>
      <c r="BA14" s="9">
        <f t="shared" si="17"/>
        <v>0</v>
      </c>
      <c r="BB14" s="9">
        <f t="shared" si="18"/>
        <v>0</v>
      </c>
      <c r="BC14" s="9">
        <f t="shared" si="19"/>
        <v>0</v>
      </c>
      <c r="BD14" s="9">
        <f t="shared" si="20"/>
        <v>0</v>
      </c>
      <c r="BE14" s="9" t="e">
        <f t="shared" si="21"/>
        <v>#N/A</v>
      </c>
      <c r="BF14" s="9">
        <f t="shared" si="22"/>
        <v>0</v>
      </c>
      <c r="BH14" s="9">
        <f t="shared" si="23"/>
        <v>0</v>
      </c>
      <c r="BI14" s="9" t="e">
        <f t="shared" si="24"/>
        <v>#N/A</v>
      </c>
      <c r="BJ14" s="9" t="e">
        <f t="shared" si="25"/>
        <v>#N/A</v>
      </c>
      <c r="BK14" s="9">
        <f t="shared" si="26"/>
        <v>0</v>
      </c>
      <c r="BL14" s="9">
        <f t="shared" si="27"/>
        <v>0</v>
      </c>
      <c r="BM14" s="9" t="e">
        <f t="shared" si="28"/>
        <v>#N/A</v>
      </c>
      <c r="BN14" s="9" t="e">
        <f t="shared" si="29"/>
        <v>#N/A</v>
      </c>
      <c r="BP14" s="9">
        <f>IF($C14="",0,IF(COUNTIF($C$10:$C14,$C14)=1,0,COLUMN()))</f>
        <v>0</v>
      </c>
      <c r="BQ14" s="9" t="e">
        <f t="shared" si="30"/>
        <v>#N/A</v>
      </c>
      <c r="BR14" s="9">
        <f t="shared" si="31"/>
        <v>0</v>
      </c>
      <c r="BT14" s="9" t="e">
        <f t="shared" si="32"/>
        <v>#N/A</v>
      </c>
    </row>
    <row r="15" spans="1:72" ht="30.75" customHeight="1">
      <c r="A15" s="43"/>
      <c r="B15" s="71">
        <v>6</v>
      </c>
      <c r="C15" s="96"/>
      <c r="D15" s="127" t="e">
        <f>VLOOKUP(C15,'登録情報'!$E$1:$F$958,2,FALSE)</f>
        <v>#N/A</v>
      </c>
      <c r="E15" s="110" t="e">
        <f>VLOOKUP(C15,'登録情報'!$E$1:$G$958,3,FALSE)</f>
        <v>#N/A</v>
      </c>
      <c r="F15" s="68"/>
      <c r="G15" s="96"/>
      <c r="H15" s="72"/>
      <c r="I15" s="99"/>
      <c r="J15" s="73"/>
      <c r="K15" s="96"/>
      <c r="L15" s="72"/>
      <c r="M15" s="99"/>
      <c r="N15" s="73"/>
      <c r="O15" s="96"/>
      <c r="P15" s="72"/>
      <c r="Q15" s="99"/>
      <c r="R15" s="73"/>
      <c r="S15" s="96"/>
      <c r="T15" s="72"/>
      <c r="U15" s="104"/>
      <c r="W15" s="108">
        <f ca="1" t="shared" si="0"/>
      </c>
      <c r="X15" s="9">
        <f ca="1" t="shared" si="1"/>
      </c>
      <c r="Y15" s="108">
        <f t="shared" si="2"/>
      </c>
      <c r="AA15" s="108"/>
      <c r="AC15" s="108">
        <f t="shared" si="3"/>
        <v>0</v>
      </c>
      <c r="AF15" s="9">
        <f t="shared" si="4"/>
        <v>0</v>
      </c>
      <c r="AG15" s="9">
        <f t="shared" si="5"/>
        <v>0</v>
      </c>
      <c r="AH15" s="9">
        <f t="shared" si="6"/>
        <v>0</v>
      </c>
      <c r="AK15" s="9">
        <f t="shared" si="7"/>
        <v>0</v>
      </c>
      <c r="AL15" s="9">
        <f t="shared" si="8"/>
        <v>0</v>
      </c>
      <c r="AM15" s="9">
        <f t="shared" si="9"/>
        <v>0</v>
      </c>
      <c r="AP15" s="9">
        <f t="shared" si="10"/>
        <v>0</v>
      </c>
      <c r="AQ15" s="9">
        <f t="shared" si="11"/>
        <v>0</v>
      </c>
      <c r="AR15" s="9">
        <f t="shared" si="12"/>
        <v>0</v>
      </c>
      <c r="AU15" s="9">
        <f t="shared" si="13"/>
        <v>0</v>
      </c>
      <c r="AV15" s="9">
        <f t="shared" si="14"/>
        <v>0</v>
      </c>
      <c r="AX15" s="9">
        <f t="shared" si="15"/>
      </c>
      <c r="AZ15" s="9">
        <f t="shared" si="16"/>
        <v>0</v>
      </c>
      <c r="BA15" s="9">
        <f t="shared" si="17"/>
        <v>0</v>
      </c>
      <c r="BB15" s="9">
        <f t="shared" si="18"/>
        <v>0</v>
      </c>
      <c r="BC15" s="9">
        <f t="shared" si="19"/>
        <v>0</v>
      </c>
      <c r="BD15" s="9">
        <f t="shared" si="20"/>
        <v>0</v>
      </c>
      <c r="BE15" s="9" t="e">
        <f t="shared" si="21"/>
        <v>#N/A</v>
      </c>
      <c r="BF15" s="9">
        <f t="shared" si="22"/>
        <v>0</v>
      </c>
      <c r="BH15" s="9">
        <f t="shared" si="23"/>
        <v>0</v>
      </c>
      <c r="BI15" s="9" t="e">
        <f t="shared" si="24"/>
        <v>#N/A</v>
      </c>
      <c r="BJ15" s="9" t="e">
        <f t="shared" si="25"/>
        <v>#N/A</v>
      </c>
      <c r="BK15" s="9">
        <f t="shared" si="26"/>
        <v>0</v>
      </c>
      <c r="BL15" s="9">
        <f t="shared" si="27"/>
        <v>0</v>
      </c>
      <c r="BM15" s="9" t="e">
        <f t="shared" si="28"/>
        <v>#N/A</v>
      </c>
      <c r="BN15" s="9" t="e">
        <f t="shared" si="29"/>
        <v>#N/A</v>
      </c>
      <c r="BP15" s="9">
        <f>IF($C15="",0,IF(COUNTIF($C$10:$C15,$C15)=1,0,COLUMN()))</f>
        <v>0</v>
      </c>
      <c r="BQ15" s="9" t="e">
        <f t="shared" si="30"/>
        <v>#N/A</v>
      </c>
      <c r="BR15" s="9">
        <f t="shared" si="31"/>
        <v>0</v>
      </c>
      <c r="BT15" s="9" t="e">
        <f t="shared" si="32"/>
        <v>#N/A</v>
      </c>
    </row>
    <row r="16" spans="1:72" ht="30.75" customHeight="1">
      <c r="A16" s="43"/>
      <c r="B16" s="71">
        <v>7</v>
      </c>
      <c r="C16" s="96"/>
      <c r="D16" s="127" t="e">
        <f>VLOOKUP(C16,'登録情報'!$E$1:$F$958,2,FALSE)</f>
        <v>#N/A</v>
      </c>
      <c r="E16" s="110" t="e">
        <f>VLOOKUP(C16,'登録情報'!$E$1:$G$958,3,FALSE)</f>
        <v>#N/A</v>
      </c>
      <c r="F16" s="68"/>
      <c r="G16" s="96"/>
      <c r="H16" s="72"/>
      <c r="I16" s="99"/>
      <c r="J16" s="73"/>
      <c r="K16" s="96"/>
      <c r="L16" s="72"/>
      <c r="M16" s="99"/>
      <c r="N16" s="73"/>
      <c r="O16" s="96"/>
      <c r="P16" s="72"/>
      <c r="Q16" s="99"/>
      <c r="R16" s="73"/>
      <c r="S16" s="96"/>
      <c r="T16" s="72"/>
      <c r="U16" s="104"/>
      <c r="W16" s="108">
        <f ca="1" t="shared" si="0"/>
      </c>
      <c r="X16" s="9">
        <f ca="1" t="shared" si="1"/>
      </c>
      <c r="Y16" s="108">
        <f t="shared" si="2"/>
      </c>
      <c r="AA16" s="108"/>
      <c r="AC16" s="108">
        <f t="shared" si="3"/>
        <v>0</v>
      </c>
      <c r="AF16" s="9">
        <f t="shared" si="4"/>
        <v>0</v>
      </c>
      <c r="AG16" s="9">
        <f t="shared" si="5"/>
        <v>0</v>
      </c>
      <c r="AH16" s="9">
        <f t="shared" si="6"/>
        <v>0</v>
      </c>
      <c r="AK16" s="9">
        <f t="shared" si="7"/>
        <v>0</v>
      </c>
      <c r="AL16" s="9">
        <f t="shared" si="8"/>
        <v>0</v>
      </c>
      <c r="AM16" s="9">
        <f t="shared" si="9"/>
        <v>0</v>
      </c>
      <c r="AP16" s="9">
        <f t="shared" si="10"/>
        <v>0</v>
      </c>
      <c r="AQ16" s="9">
        <f t="shared" si="11"/>
        <v>0</v>
      </c>
      <c r="AR16" s="9">
        <f t="shared" si="12"/>
        <v>0</v>
      </c>
      <c r="AU16" s="9">
        <f t="shared" si="13"/>
        <v>0</v>
      </c>
      <c r="AV16" s="9">
        <f t="shared" si="14"/>
        <v>0</v>
      </c>
      <c r="AX16" s="9">
        <f t="shared" si="15"/>
      </c>
      <c r="AZ16" s="9">
        <f t="shared" si="16"/>
        <v>0</v>
      </c>
      <c r="BA16" s="9">
        <f t="shared" si="17"/>
        <v>0</v>
      </c>
      <c r="BB16" s="9">
        <f t="shared" si="18"/>
        <v>0</v>
      </c>
      <c r="BC16" s="9">
        <f t="shared" si="19"/>
        <v>0</v>
      </c>
      <c r="BD16" s="9">
        <f t="shared" si="20"/>
        <v>0</v>
      </c>
      <c r="BE16" s="9" t="e">
        <f t="shared" si="21"/>
        <v>#N/A</v>
      </c>
      <c r="BF16" s="9">
        <f t="shared" si="22"/>
        <v>0</v>
      </c>
      <c r="BH16" s="9">
        <f t="shared" si="23"/>
        <v>0</v>
      </c>
      <c r="BI16" s="9" t="e">
        <f t="shared" si="24"/>
        <v>#N/A</v>
      </c>
      <c r="BJ16" s="9" t="e">
        <f t="shared" si="25"/>
        <v>#N/A</v>
      </c>
      <c r="BK16" s="9">
        <f t="shared" si="26"/>
        <v>0</v>
      </c>
      <c r="BL16" s="9">
        <f t="shared" si="27"/>
        <v>0</v>
      </c>
      <c r="BM16" s="9" t="e">
        <f t="shared" si="28"/>
        <v>#N/A</v>
      </c>
      <c r="BN16" s="9" t="e">
        <f t="shared" si="29"/>
        <v>#N/A</v>
      </c>
      <c r="BP16" s="9">
        <f>IF($C16="",0,IF(COUNTIF($C$10:$C16,$C16)=1,0,COLUMN()))</f>
        <v>0</v>
      </c>
      <c r="BQ16" s="9" t="e">
        <f t="shared" si="30"/>
        <v>#N/A</v>
      </c>
      <c r="BR16" s="9">
        <f t="shared" si="31"/>
        <v>0</v>
      </c>
      <c r="BT16" s="9" t="e">
        <f t="shared" si="32"/>
        <v>#N/A</v>
      </c>
    </row>
    <row r="17" spans="1:72" ht="30.75" customHeight="1">
      <c r="A17" s="43"/>
      <c r="B17" s="71">
        <v>8</v>
      </c>
      <c r="C17" s="96"/>
      <c r="D17" s="127" t="e">
        <f>VLOOKUP(C17,'登録情報'!$E$1:$F$958,2,FALSE)</f>
        <v>#N/A</v>
      </c>
      <c r="E17" s="110" t="e">
        <f>VLOOKUP(C17,'登録情報'!$E$1:$G$958,3,FALSE)</f>
        <v>#N/A</v>
      </c>
      <c r="F17" s="68"/>
      <c r="G17" s="96"/>
      <c r="H17" s="72"/>
      <c r="I17" s="99"/>
      <c r="J17" s="73"/>
      <c r="K17" s="96"/>
      <c r="L17" s="72"/>
      <c r="M17" s="99"/>
      <c r="N17" s="73"/>
      <c r="O17" s="96"/>
      <c r="P17" s="72"/>
      <c r="Q17" s="99"/>
      <c r="R17" s="73"/>
      <c r="S17" s="96"/>
      <c r="T17" s="72"/>
      <c r="U17" s="104"/>
      <c r="W17" s="108">
        <f ca="1" t="shared" si="0"/>
      </c>
      <c r="X17" s="9">
        <f ca="1" t="shared" si="1"/>
      </c>
      <c r="Y17" s="108">
        <f t="shared" si="2"/>
      </c>
      <c r="AA17" s="108"/>
      <c r="AC17" s="108">
        <f t="shared" si="3"/>
        <v>0</v>
      </c>
      <c r="AF17" s="9">
        <f t="shared" si="4"/>
        <v>0</v>
      </c>
      <c r="AG17" s="9">
        <f t="shared" si="5"/>
        <v>0</v>
      </c>
      <c r="AH17" s="9">
        <f t="shared" si="6"/>
        <v>0</v>
      </c>
      <c r="AK17" s="9">
        <f t="shared" si="7"/>
        <v>0</v>
      </c>
      <c r="AL17" s="9">
        <f t="shared" si="8"/>
        <v>0</v>
      </c>
      <c r="AM17" s="9">
        <f t="shared" si="9"/>
        <v>0</v>
      </c>
      <c r="AP17" s="9">
        <f t="shared" si="10"/>
        <v>0</v>
      </c>
      <c r="AQ17" s="9">
        <f t="shared" si="11"/>
        <v>0</v>
      </c>
      <c r="AR17" s="9">
        <f t="shared" si="12"/>
        <v>0</v>
      </c>
      <c r="AU17" s="9">
        <f t="shared" si="13"/>
        <v>0</v>
      </c>
      <c r="AV17" s="9">
        <f t="shared" si="14"/>
        <v>0</v>
      </c>
      <c r="AX17" s="9">
        <f t="shared" si="15"/>
      </c>
      <c r="AZ17" s="9">
        <f t="shared" si="16"/>
        <v>0</v>
      </c>
      <c r="BA17" s="9">
        <f t="shared" si="17"/>
        <v>0</v>
      </c>
      <c r="BB17" s="9">
        <f t="shared" si="18"/>
        <v>0</v>
      </c>
      <c r="BC17" s="9">
        <f t="shared" si="19"/>
        <v>0</v>
      </c>
      <c r="BD17" s="9">
        <f t="shared" si="20"/>
        <v>0</v>
      </c>
      <c r="BE17" s="9" t="e">
        <f t="shared" si="21"/>
        <v>#N/A</v>
      </c>
      <c r="BF17" s="9">
        <f t="shared" si="22"/>
        <v>0</v>
      </c>
      <c r="BH17" s="9">
        <f t="shared" si="23"/>
        <v>0</v>
      </c>
      <c r="BI17" s="9" t="e">
        <f t="shared" si="24"/>
        <v>#N/A</v>
      </c>
      <c r="BJ17" s="9" t="e">
        <f t="shared" si="25"/>
        <v>#N/A</v>
      </c>
      <c r="BK17" s="9">
        <f t="shared" si="26"/>
        <v>0</v>
      </c>
      <c r="BL17" s="9">
        <f t="shared" si="27"/>
        <v>0</v>
      </c>
      <c r="BM17" s="9" t="e">
        <f t="shared" si="28"/>
        <v>#N/A</v>
      </c>
      <c r="BN17" s="9" t="e">
        <f t="shared" si="29"/>
        <v>#N/A</v>
      </c>
      <c r="BP17" s="9">
        <f>IF($C17="",0,IF(COUNTIF($C$10:$C17,$C17)=1,0,COLUMN()))</f>
        <v>0</v>
      </c>
      <c r="BQ17" s="9" t="e">
        <f t="shared" si="30"/>
        <v>#N/A</v>
      </c>
      <c r="BR17" s="9">
        <f t="shared" si="31"/>
        <v>0</v>
      </c>
      <c r="BT17" s="9" t="e">
        <f t="shared" si="32"/>
        <v>#N/A</v>
      </c>
    </row>
    <row r="18" spans="1:72" ht="30.75" customHeight="1">
      <c r="A18" s="43"/>
      <c r="B18" s="71">
        <v>9</v>
      </c>
      <c r="C18" s="96"/>
      <c r="D18" s="127" t="e">
        <f>VLOOKUP(C18,'登録情報'!$E$1:$F$958,2,FALSE)</f>
        <v>#N/A</v>
      </c>
      <c r="E18" s="110" t="e">
        <f>VLOOKUP(C18,'登録情報'!$E$1:$G$958,3,FALSE)</f>
        <v>#N/A</v>
      </c>
      <c r="F18" s="68"/>
      <c r="G18" s="96"/>
      <c r="H18" s="72"/>
      <c r="I18" s="99"/>
      <c r="J18" s="73"/>
      <c r="K18" s="96"/>
      <c r="L18" s="72"/>
      <c r="M18" s="99"/>
      <c r="N18" s="73"/>
      <c r="O18" s="96"/>
      <c r="P18" s="72"/>
      <c r="Q18" s="99"/>
      <c r="R18" s="73"/>
      <c r="S18" s="96"/>
      <c r="T18" s="72"/>
      <c r="U18" s="104"/>
      <c r="W18" s="108">
        <f ca="1" t="shared" si="0"/>
      </c>
      <c r="X18" s="9">
        <f ca="1" t="shared" si="1"/>
      </c>
      <c r="Y18" s="108">
        <f t="shared" si="2"/>
      </c>
      <c r="AA18" s="108"/>
      <c r="AC18" s="108">
        <f t="shared" si="3"/>
        <v>0</v>
      </c>
      <c r="AF18" s="9">
        <f t="shared" si="4"/>
        <v>0</v>
      </c>
      <c r="AG18" s="9">
        <f t="shared" si="5"/>
        <v>0</v>
      </c>
      <c r="AH18" s="9">
        <f t="shared" si="6"/>
        <v>0</v>
      </c>
      <c r="AK18" s="9">
        <f t="shared" si="7"/>
        <v>0</v>
      </c>
      <c r="AL18" s="9">
        <f t="shared" si="8"/>
        <v>0</v>
      </c>
      <c r="AM18" s="9">
        <f t="shared" si="9"/>
        <v>0</v>
      </c>
      <c r="AP18" s="9">
        <f t="shared" si="10"/>
        <v>0</v>
      </c>
      <c r="AQ18" s="9">
        <f t="shared" si="11"/>
        <v>0</v>
      </c>
      <c r="AR18" s="9">
        <f t="shared" si="12"/>
        <v>0</v>
      </c>
      <c r="AU18" s="9">
        <f t="shared" si="13"/>
        <v>0</v>
      </c>
      <c r="AV18" s="9">
        <f t="shared" si="14"/>
        <v>0</v>
      </c>
      <c r="AX18" s="9">
        <f t="shared" si="15"/>
      </c>
      <c r="AZ18" s="9">
        <f t="shared" si="16"/>
        <v>0</v>
      </c>
      <c r="BA18" s="9">
        <f t="shared" si="17"/>
        <v>0</v>
      </c>
      <c r="BB18" s="9">
        <f t="shared" si="18"/>
        <v>0</v>
      </c>
      <c r="BC18" s="9">
        <f t="shared" si="19"/>
        <v>0</v>
      </c>
      <c r="BD18" s="9">
        <f t="shared" si="20"/>
        <v>0</v>
      </c>
      <c r="BE18" s="9" t="e">
        <f t="shared" si="21"/>
        <v>#N/A</v>
      </c>
      <c r="BF18" s="9">
        <f t="shared" si="22"/>
        <v>0</v>
      </c>
      <c r="BH18" s="9">
        <f t="shared" si="23"/>
        <v>0</v>
      </c>
      <c r="BI18" s="9" t="e">
        <f t="shared" si="24"/>
        <v>#N/A</v>
      </c>
      <c r="BJ18" s="9" t="e">
        <f t="shared" si="25"/>
        <v>#N/A</v>
      </c>
      <c r="BK18" s="9">
        <f t="shared" si="26"/>
        <v>0</v>
      </c>
      <c r="BL18" s="9">
        <f t="shared" si="27"/>
        <v>0</v>
      </c>
      <c r="BM18" s="9" t="e">
        <f t="shared" si="28"/>
        <v>#N/A</v>
      </c>
      <c r="BN18" s="9" t="e">
        <f t="shared" si="29"/>
        <v>#N/A</v>
      </c>
      <c r="BP18" s="9">
        <f>IF($C18="",0,IF(COUNTIF($C$10:$C18,$C18)=1,0,COLUMN()))</f>
        <v>0</v>
      </c>
      <c r="BQ18" s="9" t="e">
        <f t="shared" si="30"/>
        <v>#N/A</v>
      </c>
      <c r="BR18" s="9">
        <f t="shared" si="31"/>
        <v>0</v>
      </c>
      <c r="BT18" s="9" t="e">
        <f t="shared" si="32"/>
        <v>#N/A</v>
      </c>
    </row>
    <row r="19" spans="1:72" ht="30.75" customHeight="1">
      <c r="A19" s="43"/>
      <c r="B19" s="71">
        <v>10</v>
      </c>
      <c r="C19" s="96"/>
      <c r="D19" s="127" t="e">
        <f>VLOOKUP(C19,'登録情報'!$E$1:$F$958,2,FALSE)</f>
        <v>#N/A</v>
      </c>
      <c r="E19" s="110" t="e">
        <f>VLOOKUP(C19,'登録情報'!$E$1:$G$958,3,FALSE)</f>
        <v>#N/A</v>
      </c>
      <c r="F19" s="68"/>
      <c r="G19" s="96"/>
      <c r="H19" s="72"/>
      <c r="I19" s="99"/>
      <c r="J19" s="73"/>
      <c r="K19" s="96"/>
      <c r="L19" s="72"/>
      <c r="M19" s="99"/>
      <c r="N19" s="73"/>
      <c r="O19" s="96"/>
      <c r="P19" s="72"/>
      <c r="Q19" s="99"/>
      <c r="R19" s="73"/>
      <c r="S19" s="96"/>
      <c r="T19" s="72"/>
      <c r="U19" s="104"/>
      <c r="W19" s="108">
        <f ca="1" t="shared" si="0"/>
      </c>
      <c r="X19" s="9">
        <f ca="1" t="shared" si="1"/>
      </c>
      <c r="Y19" s="108">
        <f t="shared" si="2"/>
      </c>
      <c r="AA19" s="108"/>
      <c r="AC19" s="108">
        <f t="shared" si="3"/>
        <v>0</v>
      </c>
      <c r="AF19" s="9">
        <f t="shared" si="4"/>
        <v>0</v>
      </c>
      <c r="AG19" s="9">
        <f t="shared" si="5"/>
        <v>0</v>
      </c>
      <c r="AH19" s="9">
        <f t="shared" si="6"/>
        <v>0</v>
      </c>
      <c r="AK19" s="9">
        <f t="shared" si="7"/>
        <v>0</v>
      </c>
      <c r="AL19" s="9">
        <f t="shared" si="8"/>
        <v>0</v>
      </c>
      <c r="AM19" s="9">
        <f t="shared" si="9"/>
        <v>0</v>
      </c>
      <c r="AP19" s="9">
        <f t="shared" si="10"/>
        <v>0</v>
      </c>
      <c r="AQ19" s="9">
        <f t="shared" si="11"/>
        <v>0</v>
      </c>
      <c r="AR19" s="9">
        <f t="shared" si="12"/>
        <v>0</v>
      </c>
      <c r="AU19" s="9">
        <f t="shared" si="13"/>
        <v>0</v>
      </c>
      <c r="AV19" s="9">
        <f t="shared" si="14"/>
        <v>0</v>
      </c>
      <c r="AX19" s="9">
        <f t="shared" si="15"/>
      </c>
      <c r="AZ19" s="9">
        <f t="shared" si="16"/>
        <v>0</v>
      </c>
      <c r="BA19" s="9">
        <f t="shared" si="17"/>
        <v>0</v>
      </c>
      <c r="BB19" s="9">
        <f t="shared" si="18"/>
        <v>0</v>
      </c>
      <c r="BC19" s="9">
        <f t="shared" si="19"/>
        <v>0</v>
      </c>
      <c r="BD19" s="9">
        <f t="shared" si="20"/>
        <v>0</v>
      </c>
      <c r="BE19" s="9" t="e">
        <f t="shared" si="21"/>
        <v>#N/A</v>
      </c>
      <c r="BF19" s="9">
        <f t="shared" si="22"/>
        <v>0</v>
      </c>
      <c r="BH19" s="9">
        <f t="shared" si="23"/>
        <v>0</v>
      </c>
      <c r="BI19" s="9" t="e">
        <f t="shared" si="24"/>
        <v>#N/A</v>
      </c>
      <c r="BJ19" s="9" t="e">
        <f t="shared" si="25"/>
        <v>#N/A</v>
      </c>
      <c r="BK19" s="9">
        <f t="shared" si="26"/>
        <v>0</v>
      </c>
      <c r="BL19" s="9">
        <f t="shared" si="27"/>
        <v>0</v>
      </c>
      <c r="BM19" s="9" t="e">
        <f t="shared" si="28"/>
        <v>#N/A</v>
      </c>
      <c r="BN19" s="9" t="e">
        <f t="shared" si="29"/>
        <v>#N/A</v>
      </c>
      <c r="BP19" s="9">
        <f>IF($C19="",0,IF(COUNTIF($C$10:$C19,$C19)=1,0,COLUMN()))</f>
        <v>0</v>
      </c>
      <c r="BQ19" s="9" t="e">
        <f t="shared" si="30"/>
        <v>#N/A</v>
      </c>
      <c r="BR19" s="9">
        <f t="shared" si="31"/>
        <v>0</v>
      </c>
      <c r="BT19" s="9" t="e">
        <f t="shared" si="32"/>
        <v>#N/A</v>
      </c>
    </row>
    <row r="20" spans="1:72" ht="30.75" customHeight="1">
      <c r="A20" s="43"/>
      <c r="B20" s="71">
        <v>11</v>
      </c>
      <c r="C20" s="96"/>
      <c r="D20" s="127" t="e">
        <f>VLOOKUP(C20,'登録情報'!$E$1:$F$958,2,FALSE)</f>
        <v>#N/A</v>
      </c>
      <c r="E20" s="110" t="e">
        <f>VLOOKUP(C20,'登録情報'!$E$1:$G$958,3,FALSE)</f>
        <v>#N/A</v>
      </c>
      <c r="F20" s="68"/>
      <c r="G20" s="96"/>
      <c r="H20" s="72"/>
      <c r="I20" s="99"/>
      <c r="J20" s="73"/>
      <c r="K20" s="96"/>
      <c r="L20" s="72"/>
      <c r="M20" s="99"/>
      <c r="N20" s="73"/>
      <c r="O20" s="96"/>
      <c r="P20" s="72"/>
      <c r="Q20" s="99"/>
      <c r="R20" s="73"/>
      <c r="S20" s="96"/>
      <c r="T20" s="72"/>
      <c r="U20" s="104"/>
      <c r="W20" s="108">
        <f ca="1" t="shared" si="0"/>
      </c>
      <c r="X20" s="9">
        <f ca="1" t="shared" si="1"/>
      </c>
      <c r="Y20" s="108">
        <f t="shared" si="2"/>
      </c>
      <c r="AA20" s="108"/>
      <c r="AC20" s="108">
        <f t="shared" si="3"/>
        <v>0</v>
      </c>
      <c r="AF20" s="9">
        <f t="shared" si="4"/>
        <v>0</v>
      </c>
      <c r="AG20" s="9">
        <f t="shared" si="5"/>
        <v>0</v>
      </c>
      <c r="AH20" s="9">
        <f t="shared" si="6"/>
        <v>0</v>
      </c>
      <c r="AK20" s="9">
        <f t="shared" si="7"/>
        <v>0</v>
      </c>
      <c r="AL20" s="9">
        <f t="shared" si="8"/>
        <v>0</v>
      </c>
      <c r="AM20" s="9">
        <f t="shared" si="9"/>
        <v>0</v>
      </c>
      <c r="AP20" s="9">
        <f t="shared" si="10"/>
        <v>0</v>
      </c>
      <c r="AQ20" s="9">
        <f t="shared" si="11"/>
        <v>0</v>
      </c>
      <c r="AR20" s="9">
        <f t="shared" si="12"/>
        <v>0</v>
      </c>
      <c r="AU20" s="9">
        <f t="shared" si="13"/>
        <v>0</v>
      </c>
      <c r="AV20" s="9">
        <f t="shared" si="14"/>
        <v>0</v>
      </c>
      <c r="AX20" s="9">
        <f t="shared" si="15"/>
      </c>
      <c r="AZ20" s="9">
        <f t="shared" si="16"/>
        <v>0</v>
      </c>
      <c r="BA20" s="9">
        <f t="shared" si="17"/>
        <v>0</v>
      </c>
      <c r="BB20" s="9">
        <f t="shared" si="18"/>
        <v>0</v>
      </c>
      <c r="BC20" s="9">
        <f t="shared" si="19"/>
        <v>0</v>
      </c>
      <c r="BD20" s="9">
        <f t="shared" si="20"/>
        <v>0</v>
      </c>
      <c r="BE20" s="9" t="e">
        <f t="shared" si="21"/>
        <v>#N/A</v>
      </c>
      <c r="BF20" s="9">
        <f t="shared" si="22"/>
        <v>0</v>
      </c>
      <c r="BH20" s="9">
        <f t="shared" si="23"/>
        <v>0</v>
      </c>
      <c r="BI20" s="9" t="e">
        <f t="shared" si="24"/>
        <v>#N/A</v>
      </c>
      <c r="BJ20" s="9" t="e">
        <f t="shared" si="25"/>
        <v>#N/A</v>
      </c>
      <c r="BK20" s="9">
        <f t="shared" si="26"/>
        <v>0</v>
      </c>
      <c r="BL20" s="9">
        <f t="shared" si="27"/>
        <v>0</v>
      </c>
      <c r="BM20" s="9" t="e">
        <f t="shared" si="28"/>
        <v>#N/A</v>
      </c>
      <c r="BN20" s="9" t="e">
        <f t="shared" si="29"/>
        <v>#N/A</v>
      </c>
      <c r="BP20" s="9">
        <f>IF($C20="",0,IF(COUNTIF($C$10:$C20,$C20)=1,0,COLUMN()))</f>
        <v>0</v>
      </c>
      <c r="BQ20" s="9" t="e">
        <f t="shared" si="30"/>
        <v>#N/A</v>
      </c>
      <c r="BR20" s="9">
        <f t="shared" si="31"/>
        <v>0</v>
      </c>
      <c r="BT20" s="9" t="e">
        <f t="shared" si="32"/>
        <v>#N/A</v>
      </c>
    </row>
    <row r="21" spans="1:72" ht="30.75" customHeight="1">
      <c r="A21" s="43"/>
      <c r="B21" s="71">
        <v>12</v>
      </c>
      <c r="C21" s="96"/>
      <c r="D21" s="127" t="e">
        <f>VLOOKUP(C21,'登録情報'!$E$1:$F$958,2,FALSE)</f>
        <v>#N/A</v>
      </c>
      <c r="E21" s="110" t="e">
        <f>VLOOKUP(C21,'登録情報'!$E$1:$G$958,3,FALSE)</f>
        <v>#N/A</v>
      </c>
      <c r="F21" s="68"/>
      <c r="G21" s="96"/>
      <c r="H21" s="72"/>
      <c r="I21" s="99"/>
      <c r="J21" s="73"/>
      <c r="K21" s="96"/>
      <c r="L21" s="72"/>
      <c r="M21" s="99"/>
      <c r="N21" s="73"/>
      <c r="O21" s="96"/>
      <c r="P21" s="72"/>
      <c r="Q21" s="99"/>
      <c r="R21" s="73"/>
      <c r="S21" s="96"/>
      <c r="T21" s="72"/>
      <c r="U21" s="104"/>
      <c r="W21" s="108">
        <f ca="1" t="shared" si="0"/>
      </c>
      <c r="X21" s="9">
        <f ca="1" t="shared" si="1"/>
      </c>
      <c r="Y21" s="108">
        <f t="shared" si="2"/>
      </c>
      <c r="AA21" s="108"/>
      <c r="AC21" s="108">
        <f t="shared" si="3"/>
        <v>0</v>
      </c>
      <c r="AF21" s="9">
        <f t="shared" si="4"/>
        <v>0</v>
      </c>
      <c r="AG21" s="9">
        <f t="shared" si="5"/>
        <v>0</v>
      </c>
      <c r="AH21" s="9">
        <f t="shared" si="6"/>
        <v>0</v>
      </c>
      <c r="AK21" s="9">
        <f t="shared" si="7"/>
        <v>0</v>
      </c>
      <c r="AL21" s="9">
        <f t="shared" si="8"/>
        <v>0</v>
      </c>
      <c r="AM21" s="9">
        <f t="shared" si="9"/>
        <v>0</v>
      </c>
      <c r="AP21" s="9">
        <f t="shared" si="10"/>
        <v>0</v>
      </c>
      <c r="AQ21" s="9">
        <f t="shared" si="11"/>
        <v>0</v>
      </c>
      <c r="AR21" s="9">
        <f t="shared" si="12"/>
        <v>0</v>
      </c>
      <c r="AU21" s="9">
        <f t="shared" si="13"/>
        <v>0</v>
      </c>
      <c r="AV21" s="9">
        <f t="shared" si="14"/>
        <v>0</v>
      </c>
      <c r="AX21" s="9">
        <f t="shared" si="15"/>
      </c>
      <c r="AZ21" s="9">
        <f t="shared" si="16"/>
        <v>0</v>
      </c>
      <c r="BA21" s="9">
        <f t="shared" si="17"/>
        <v>0</v>
      </c>
      <c r="BB21" s="9">
        <f t="shared" si="18"/>
        <v>0</v>
      </c>
      <c r="BC21" s="9">
        <f t="shared" si="19"/>
        <v>0</v>
      </c>
      <c r="BD21" s="9">
        <f t="shared" si="20"/>
        <v>0</v>
      </c>
      <c r="BE21" s="9" t="e">
        <f t="shared" si="21"/>
        <v>#N/A</v>
      </c>
      <c r="BF21" s="9">
        <f t="shared" si="22"/>
        <v>0</v>
      </c>
      <c r="BH21" s="9">
        <f t="shared" si="23"/>
        <v>0</v>
      </c>
      <c r="BI21" s="9" t="e">
        <f t="shared" si="24"/>
        <v>#N/A</v>
      </c>
      <c r="BJ21" s="9" t="e">
        <f t="shared" si="25"/>
        <v>#N/A</v>
      </c>
      <c r="BK21" s="9">
        <f t="shared" si="26"/>
        <v>0</v>
      </c>
      <c r="BL21" s="9">
        <f t="shared" si="27"/>
        <v>0</v>
      </c>
      <c r="BM21" s="9" t="e">
        <f t="shared" si="28"/>
        <v>#N/A</v>
      </c>
      <c r="BN21" s="9" t="e">
        <f t="shared" si="29"/>
        <v>#N/A</v>
      </c>
      <c r="BP21" s="9">
        <f>IF($C21="",0,IF(COUNTIF($C$10:$C21,$C21)=1,0,COLUMN()))</f>
        <v>0</v>
      </c>
      <c r="BQ21" s="9" t="e">
        <f t="shared" si="30"/>
        <v>#N/A</v>
      </c>
      <c r="BR21" s="9">
        <f t="shared" si="31"/>
        <v>0</v>
      </c>
      <c r="BT21" s="9" t="e">
        <f t="shared" si="32"/>
        <v>#N/A</v>
      </c>
    </row>
    <row r="22" spans="1:72" ht="30.75" customHeight="1">
      <c r="A22" s="43"/>
      <c r="B22" s="71">
        <v>13</v>
      </c>
      <c r="C22" s="96"/>
      <c r="D22" s="127" t="e">
        <f>VLOOKUP(C22,'登録情報'!$E$1:$F$958,2,FALSE)</f>
        <v>#N/A</v>
      </c>
      <c r="E22" s="110" t="e">
        <f>VLOOKUP(C22,'登録情報'!$E$1:$G$958,3,FALSE)</f>
        <v>#N/A</v>
      </c>
      <c r="F22" s="68"/>
      <c r="G22" s="96"/>
      <c r="H22" s="72"/>
      <c r="I22" s="99"/>
      <c r="J22" s="73"/>
      <c r="K22" s="96"/>
      <c r="L22" s="72"/>
      <c r="M22" s="99"/>
      <c r="N22" s="73"/>
      <c r="O22" s="96"/>
      <c r="P22" s="72"/>
      <c r="Q22" s="99"/>
      <c r="R22" s="73"/>
      <c r="S22" s="96"/>
      <c r="T22" s="72"/>
      <c r="U22" s="104"/>
      <c r="W22" s="108">
        <f ca="1" t="shared" si="0"/>
      </c>
      <c r="X22" s="9">
        <f ca="1" t="shared" si="1"/>
      </c>
      <c r="Y22" s="108">
        <f t="shared" si="2"/>
      </c>
      <c r="AA22" s="108"/>
      <c r="AC22" s="108">
        <f t="shared" si="3"/>
        <v>0</v>
      </c>
      <c r="AF22" s="9">
        <f t="shared" si="4"/>
        <v>0</v>
      </c>
      <c r="AG22" s="9">
        <f t="shared" si="5"/>
        <v>0</v>
      </c>
      <c r="AH22" s="9">
        <f t="shared" si="6"/>
        <v>0</v>
      </c>
      <c r="AK22" s="9">
        <f t="shared" si="7"/>
        <v>0</v>
      </c>
      <c r="AL22" s="9">
        <f t="shared" si="8"/>
        <v>0</v>
      </c>
      <c r="AM22" s="9">
        <f t="shared" si="9"/>
        <v>0</v>
      </c>
      <c r="AP22" s="9">
        <f t="shared" si="10"/>
        <v>0</v>
      </c>
      <c r="AQ22" s="9">
        <f t="shared" si="11"/>
        <v>0</v>
      </c>
      <c r="AR22" s="9">
        <f t="shared" si="12"/>
        <v>0</v>
      </c>
      <c r="AU22" s="9">
        <f t="shared" si="13"/>
        <v>0</v>
      </c>
      <c r="AV22" s="9">
        <f t="shared" si="14"/>
        <v>0</v>
      </c>
      <c r="AX22" s="9">
        <f t="shared" si="15"/>
      </c>
      <c r="AZ22" s="9">
        <f t="shared" si="16"/>
        <v>0</v>
      </c>
      <c r="BA22" s="9">
        <f t="shared" si="17"/>
        <v>0</v>
      </c>
      <c r="BB22" s="9">
        <f t="shared" si="18"/>
        <v>0</v>
      </c>
      <c r="BC22" s="9">
        <f t="shared" si="19"/>
        <v>0</v>
      </c>
      <c r="BD22" s="9">
        <f t="shared" si="20"/>
        <v>0</v>
      </c>
      <c r="BE22" s="9" t="e">
        <f t="shared" si="21"/>
        <v>#N/A</v>
      </c>
      <c r="BF22" s="9">
        <f t="shared" si="22"/>
        <v>0</v>
      </c>
      <c r="BH22" s="9">
        <f t="shared" si="23"/>
        <v>0</v>
      </c>
      <c r="BI22" s="9" t="e">
        <f t="shared" si="24"/>
        <v>#N/A</v>
      </c>
      <c r="BJ22" s="9" t="e">
        <f t="shared" si="25"/>
        <v>#N/A</v>
      </c>
      <c r="BK22" s="9">
        <f t="shared" si="26"/>
        <v>0</v>
      </c>
      <c r="BL22" s="9">
        <f t="shared" si="27"/>
        <v>0</v>
      </c>
      <c r="BM22" s="9" t="e">
        <f t="shared" si="28"/>
        <v>#N/A</v>
      </c>
      <c r="BN22" s="9" t="e">
        <f t="shared" si="29"/>
        <v>#N/A</v>
      </c>
      <c r="BP22" s="9">
        <f>IF($C22="",0,IF(COUNTIF($C$10:$C22,$C22)=1,0,COLUMN()))</f>
        <v>0</v>
      </c>
      <c r="BQ22" s="9" t="e">
        <f t="shared" si="30"/>
        <v>#N/A</v>
      </c>
      <c r="BR22" s="9">
        <f t="shared" si="31"/>
        <v>0</v>
      </c>
      <c r="BT22" s="9" t="e">
        <f t="shared" si="32"/>
        <v>#N/A</v>
      </c>
    </row>
    <row r="23" spans="1:72" ht="30.75" customHeight="1">
      <c r="A23" s="43"/>
      <c r="B23" s="71">
        <v>14</v>
      </c>
      <c r="C23" s="96"/>
      <c r="D23" s="127" t="e">
        <f>VLOOKUP(C23,'登録情報'!$E$1:$F$958,2,FALSE)</f>
        <v>#N/A</v>
      </c>
      <c r="E23" s="110" t="e">
        <f>VLOOKUP(C23,'登録情報'!$E$1:$G$958,3,FALSE)</f>
        <v>#N/A</v>
      </c>
      <c r="F23" s="68"/>
      <c r="G23" s="96"/>
      <c r="H23" s="72"/>
      <c r="I23" s="99"/>
      <c r="J23" s="73"/>
      <c r="K23" s="96"/>
      <c r="L23" s="72"/>
      <c r="M23" s="99"/>
      <c r="N23" s="73"/>
      <c r="O23" s="96"/>
      <c r="P23" s="72"/>
      <c r="Q23" s="99"/>
      <c r="R23" s="73"/>
      <c r="S23" s="96"/>
      <c r="T23" s="72"/>
      <c r="U23" s="104"/>
      <c r="W23" s="108">
        <f ca="1" t="shared" si="0"/>
      </c>
      <c r="X23" s="9">
        <f ca="1" t="shared" si="1"/>
      </c>
      <c r="Y23" s="108">
        <f t="shared" si="2"/>
      </c>
      <c r="AA23" s="108"/>
      <c r="AC23" s="108">
        <f t="shared" si="3"/>
        <v>0</v>
      </c>
      <c r="AF23" s="9">
        <f t="shared" si="4"/>
        <v>0</v>
      </c>
      <c r="AG23" s="9">
        <f t="shared" si="5"/>
        <v>0</v>
      </c>
      <c r="AH23" s="9">
        <f t="shared" si="6"/>
        <v>0</v>
      </c>
      <c r="AK23" s="9">
        <f t="shared" si="7"/>
        <v>0</v>
      </c>
      <c r="AL23" s="9">
        <f t="shared" si="8"/>
        <v>0</v>
      </c>
      <c r="AM23" s="9">
        <f t="shared" si="9"/>
        <v>0</v>
      </c>
      <c r="AP23" s="9">
        <f t="shared" si="10"/>
        <v>0</v>
      </c>
      <c r="AQ23" s="9">
        <f t="shared" si="11"/>
        <v>0</v>
      </c>
      <c r="AR23" s="9">
        <f t="shared" si="12"/>
        <v>0</v>
      </c>
      <c r="AU23" s="9">
        <f t="shared" si="13"/>
        <v>0</v>
      </c>
      <c r="AV23" s="9">
        <f t="shared" si="14"/>
        <v>0</v>
      </c>
      <c r="AX23" s="9">
        <f t="shared" si="15"/>
      </c>
      <c r="AZ23" s="9">
        <f t="shared" si="16"/>
        <v>0</v>
      </c>
      <c r="BA23" s="9">
        <f t="shared" si="17"/>
        <v>0</v>
      </c>
      <c r="BB23" s="9">
        <f t="shared" si="18"/>
        <v>0</v>
      </c>
      <c r="BC23" s="9">
        <f t="shared" si="19"/>
        <v>0</v>
      </c>
      <c r="BD23" s="9">
        <f t="shared" si="20"/>
        <v>0</v>
      </c>
      <c r="BE23" s="9" t="e">
        <f t="shared" si="21"/>
        <v>#N/A</v>
      </c>
      <c r="BF23" s="9">
        <f t="shared" si="22"/>
        <v>0</v>
      </c>
      <c r="BH23" s="9">
        <f t="shared" si="23"/>
        <v>0</v>
      </c>
      <c r="BI23" s="9" t="e">
        <f t="shared" si="24"/>
        <v>#N/A</v>
      </c>
      <c r="BJ23" s="9" t="e">
        <f t="shared" si="25"/>
        <v>#N/A</v>
      </c>
      <c r="BK23" s="9">
        <f t="shared" si="26"/>
        <v>0</v>
      </c>
      <c r="BL23" s="9">
        <f t="shared" si="27"/>
        <v>0</v>
      </c>
      <c r="BM23" s="9" t="e">
        <f t="shared" si="28"/>
        <v>#N/A</v>
      </c>
      <c r="BN23" s="9" t="e">
        <f t="shared" si="29"/>
        <v>#N/A</v>
      </c>
      <c r="BP23" s="9">
        <f>IF($C23="",0,IF(COUNTIF($C$10:$C23,$C23)=1,0,COLUMN()))</f>
        <v>0</v>
      </c>
      <c r="BQ23" s="9" t="e">
        <f t="shared" si="30"/>
        <v>#N/A</v>
      </c>
      <c r="BR23" s="9">
        <f t="shared" si="31"/>
        <v>0</v>
      </c>
      <c r="BT23" s="9" t="e">
        <f t="shared" si="32"/>
        <v>#N/A</v>
      </c>
    </row>
    <row r="24" spans="1:72" ht="30.75" customHeight="1">
      <c r="A24" s="43"/>
      <c r="B24" s="71">
        <v>15</v>
      </c>
      <c r="C24" s="96"/>
      <c r="D24" s="127" t="e">
        <f>VLOOKUP(C24,'登録情報'!$E$1:$F$958,2,FALSE)</f>
        <v>#N/A</v>
      </c>
      <c r="E24" s="110" t="e">
        <f>VLOOKUP(C24,'登録情報'!$E$1:$G$958,3,FALSE)</f>
        <v>#N/A</v>
      </c>
      <c r="F24" s="68"/>
      <c r="G24" s="96"/>
      <c r="H24" s="72"/>
      <c r="I24" s="99"/>
      <c r="J24" s="73"/>
      <c r="K24" s="96"/>
      <c r="L24" s="72"/>
      <c r="M24" s="99"/>
      <c r="N24" s="73"/>
      <c r="O24" s="96"/>
      <c r="P24" s="72"/>
      <c r="Q24" s="99"/>
      <c r="R24" s="73"/>
      <c r="S24" s="96"/>
      <c r="T24" s="72"/>
      <c r="U24" s="104"/>
      <c r="W24" s="108">
        <f ca="1" t="shared" si="0"/>
      </c>
      <c r="X24" s="9">
        <f ca="1" t="shared" si="1"/>
      </c>
      <c r="Y24" s="108">
        <f t="shared" si="2"/>
      </c>
      <c r="AA24" s="108"/>
      <c r="AC24" s="108">
        <f t="shared" si="3"/>
        <v>0</v>
      </c>
      <c r="AF24" s="9">
        <f t="shared" si="4"/>
        <v>0</v>
      </c>
      <c r="AG24" s="9">
        <f t="shared" si="5"/>
        <v>0</v>
      </c>
      <c r="AH24" s="9">
        <f t="shared" si="6"/>
        <v>0</v>
      </c>
      <c r="AK24" s="9">
        <f t="shared" si="7"/>
        <v>0</v>
      </c>
      <c r="AL24" s="9">
        <f t="shared" si="8"/>
        <v>0</v>
      </c>
      <c r="AM24" s="9">
        <f t="shared" si="9"/>
        <v>0</v>
      </c>
      <c r="AP24" s="9">
        <f t="shared" si="10"/>
        <v>0</v>
      </c>
      <c r="AQ24" s="9">
        <f t="shared" si="11"/>
        <v>0</v>
      </c>
      <c r="AR24" s="9">
        <f t="shared" si="12"/>
        <v>0</v>
      </c>
      <c r="AU24" s="9">
        <f t="shared" si="13"/>
        <v>0</v>
      </c>
      <c r="AV24" s="9">
        <f t="shared" si="14"/>
        <v>0</v>
      </c>
      <c r="AX24" s="9">
        <f t="shared" si="15"/>
      </c>
      <c r="AZ24" s="9">
        <f t="shared" si="16"/>
        <v>0</v>
      </c>
      <c r="BA24" s="9">
        <f t="shared" si="17"/>
        <v>0</v>
      </c>
      <c r="BB24" s="9">
        <f t="shared" si="18"/>
        <v>0</v>
      </c>
      <c r="BC24" s="9">
        <f t="shared" si="19"/>
        <v>0</v>
      </c>
      <c r="BD24" s="9">
        <f t="shared" si="20"/>
        <v>0</v>
      </c>
      <c r="BE24" s="9" t="e">
        <f t="shared" si="21"/>
        <v>#N/A</v>
      </c>
      <c r="BF24" s="9">
        <f t="shared" si="22"/>
        <v>0</v>
      </c>
      <c r="BH24" s="9">
        <f t="shared" si="23"/>
        <v>0</v>
      </c>
      <c r="BI24" s="9" t="e">
        <f t="shared" si="24"/>
        <v>#N/A</v>
      </c>
      <c r="BJ24" s="9" t="e">
        <f t="shared" si="25"/>
        <v>#N/A</v>
      </c>
      <c r="BK24" s="9">
        <f t="shared" si="26"/>
        <v>0</v>
      </c>
      <c r="BL24" s="9">
        <f t="shared" si="27"/>
        <v>0</v>
      </c>
      <c r="BM24" s="9" t="e">
        <f t="shared" si="28"/>
        <v>#N/A</v>
      </c>
      <c r="BN24" s="9" t="e">
        <f t="shared" si="29"/>
        <v>#N/A</v>
      </c>
      <c r="BP24" s="9">
        <f>IF($C24="",0,IF(COUNTIF($C$10:$C24,$C24)=1,0,COLUMN()))</f>
        <v>0</v>
      </c>
      <c r="BQ24" s="9" t="e">
        <f t="shared" si="30"/>
        <v>#N/A</v>
      </c>
      <c r="BR24" s="9">
        <f t="shared" si="31"/>
        <v>0</v>
      </c>
      <c r="BT24" s="9" t="e">
        <f t="shared" si="32"/>
        <v>#N/A</v>
      </c>
    </row>
    <row r="25" spans="1:72" ht="30.75" customHeight="1">
      <c r="A25" s="43"/>
      <c r="B25" s="71">
        <v>16</v>
      </c>
      <c r="C25" s="96"/>
      <c r="D25" s="127" t="e">
        <f>VLOOKUP(C25,'登録情報'!$E$1:$F$958,2,FALSE)</f>
        <v>#N/A</v>
      </c>
      <c r="E25" s="110" t="e">
        <f>VLOOKUP(C25,'登録情報'!$E$1:$G$958,3,FALSE)</f>
        <v>#N/A</v>
      </c>
      <c r="F25" s="68"/>
      <c r="G25" s="96"/>
      <c r="H25" s="72"/>
      <c r="I25" s="99"/>
      <c r="J25" s="73"/>
      <c r="K25" s="96"/>
      <c r="L25" s="72"/>
      <c r="M25" s="99"/>
      <c r="N25" s="73"/>
      <c r="O25" s="96"/>
      <c r="P25" s="72"/>
      <c r="Q25" s="99"/>
      <c r="R25" s="73"/>
      <c r="S25" s="96"/>
      <c r="T25" s="72"/>
      <c r="U25" s="104"/>
      <c r="W25" s="108">
        <f ca="1" t="shared" si="0"/>
      </c>
      <c r="X25" s="9">
        <f ca="1" t="shared" si="1"/>
      </c>
      <c r="Y25" s="108">
        <f t="shared" si="2"/>
      </c>
      <c r="AA25" s="108"/>
      <c r="AC25" s="108">
        <f t="shared" si="3"/>
        <v>0</v>
      </c>
      <c r="AF25" s="9">
        <f t="shared" si="4"/>
        <v>0</v>
      </c>
      <c r="AG25" s="9">
        <f t="shared" si="5"/>
        <v>0</v>
      </c>
      <c r="AH25" s="9">
        <f t="shared" si="6"/>
        <v>0</v>
      </c>
      <c r="AK25" s="9">
        <f t="shared" si="7"/>
        <v>0</v>
      </c>
      <c r="AL25" s="9">
        <f t="shared" si="8"/>
        <v>0</v>
      </c>
      <c r="AM25" s="9">
        <f t="shared" si="9"/>
        <v>0</v>
      </c>
      <c r="AP25" s="9">
        <f t="shared" si="10"/>
        <v>0</v>
      </c>
      <c r="AQ25" s="9">
        <f t="shared" si="11"/>
        <v>0</v>
      </c>
      <c r="AR25" s="9">
        <f t="shared" si="12"/>
        <v>0</v>
      </c>
      <c r="AU25" s="9">
        <f t="shared" si="13"/>
        <v>0</v>
      </c>
      <c r="AV25" s="9">
        <f t="shared" si="14"/>
        <v>0</v>
      </c>
      <c r="AX25" s="9">
        <f t="shared" si="15"/>
      </c>
      <c r="AZ25" s="9">
        <f t="shared" si="16"/>
        <v>0</v>
      </c>
      <c r="BA25" s="9">
        <f t="shared" si="17"/>
        <v>0</v>
      </c>
      <c r="BB25" s="9">
        <f t="shared" si="18"/>
        <v>0</v>
      </c>
      <c r="BC25" s="9">
        <f t="shared" si="19"/>
        <v>0</v>
      </c>
      <c r="BD25" s="9">
        <f t="shared" si="20"/>
        <v>0</v>
      </c>
      <c r="BE25" s="9" t="e">
        <f t="shared" si="21"/>
        <v>#N/A</v>
      </c>
      <c r="BF25" s="9">
        <f t="shared" si="22"/>
        <v>0</v>
      </c>
      <c r="BH25" s="9">
        <f t="shared" si="23"/>
        <v>0</v>
      </c>
      <c r="BI25" s="9" t="e">
        <f t="shared" si="24"/>
        <v>#N/A</v>
      </c>
      <c r="BJ25" s="9" t="e">
        <f t="shared" si="25"/>
        <v>#N/A</v>
      </c>
      <c r="BK25" s="9">
        <f t="shared" si="26"/>
        <v>0</v>
      </c>
      <c r="BL25" s="9">
        <f t="shared" si="27"/>
        <v>0</v>
      </c>
      <c r="BM25" s="9" t="e">
        <f t="shared" si="28"/>
        <v>#N/A</v>
      </c>
      <c r="BN25" s="9" t="e">
        <f t="shared" si="29"/>
        <v>#N/A</v>
      </c>
      <c r="BP25" s="9">
        <f>IF($C25="",0,IF(COUNTIF($C$10:$C25,$C25)=1,0,COLUMN()))</f>
        <v>0</v>
      </c>
      <c r="BQ25" s="9" t="e">
        <f t="shared" si="30"/>
        <v>#N/A</v>
      </c>
      <c r="BR25" s="9">
        <f t="shared" si="31"/>
        <v>0</v>
      </c>
      <c r="BT25" s="9" t="e">
        <f t="shared" si="32"/>
        <v>#N/A</v>
      </c>
    </row>
    <row r="26" spans="1:72" ht="30.75" customHeight="1">
      <c r="A26" s="43"/>
      <c r="B26" s="71">
        <v>17</v>
      </c>
      <c r="C26" s="96"/>
      <c r="D26" s="127" t="e">
        <f>VLOOKUP(C26,'登録情報'!$E$1:$F$958,2,FALSE)</f>
        <v>#N/A</v>
      </c>
      <c r="E26" s="110" t="e">
        <f>VLOOKUP(C26,'登録情報'!$E$1:$G$958,3,FALSE)</f>
        <v>#N/A</v>
      </c>
      <c r="F26" s="68"/>
      <c r="G26" s="96"/>
      <c r="H26" s="72"/>
      <c r="I26" s="99"/>
      <c r="J26" s="73"/>
      <c r="K26" s="96"/>
      <c r="L26" s="72"/>
      <c r="M26" s="99"/>
      <c r="N26" s="73"/>
      <c r="O26" s="96"/>
      <c r="P26" s="72"/>
      <c r="Q26" s="99"/>
      <c r="R26" s="73"/>
      <c r="S26" s="96"/>
      <c r="T26" s="72"/>
      <c r="U26" s="104"/>
      <c r="W26" s="108">
        <f ca="1" t="shared" si="0"/>
      </c>
      <c r="X26" s="9">
        <f ca="1" t="shared" si="1"/>
      </c>
      <c r="Y26" s="108">
        <f t="shared" si="2"/>
      </c>
      <c r="AA26" s="108"/>
      <c r="AC26" s="108">
        <f t="shared" si="3"/>
        <v>0</v>
      </c>
      <c r="AF26" s="9">
        <f t="shared" si="4"/>
        <v>0</v>
      </c>
      <c r="AG26" s="9">
        <f t="shared" si="5"/>
        <v>0</v>
      </c>
      <c r="AH26" s="9">
        <f t="shared" si="6"/>
        <v>0</v>
      </c>
      <c r="AK26" s="9">
        <f t="shared" si="7"/>
        <v>0</v>
      </c>
      <c r="AL26" s="9">
        <f t="shared" si="8"/>
        <v>0</v>
      </c>
      <c r="AM26" s="9">
        <f t="shared" si="9"/>
        <v>0</v>
      </c>
      <c r="AP26" s="9">
        <f t="shared" si="10"/>
        <v>0</v>
      </c>
      <c r="AQ26" s="9">
        <f t="shared" si="11"/>
        <v>0</v>
      </c>
      <c r="AR26" s="9">
        <f t="shared" si="12"/>
        <v>0</v>
      </c>
      <c r="AU26" s="9">
        <f t="shared" si="13"/>
        <v>0</v>
      </c>
      <c r="AV26" s="9">
        <f t="shared" si="14"/>
        <v>0</v>
      </c>
      <c r="AX26" s="9">
        <f t="shared" si="15"/>
      </c>
      <c r="AZ26" s="9">
        <f t="shared" si="16"/>
        <v>0</v>
      </c>
      <c r="BA26" s="9">
        <f t="shared" si="17"/>
        <v>0</v>
      </c>
      <c r="BB26" s="9">
        <f t="shared" si="18"/>
        <v>0</v>
      </c>
      <c r="BC26" s="9">
        <f t="shared" si="19"/>
        <v>0</v>
      </c>
      <c r="BD26" s="9">
        <f t="shared" si="20"/>
        <v>0</v>
      </c>
      <c r="BE26" s="9" t="e">
        <f t="shared" si="21"/>
        <v>#N/A</v>
      </c>
      <c r="BF26" s="9">
        <f t="shared" si="22"/>
        <v>0</v>
      </c>
      <c r="BH26" s="9">
        <f t="shared" si="23"/>
        <v>0</v>
      </c>
      <c r="BI26" s="9" t="e">
        <f t="shared" si="24"/>
        <v>#N/A</v>
      </c>
      <c r="BJ26" s="9" t="e">
        <f t="shared" si="25"/>
        <v>#N/A</v>
      </c>
      <c r="BK26" s="9">
        <f t="shared" si="26"/>
        <v>0</v>
      </c>
      <c r="BL26" s="9">
        <f t="shared" si="27"/>
        <v>0</v>
      </c>
      <c r="BM26" s="9" t="e">
        <f t="shared" si="28"/>
        <v>#N/A</v>
      </c>
      <c r="BN26" s="9" t="e">
        <f t="shared" si="29"/>
        <v>#N/A</v>
      </c>
      <c r="BP26" s="9">
        <f>IF($C26="",0,IF(COUNTIF($C$10:$C26,$C26)=1,0,COLUMN()))</f>
        <v>0</v>
      </c>
      <c r="BQ26" s="9" t="e">
        <f t="shared" si="30"/>
        <v>#N/A</v>
      </c>
      <c r="BR26" s="9">
        <f t="shared" si="31"/>
        <v>0</v>
      </c>
      <c r="BT26" s="9" t="e">
        <f t="shared" si="32"/>
        <v>#N/A</v>
      </c>
    </row>
    <row r="27" spans="1:72" ht="30.75" customHeight="1">
      <c r="A27" s="43"/>
      <c r="B27" s="71">
        <v>18</v>
      </c>
      <c r="C27" s="96"/>
      <c r="D27" s="127" t="e">
        <f>VLOOKUP(C27,'登録情報'!$E$1:$F$958,2,FALSE)</f>
        <v>#N/A</v>
      </c>
      <c r="E27" s="110" t="e">
        <f>VLOOKUP(C27,'登録情報'!$E$1:$G$958,3,FALSE)</f>
        <v>#N/A</v>
      </c>
      <c r="F27" s="68"/>
      <c r="G27" s="96"/>
      <c r="H27" s="72"/>
      <c r="I27" s="99"/>
      <c r="J27" s="73"/>
      <c r="K27" s="96"/>
      <c r="L27" s="72"/>
      <c r="M27" s="99"/>
      <c r="N27" s="73"/>
      <c r="O27" s="96"/>
      <c r="P27" s="72"/>
      <c r="Q27" s="99"/>
      <c r="R27" s="73"/>
      <c r="S27" s="96"/>
      <c r="T27" s="72"/>
      <c r="U27" s="104"/>
      <c r="W27" s="108">
        <f ca="1" t="shared" si="0"/>
      </c>
      <c r="X27" s="9">
        <f ca="1" t="shared" si="1"/>
      </c>
      <c r="Y27" s="108">
        <f t="shared" si="2"/>
      </c>
      <c r="AA27" s="108"/>
      <c r="AC27" s="108">
        <f t="shared" si="3"/>
        <v>0</v>
      </c>
      <c r="AF27" s="9">
        <f t="shared" si="4"/>
        <v>0</v>
      </c>
      <c r="AG27" s="9">
        <f t="shared" si="5"/>
        <v>0</v>
      </c>
      <c r="AH27" s="9">
        <f t="shared" si="6"/>
        <v>0</v>
      </c>
      <c r="AK27" s="9">
        <f t="shared" si="7"/>
        <v>0</v>
      </c>
      <c r="AL27" s="9">
        <f t="shared" si="8"/>
        <v>0</v>
      </c>
      <c r="AM27" s="9">
        <f t="shared" si="9"/>
        <v>0</v>
      </c>
      <c r="AP27" s="9">
        <f t="shared" si="10"/>
        <v>0</v>
      </c>
      <c r="AQ27" s="9">
        <f t="shared" si="11"/>
        <v>0</v>
      </c>
      <c r="AR27" s="9">
        <f t="shared" si="12"/>
        <v>0</v>
      </c>
      <c r="AU27" s="9">
        <f t="shared" si="13"/>
        <v>0</v>
      </c>
      <c r="AV27" s="9">
        <f t="shared" si="14"/>
        <v>0</v>
      </c>
      <c r="AX27" s="9">
        <f t="shared" si="15"/>
      </c>
      <c r="AZ27" s="9">
        <f t="shared" si="16"/>
        <v>0</v>
      </c>
      <c r="BA27" s="9">
        <f t="shared" si="17"/>
        <v>0</v>
      </c>
      <c r="BB27" s="9">
        <f t="shared" si="18"/>
        <v>0</v>
      </c>
      <c r="BC27" s="9">
        <f t="shared" si="19"/>
        <v>0</v>
      </c>
      <c r="BD27" s="9">
        <f t="shared" si="20"/>
        <v>0</v>
      </c>
      <c r="BE27" s="9" t="e">
        <f t="shared" si="21"/>
        <v>#N/A</v>
      </c>
      <c r="BF27" s="9">
        <f t="shared" si="22"/>
        <v>0</v>
      </c>
      <c r="BH27" s="9">
        <f t="shared" si="23"/>
        <v>0</v>
      </c>
      <c r="BI27" s="9" t="e">
        <f t="shared" si="24"/>
        <v>#N/A</v>
      </c>
      <c r="BJ27" s="9" t="e">
        <f t="shared" si="25"/>
        <v>#N/A</v>
      </c>
      <c r="BK27" s="9">
        <f t="shared" si="26"/>
        <v>0</v>
      </c>
      <c r="BL27" s="9">
        <f t="shared" si="27"/>
        <v>0</v>
      </c>
      <c r="BM27" s="9" t="e">
        <f t="shared" si="28"/>
        <v>#N/A</v>
      </c>
      <c r="BN27" s="9" t="e">
        <f t="shared" si="29"/>
        <v>#N/A</v>
      </c>
      <c r="BP27" s="9">
        <f>IF($C27="",0,IF(COUNTIF($C$10:$C27,$C27)=1,0,COLUMN()))</f>
        <v>0</v>
      </c>
      <c r="BQ27" s="9" t="e">
        <f t="shared" si="30"/>
        <v>#N/A</v>
      </c>
      <c r="BR27" s="9">
        <f t="shared" si="31"/>
        <v>0</v>
      </c>
      <c r="BT27" s="9" t="e">
        <f t="shared" si="32"/>
        <v>#N/A</v>
      </c>
    </row>
    <row r="28" spans="1:72" ht="30.75" customHeight="1">
      <c r="A28" s="43"/>
      <c r="B28" s="71">
        <v>19</v>
      </c>
      <c r="C28" s="96"/>
      <c r="D28" s="127" t="e">
        <f>VLOOKUP(C28,'登録情報'!$E$1:$F$958,2,FALSE)</f>
        <v>#N/A</v>
      </c>
      <c r="E28" s="110" t="e">
        <f>VLOOKUP(C28,'登録情報'!$E$1:$G$958,3,FALSE)</f>
        <v>#N/A</v>
      </c>
      <c r="F28" s="68"/>
      <c r="G28" s="96"/>
      <c r="H28" s="72"/>
      <c r="I28" s="99"/>
      <c r="J28" s="73"/>
      <c r="K28" s="96"/>
      <c r="L28" s="72"/>
      <c r="M28" s="99"/>
      <c r="N28" s="73"/>
      <c r="O28" s="96"/>
      <c r="P28" s="72"/>
      <c r="Q28" s="99"/>
      <c r="R28" s="73"/>
      <c r="S28" s="96"/>
      <c r="T28" s="72"/>
      <c r="U28" s="104"/>
      <c r="W28" s="108">
        <f ca="1" t="shared" si="0"/>
      </c>
      <c r="X28" s="9">
        <f ca="1" t="shared" si="1"/>
      </c>
      <c r="Y28" s="108">
        <f t="shared" si="2"/>
      </c>
      <c r="AA28" s="108"/>
      <c r="AC28" s="108">
        <f t="shared" si="3"/>
        <v>0</v>
      </c>
      <c r="AF28" s="9">
        <f t="shared" si="4"/>
        <v>0</v>
      </c>
      <c r="AG28" s="9">
        <f t="shared" si="5"/>
        <v>0</v>
      </c>
      <c r="AH28" s="9">
        <f t="shared" si="6"/>
        <v>0</v>
      </c>
      <c r="AK28" s="9">
        <f t="shared" si="7"/>
        <v>0</v>
      </c>
      <c r="AL28" s="9">
        <f t="shared" si="8"/>
        <v>0</v>
      </c>
      <c r="AM28" s="9">
        <f t="shared" si="9"/>
        <v>0</v>
      </c>
      <c r="AP28" s="9">
        <f t="shared" si="10"/>
        <v>0</v>
      </c>
      <c r="AQ28" s="9">
        <f t="shared" si="11"/>
        <v>0</v>
      </c>
      <c r="AR28" s="9">
        <f t="shared" si="12"/>
        <v>0</v>
      </c>
      <c r="AU28" s="9">
        <f t="shared" si="13"/>
        <v>0</v>
      </c>
      <c r="AV28" s="9">
        <f t="shared" si="14"/>
        <v>0</v>
      </c>
      <c r="AX28" s="9">
        <f t="shared" si="15"/>
      </c>
      <c r="AZ28" s="9">
        <f t="shared" si="16"/>
        <v>0</v>
      </c>
      <c r="BA28" s="9">
        <f t="shared" si="17"/>
        <v>0</v>
      </c>
      <c r="BB28" s="9">
        <f t="shared" si="18"/>
        <v>0</v>
      </c>
      <c r="BC28" s="9">
        <f t="shared" si="19"/>
        <v>0</v>
      </c>
      <c r="BD28" s="9">
        <f t="shared" si="20"/>
        <v>0</v>
      </c>
      <c r="BE28" s="9" t="e">
        <f t="shared" si="21"/>
        <v>#N/A</v>
      </c>
      <c r="BF28" s="9">
        <f t="shared" si="22"/>
        <v>0</v>
      </c>
      <c r="BH28" s="9">
        <f t="shared" si="23"/>
        <v>0</v>
      </c>
      <c r="BI28" s="9" t="e">
        <f t="shared" si="24"/>
        <v>#N/A</v>
      </c>
      <c r="BJ28" s="9" t="e">
        <f t="shared" si="25"/>
        <v>#N/A</v>
      </c>
      <c r="BK28" s="9">
        <f t="shared" si="26"/>
        <v>0</v>
      </c>
      <c r="BL28" s="9">
        <f t="shared" si="27"/>
        <v>0</v>
      </c>
      <c r="BM28" s="9" t="e">
        <f t="shared" si="28"/>
        <v>#N/A</v>
      </c>
      <c r="BN28" s="9" t="e">
        <f t="shared" si="29"/>
        <v>#N/A</v>
      </c>
      <c r="BP28" s="9">
        <f>IF($C28="",0,IF(COUNTIF($C$10:$C28,$C28)=1,0,COLUMN()))</f>
        <v>0</v>
      </c>
      <c r="BQ28" s="9" t="e">
        <f t="shared" si="30"/>
        <v>#N/A</v>
      </c>
      <c r="BR28" s="9">
        <f t="shared" si="31"/>
        <v>0</v>
      </c>
      <c r="BT28" s="9" t="e">
        <f t="shared" si="32"/>
        <v>#N/A</v>
      </c>
    </row>
    <row r="29" spans="1:72" ht="30.75" customHeight="1">
      <c r="A29" s="43"/>
      <c r="B29" s="71">
        <v>20</v>
      </c>
      <c r="C29" s="96"/>
      <c r="D29" s="127" t="e">
        <f>VLOOKUP(C29,'登録情報'!$E$1:$F$958,2,FALSE)</f>
        <v>#N/A</v>
      </c>
      <c r="E29" s="110" t="e">
        <f>VLOOKUP(C29,'登録情報'!$E$1:$G$958,3,FALSE)</f>
        <v>#N/A</v>
      </c>
      <c r="F29" s="68"/>
      <c r="G29" s="96"/>
      <c r="H29" s="72"/>
      <c r="I29" s="99"/>
      <c r="J29" s="73"/>
      <c r="K29" s="96"/>
      <c r="L29" s="72"/>
      <c r="M29" s="99"/>
      <c r="N29" s="73"/>
      <c r="O29" s="96"/>
      <c r="P29" s="72"/>
      <c r="Q29" s="99"/>
      <c r="R29" s="73"/>
      <c r="S29" s="96"/>
      <c r="T29" s="72"/>
      <c r="U29" s="104"/>
      <c r="W29" s="108">
        <f ca="1" t="shared" si="0"/>
      </c>
      <c r="X29" s="9">
        <f ca="1" t="shared" si="1"/>
      </c>
      <c r="Y29" s="108">
        <f t="shared" si="2"/>
      </c>
      <c r="AA29" s="108"/>
      <c r="AC29" s="108">
        <f t="shared" si="3"/>
        <v>0</v>
      </c>
      <c r="AF29" s="9">
        <f t="shared" si="4"/>
        <v>0</v>
      </c>
      <c r="AG29" s="9">
        <f t="shared" si="5"/>
        <v>0</v>
      </c>
      <c r="AH29" s="9">
        <f t="shared" si="6"/>
        <v>0</v>
      </c>
      <c r="AK29" s="9">
        <f t="shared" si="7"/>
        <v>0</v>
      </c>
      <c r="AL29" s="9">
        <f t="shared" si="8"/>
        <v>0</v>
      </c>
      <c r="AM29" s="9">
        <f t="shared" si="9"/>
        <v>0</v>
      </c>
      <c r="AP29" s="9">
        <f t="shared" si="10"/>
        <v>0</v>
      </c>
      <c r="AQ29" s="9">
        <f t="shared" si="11"/>
        <v>0</v>
      </c>
      <c r="AR29" s="9">
        <f t="shared" si="12"/>
        <v>0</v>
      </c>
      <c r="AU29" s="9">
        <f t="shared" si="13"/>
        <v>0</v>
      </c>
      <c r="AV29" s="9">
        <f t="shared" si="14"/>
        <v>0</v>
      </c>
      <c r="AX29" s="9">
        <f t="shared" si="15"/>
      </c>
      <c r="AZ29" s="9">
        <f t="shared" si="16"/>
        <v>0</v>
      </c>
      <c r="BA29" s="9">
        <f t="shared" si="17"/>
        <v>0</v>
      </c>
      <c r="BB29" s="9">
        <f t="shared" si="18"/>
        <v>0</v>
      </c>
      <c r="BC29" s="9">
        <f t="shared" si="19"/>
        <v>0</v>
      </c>
      <c r="BD29" s="9">
        <f t="shared" si="20"/>
        <v>0</v>
      </c>
      <c r="BE29" s="9" t="e">
        <f t="shared" si="21"/>
        <v>#N/A</v>
      </c>
      <c r="BF29" s="9">
        <f t="shared" si="22"/>
        <v>0</v>
      </c>
      <c r="BH29" s="9">
        <f t="shared" si="23"/>
        <v>0</v>
      </c>
      <c r="BI29" s="9" t="e">
        <f t="shared" si="24"/>
        <v>#N/A</v>
      </c>
      <c r="BJ29" s="9" t="e">
        <f t="shared" si="25"/>
        <v>#N/A</v>
      </c>
      <c r="BK29" s="9">
        <f t="shared" si="26"/>
        <v>0</v>
      </c>
      <c r="BL29" s="9">
        <f t="shared" si="27"/>
        <v>0</v>
      </c>
      <c r="BM29" s="9" t="e">
        <f t="shared" si="28"/>
        <v>#N/A</v>
      </c>
      <c r="BN29" s="9" t="e">
        <f t="shared" si="29"/>
        <v>#N/A</v>
      </c>
      <c r="BP29" s="9">
        <f>IF($C29="",0,IF(COUNTIF($C$10:$C29,$C29)=1,0,COLUMN()))</f>
        <v>0</v>
      </c>
      <c r="BQ29" s="9" t="e">
        <f t="shared" si="30"/>
        <v>#N/A</v>
      </c>
      <c r="BR29" s="9">
        <f t="shared" si="31"/>
        <v>0</v>
      </c>
      <c r="BT29" s="9" t="e">
        <f t="shared" si="32"/>
        <v>#N/A</v>
      </c>
    </row>
    <row r="30" spans="1:72" ht="30.75" customHeight="1">
      <c r="A30" s="43"/>
      <c r="B30" s="71">
        <v>21</v>
      </c>
      <c r="C30" s="96"/>
      <c r="D30" s="127" t="e">
        <f>VLOOKUP(C30,'登録情報'!$E$1:$F$958,2,FALSE)</f>
        <v>#N/A</v>
      </c>
      <c r="E30" s="110" t="e">
        <f>VLOOKUP(C30,'登録情報'!$E$1:$G$958,3,FALSE)</f>
        <v>#N/A</v>
      </c>
      <c r="F30" s="68"/>
      <c r="G30" s="96"/>
      <c r="H30" s="72"/>
      <c r="I30" s="99"/>
      <c r="J30" s="73"/>
      <c r="K30" s="96"/>
      <c r="L30" s="72"/>
      <c r="M30" s="99"/>
      <c r="N30" s="73"/>
      <c r="O30" s="96"/>
      <c r="P30" s="72"/>
      <c r="Q30" s="99"/>
      <c r="R30" s="73"/>
      <c r="S30" s="96"/>
      <c r="T30" s="72"/>
      <c r="U30" s="104"/>
      <c r="W30" s="108">
        <f ca="1" t="shared" si="0"/>
      </c>
      <c r="X30" s="9">
        <f ca="1" t="shared" si="1"/>
      </c>
      <c r="Y30" s="108">
        <f t="shared" si="2"/>
      </c>
      <c r="AA30" s="108"/>
      <c r="AC30" s="108">
        <f t="shared" si="3"/>
        <v>0</v>
      </c>
      <c r="AF30" s="9">
        <f t="shared" si="4"/>
        <v>0</v>
      </c>
      <c r="AG30" s="9">
        <f t="shared" si="5"/>
        <v>0</v>
      </c>
      <c r="AH30" s="9">
        <f t="shared" si="6"/>
        <v>0</v>
      </c>
      <c r="AK30" s="9">
        <f t="shared" si="7"/>
        <v>0</v>
      </c>
      <c r="AL30" s="9">
        <f t="shared" si="8"/>
        <v>0</v>
      </c>
      <c r="AM30" s="9">
        <f t="shared" si="9"/>
        <v>0</v>
      </c>
      <c r="AP30" s="9">
        <f t="shared" si="10"/>
        <v>0</v>
      </c>
      <c r="AQ30" s="9">
        <f t="shared" si="11"/>
        <v>0</v>
      </c>
      <c r="AR30" s="9">
        <f t="shared" si="12"/>
        <v>0</v>
      </c>
      <c r="AU30" s="9">
        <f t="shared" si="13"/>
        <v>0</v>
      </c>
      <c r="AV30" s="9">
        <f t="shared" si="14"/>
        <v>0</v>
      </c>
      <c r="AX30" s="9">
        <f t="shared" si="15"/>
      </c>
      <c r="AZ30" s="9">
        <f t="shared" si="16"/>
        <v>0</v>
      </c>
      <c r="BA30" s="9">
        <f t="shared" si="17"/>
        <v>0</v>
      </c>
      <c r="BB30" s="9">
        <f t="shared" si="18"/>
        <v>0</v>
      </c>
      <c r="BC30" s="9">
        <f t="shared" si="19"/>
        <v>0</v>
      </c>
      <c r="BD30" s="9">
        <f t="shared" si="20"/>
        <v>0</v>
      </c>
      <c r="BE30" s="9" t="e">
        <f t="shared" si="21"/>
        <v>#N/A</v>
      </c>
      <c r="BF30" s="9">
        <f t="shared" si="22"/>
        <v>0</v>
      </c>
      <c r="BH30" s="9">
        <f t="shared" si="23"/>
        <v>0</v>
      </c>
      <c r="BI30" s="9" t="e">
        <f t="shared" si="24"/>
        <v>#N/A</v>
      </c>
      <c r="BJ30" s="9" t="e">
        <f t="shared" si="25"/>
        <v>#N/A</v>
      </c>
      <c r="BK30" s="9">
        <f t="shared" si="26"/>
        <v>0</v>
      </c>
      <c r="BL30" s="9">
        <f t="shared" si="27"/>
        <v>0</v>
      </c>
      <c r="BM30" s="9" t="e">
        <f t="shared" si="28"/>
        <v>#N/A</v>
      </c>
      <c r="BN30" s="9" t="e">
        <f t="shared" si="29"/>
        <v>#N/A</v>
      </c>
      <c r="BP30" s="9">
        <f>IF($C30="",0,IF(COUNTIF($C$10:$C30,$C30)=1,0,COLUMN()))</f>
        <v>0</v>
      </c>
      <c r="BQ30" s="9" t="e">
        <f t="shared" si="30"/>
        <v>#N/A</v>
      </c>
      <c r="BR30" s="9">
        <f t="shared" si="31"/>
        <v>0</v>
      </c>
      <c r="BT30" s="9" t="e">
        <f t="shared" si="32"/>
        <v>#N/A</v>
      </c>
    </row>
    <row r="31" spans="1:72" ht="30.75" customHeight="1">
      <c r="A31" s="43"/>
      <c r="B31" s="71">
        <v>22</v>
      </c>
      <c r="C31" s="96"/>
      <c r="D31" s="127" t="e">
        <f>VLOOKUP(C31,'登録情報'!$E$1:$F$958,2,FALSE)</f>
        <v>#N/A</v>
      </c>
      <c r="E31" s="110" t="e">
        <f>VLOOKUP(C31,'登録情報'!$E$1:$G$958,3,FALSE)</f>
        <v>#N/A</v>
      </c>
      <c r="F31" s="68"/>
      <c r="G31" s="96"/>
      <c r="H31" s="72"/>
      <c r="I31" s="99"/>
      <c r="J31" s="73"/>
      <c r="K31" s="96"/>
      <c r="L31" s="72"/>
      <c r="M31" s="99"/>
      <c r="N31" s="73"/>
      <c r="O31" s="96"/>
      <c r="P31" s="72"/>
      <c r="Q31" s="99"/>
      <c r="R31" s="73"/>
      <c r="S31" s="96"/>
      <c r="T31" s="72"/>
      <c r="U31" s="104"/>
      <c r="W31" s="108">
        <f ca="1" t="shared" si="0"/>
      </c>
      <c r="X31" s="9">
        <f ca="1" t="shared" si="1"/>
      </c>
      <c r="Y31" s="108">
        <f t="shared" si="2"/>
      </c>
      <c r="AA31" s="108"/>
      <c r="AC31" s="108">
        <f t="shared" si="3"/>
        <v>0</v>
      </c>
      <c r="AF31" s="9">
        <f t="shared" si="4"/>
        <v>0</v>
      </c>
      <c r="AG31" s="9">
        <f t="shared" si="5"/>
        <v>0</v>
      </c>
      <c r="AH31" s="9">
        <f t="shared" si="6"/>
        <v>0</v>
      </c>
      <c r="AK31" s="9">
        <f t="shared" si="7"/>
        <v>0</v>
      </c>
      <c r="AL31" s="9">
        <f t="shared" si="8"/>
        <v>0</v>
      </c>
      <c r="AM31" s="9">
        <f t="shared" si="9"/>
        <v>0</v>
      </c>
      <c r="AP31" s="9">
        <f t="shared" si="10"/>
        <v>0</v>
      </c>
      <c r="AQ31" s="9">
        <f t="shared" si="11"/>
        <v>0</v>
      </c>
      <c r="AR31" s="9">
        <f t="shared" si="12"/>
        <v>0</v>
      </c>
      <c r="AU31" s="9">
        <f t="shared" si="13"/>
        <v>0</v>
      </c>
      <c r="AV31" s="9">
        <f t="shared" si="14"/>
        <v>0</v>
      </c>
      <c r="AX31" s="9">
        <f t="shared" si="15"/>
      </c>
      <c r="AZ31" s="9">
        <f t="shared" si="16"/>
        <v>0</v>
      </c>
      <c r="BA31" s="9">
        <f t="shared" si="17"/>
        <v>0</v>
      </c>
      <c r="BB31" s="9">
        <f t="shared" si="18"/>
        <v>0</v>
      </c>
      <c r="BC31" s="9">
        <f t="shared" si="19"/>
        <v>0</v>
      </c>
      <c r="BD31" s="9">
        <f t="shared" si="20"/>
        <v>0</v>
      </c>
      <c r="BE31" s="9" t="e">
        <f t="shared" si="21"/>
        <v>#N/A</v>
      </c>
      <c r="BF31" s="9">
        <f t="shared" si="22"/>
        <v>0</v>
      </c>
      <c r="BH31" s="9">
        <f t="shared" si="23"/>
        <v>0</v>
      </c>
      <c r="BI31" s="9" t="e">
        <f t="shared" si="24"/>
        <v>#N/A</v>
      </c>
      <c r="BJ31" s="9" t="e">
        <f t="shared" si="25"/>
        <v>#N/A</v>
      </c>
      <c r="BK31" s="9">
        <f t="shared" si="26"/>
        <v>0</v>
      </c>
      <c r="BL31" s="9">
        <f t="shared" si="27"/>
        <v>0</v>
      </c>
      <c r="BM31" s="9" t="e">
        <f t="shared" si="28"/>
        <v>#N/A</v>
      </c>
      <c r="BN31" s="9" t="e">
        <f t="shared" si="29"/>
        <v>#N/A</v>
      </c>
      <c r="BP31" s="9">
        <f>IF($C31="",0,IF(COUNTIF($C$10:$C31,$C31)=1,0,COLUMN()))</f>
        <v>0</v>
      </c>
      <c r="BQ31" s="9" t="e">
        <f t="shared" si="30"/>
        <v>#N/A</v>
      </c>
      <c r="BR31" s="9">
        <f t="shared" si="31"/>
        <v>0</v>
      </c>
      <c r="BT31" s="9" t="e">
        <f t="shared" si="32"/>
        <v>#N/A</v>
      </c>
    </row>
    <row r="32" spans="1:72" ht="30.75" customHeight="1">
      <c r="A32" s="43"/>
      <c r="B32" s="71">
        <v>23</v>
      </c>
      <c r="C32" s="96"/>
      <c r="D32" s="127" t="e">
        <f>VLOOKUP(C32,'登録情報'!$E$1:$F$958,2,FALSE)</f>
        <v>#N/A</v>
      </c>
      <c r="E32" s="110" t="e">
        <f>VLOOKUP(C32,'登録情報'!$E$1:$G$958,3,FALSE)</f>
        <v>#N/A</v>
      </c>
      <c r="F32" s="68"/>
      <c r="G32" s="96"/>
      <c r="H32" s="72"/>
      <c r="I32" s="99"/>
      <c r="J32" s="73"/>
      <c r="K32" s="96"/>
      <c r="L32" s="72"/>
      <c r="M32" s="99"/>
      <c r="N32" s="73"/>
      <c r="O32" s="96"/>
      <c r="P32" s="72"/>
      <c r="Q32" s="99"/>
      <c r="R32" s="73"/>
      <c r="S32" s="96"/>
      <c r="T32" s="72"/>
      <c r="U32" s="104"/>
      <c r="W32" s="108">
        <f ca="1" t="shared" si="0"/>
      </c>
      <c r="X32" s="9">
        <f ca="1" t="shared" si="1"/>
      </c>
      <c r="Y32" s="108">
        <f t="shared" si="2"/>
      </c>
      <c r="AA32" s="108"/>
      <c r="AC32" s="108">
        <f t="shared" si="3"/>
        <v>0</v>
      </c>
      <c r="AF32" s="9">
        <f t="shared" si="4"/>
        <v>0</v>
      </c>
      <c r="AG32" s="9">
        <f t="shared" si="5"/>
        <v>0</v>
      </c>
      <c r="AH32" s="9">
        <f t="shared" si="6"/>
        <v>0</v>
      </c>
      <c r="AK32" s="9">
        <f t="shared" si="7"/>
        <v>0</v>
      </c>
      <c r="AL32" s="9">
        <f t="shared" si="8"/>
        <v>0</v>
      </c>
      <c r="AM32" s="9">
        <f t="shared" si="9"/>
        <v>0</v>
      </c>
      <c r="AP32" s="9">
        <f t="shared" si="10"/>
        <v>0</v>
      </c>
      <c r="AQ32" s="9">
        <f t="shared" si="11"/>
        <v>0</v>
      </c>
      <c r="AR32" s="9">
        <f t="shared" si="12"/>
        <v>0</v>
      </c>
      <c r="AU32" s="9">
        <f t="shared" si="13"/>
        <v>0</v>
      </c>
      <c r="AV32" s="9">
        <f t="shared" si="14"/>
        <v>0</v>
      </c>
      <c r="AX32" s="9">
        <f t="shared" si="15"/>
      </c>
      <c r="AZ32" s="9">
        <f t="shared" si="16"/>
        <v>0</v>
      </c>
      <c r="BA32" s="9">
        <f t="shared" si="17"/>
        <v>0</v>
      </c>
      <c r="BB32" s="9">
        <f t="shared" si="18"/>
        <v>0</v>
      </c>
      <c r="BC32" s="9">
        <f t="shared" si="19"/>
        <v>0</v>
      </c>
      <c r="BD32" s="9">
        <f t="shared" si="20"/>
        <v>0</v>
      </c>
      <c r="BE32" s="9" t="e">
        <f t="shared" si="21"/>
        <v>#N/A</v>
      </c>
      <c r="BF32" s="9">
        <f t="shared" si="22"/>
        <v>0</v>
      </c>
      <c r="BH32" s="9">
        <f t="shared" si="23"/>
        <v>0</v>
      </c>
      <c r="BI32" s="9" t="e">
        <f t="shared" si="24"/>
        <v>#N/A</v>
      </c>
      <c r="BJ32" s="9" t="e">
        <f t="shared" si="25"/>
        <v>#N/A</v>
      </c>
      <c r="BK32" s="9">
        <f t="shared" si="26"/>
        <v>0</v>
      </c>
      <c r="BL32" s="9">
        <f t="shared" si="27"/>
        <v>0</v>
      </c>
      <c r="BM32" s="9" t="e">
        <f t="shared" si="28"/>
        <v>#N/A</v>
      </c>
      <c r="BN32" s="9" t="e">
        <f t="shared" si="29"/>
        <v>#N/A</v>
      </c>
      <c r="BP32" s="9">
        <f>IF($C32="",0,IF(COUNTIF($C$10:$C32,$C32)=1,0,COLUMN()))</f>
        <v>0</v>
      </c>
      <c r="BQ32" s="9" t="e">
        <f t="shared" si="30"/>
        <v>#N/A</v>
      </c>
      <c r="BR32" s="9">
        <f t="shared" si="31"/>
        <v>0</v>
      </c>
      <c r="BT32" s="9" t="e">
        <f t="shared" si="32"/>
        <v>#N/A</v>
      </c>
    </row>
    <row r="33" spans="1:72" ht="30.75" customHeight="1">
      <c r="A33" s="43"/>
      <c r="B33" s="71">
        <v>24</v>
      </c>
      <c r="C33" s="96"/>
      <c r="D33" s="127" t="e">
        <f>VLOOKUP(C33,'登録情報'!$E$1:$F$958,2,FALSE)</f>
        <v>#N/A</v>
      </c>
      <c r="E33" s="110" t="e">
        <f>VLOOKUP(C33,'登録情報'!$E$1:$G$958,3,FALSE)</f>
        <v>#N/A</v>
      </c>
      <c r="F33" s="68"/>
      <c r="G33" s="96"/>
      <c r="H33" s="72"/>
      <c r="I33" s="99"/>
      <c r="J33" s="73"/>
      <c r="K33" s="96"/>
      <c r="L33" s="72"/>
      <c r="M33" s="99"/>
      <c r="N33" s="73"/>
      <c r="O33" s="96"/>
      <c r="P33" s="72"/>
      <c r="Q33" s="99"/>
      <c r="R33" s="73"/>
      <c r="S33" s="96"/>
      <c r="T33" s="72"/>
      <c r="U33" s="104"/>
      <c r="W33" s="108">
        <f ca="1" t="shared" si="0"/>
      </c>
      <c r="X33" s="9">
        <f ca="1" t="shared" si="1"/>
      </c>
      <c r="Y33" s="108">
        <f t="shared" si="2"/>
      </c>
      <c r="AA33" s="108"/>
      <c r="AC33" s="108">
        <f t="shared" si="3"/>
        <v>0</v>
      </c>
      <c r="AF33" s="9">
        <f t="shared" si="4"/>
        <v>0</v>
      </c>
      <c r="AG33" s="9">
        <f t="shared" si="5"/>
        <v>0</v>
      </c>
      <c r="AH33" s="9">
        <f t="shared" si="6"/>
        <v>0</v>
      </c>
      <c r="AK33" s="9">
        <f t="shared" si="7"/>
        <v>0</v>
      </c>
      <c r="AL33" s="9">
        <f t="shared" si="8"/>
        <v>0</v>
      </c>
      <c r="AM33" s="9">
        <f t="shared" si="9"/>
        <v>0</v>
      </c>
      <c r="AP33" s="9">
        <f t="shared" si="10"/>
        <v>0</v>
      </c>
      <c r="AQ33" s="9">
        <f t="shared" si="11"/>
        <v>0</v>
      </c>
      <c r="AR33" s="9">
        <f t="shared" si="12"/>
        <v>0</v>
      </c>
      <c r="AU33" s="9">
        <f t="shared" si="13"/>
        <v>0</v>
      </c>
      <c r="AV33" s="9">
        <f t="shared" si="14"/>
        <v>0</v>
      </c>
      <c r="AX33" s="9">
        <f t="shared" si="15"/>
      </c>
      <c r="AZ33" s="9">
        <f t="shared" si="16"/>
        <v>0</v>
      </c>
      <c r="BA33" s="9">
        <f t="shared" si="17"/>
        <v>0</v>
      </c>
      <c r="BB33" s="9">
        <f t="shared" si="18"/>
        <v>0</v>
      </c>
      <c r="BC33" s="9">
        <f t="shared" si="19"/>
        <v>0</v>
      </c>
      <c r="BD33" s="9">
        <f t="shared" si="20"/>
        <v>0</v>
      </c>
      <c r="BE33" s="9" t="e">
        <f t="shared" si="21"/>
        <v>#N/A</v>
      </c>
      <c r="BF33" s="9">
        <f t="shared" si="22"/>
        <v>0</v>
      </c>
      <c r="BH33" s="9">
        <f t="shared" si="23"/>
        <v>0</v>
      </c>
      <c r="BI33" s="9" t="e">
        <f t="shared" si="24"/>
        <v>#N/A</v>
      </c>
      <c r="BJ33" s="9" t="e">
        <f t="shared" si="25"/>
        <v>#N/A</v>
      </c>
      <c r="BK33" s="9">
        <f t="shared" si="26"/>
        <v>0</v>
      </c>
      <c r="BL33" s="9">
        <f t="shared" si="27"/>
        <v>0</v>
      </c>
      <c r="BM33" s="9" t="e">
        <f t="shared" si="28"/>
        <v>#N/A</v>
      </c>
      <c r="BN33" s="9" t="e">
        <f t="shared" si="29"/>
        <v>#N/A</v>
      </c>
      <c r="BP33" s="9">
        <f>IF($C33="",0,IF(COUNTIF($C$10:$C33,$C33)=1,0,COLUMN()))</f>
        <v>0</v>
      </c>
      <c r="BQ33" s="9" t="e">
        <f t="shared" si="30"/>
        <v>#N/A</v>
      </c>
      <c r="BR33" s="9">
        <f t="shared" si="31"/>
        <v>0</v>
      </c>
      <c r="BT33" s="9" t="e">
        <f t="shared" si="32"/>
        <v>#N/A</v>
      </c>
    </row>
    <row r="34" spans="1:72" ht="30.75" customHeight="1">
      <c r="A34" s="43"/>
      <c r="B34" s="71">
        <v>25</v>
      </c>
      <c r="C34" s="96"/>
      <c r="D34" s="127" t="e">
        <f>VLOOKUP(C34,'登録情報'!$E$1:$F$958,2,FALSE)</f>
        <v>#N/A</v>
      </c>
      <c r="E34" s="110" t="e">
        <f>VLOOKUP(C34,'登録情報'!$E$1:$G$958,3,FALSE)</f>
        <v>#N/A</v>
      </c>
      <c r="F34" s="68"/>
      <c r="G34" s="96"/>
      <c r="H34" s="72"/>
      <c r="I34" s="99"/>
      <c r="J34" s="73"/>
      <c r="K34" s="96"/>
      <c r="L34" s="72"/>
      <c r="M34" s="99"/>
      <c r="N34" s="73"/>
      <c r="O34" s="96"/>
      <c r="P34" s="72"/>
      <c r="Q34" s="99"/>
      <c r="R34" s="73"/>
      <c r="S34" s="96"/>
      <c r="T34" s="72"/>
      <c r="U34" s="104"/>
      <c r="W34" s="108">
        <f ca="1" t="shared" si="0"/>
      </c>
      <c r="X34" s="9">
        <f ca="1" t="shared" si="1"/>
      </c>
      <c r="Y34" s="108">
        <f t="shared" si="2"/>
      </c>
      <c r="AA34" s="108"/>
      <c r="AC34" s="108">
        <f t="shared" si="3"/>
        <v>0</v>
      </c>
      <c r="AF34" s="9">
        <f t="shared" si="4"/>
        <v>0</v>
      </c>
      <c r="AG34" s="9">
        <f t="shared" si="5"/>
        <v>0</v>
      </c>
      <c r="AH34" s="9">
        <f t="shared" si="6"/>
        <v>0</v>
      </c>
      <c r="AK34" s="9">
        <f t="shared" si="7"/>
        <v>0</v>
      </c>
      <c r="AL34" s="9">
        <f t="shared" si="8"/>
        <v>0</v>
      </c>
      <c r="AM34" s="9">
        <f t="shared" si="9"/>
        <v>0</v>
      </c>
      <c r="AP34" s="9">
        <f t="shared" si="10"/>
        <v>0</v>
      </c>
      <c r="AQ34" s="9">
        <f t="shared" si="11"/>
        <v>0</v>
      </c>
      <c r="AR34" s="9">
        <f t="shared" si="12"/>
        <v>0</v>
      </c>
      <c r="AU34" s="9">
        <f t="shared" si="13"/>
        <v>0</v>
      </c>
      <c r="AV34" s="9">
        <f t="shared" si="14"/>
        <v>0</v>
      </c>
      <c r="AX34" s="9">
        <f t="shared" si="15"/>
      </c>
      <c r="AZ34" s="9">
        <f t="shared" si="16"/>
        <v>0</v>
      </c>
      <c r="BA34" s="9">
        <f t="shared" si="17"/>
        <v>0</v>
      </c>
      <c r="BB34" s="9">
        <f t="shared" si="18"/>
        <v>0</v>
      </c>
      <c r="BC34" s="9">
        <f t="shared" si="19"/>
        <v>0</v>
      </c>
      <c r="BD34" s="9">
        <f t="shared" si="20"/>
        <v>0</v>
      </c>
      <c r="BE34" s="9" t="e">
        <f t="shared" si="21"/>
        <v>#N/A</v>
      </c>
      <c r="BF34" s="9">
        <f t="shared" si="22"/>
        <v>0</v>
      </c>
      <c r="BH34" s="9">
        <f t="shared" si="23"/>
        <v>0</v>
      </c>
      <c r="BI34" s="9" t="e">
        <f t="shared" si="24"/>
        <v>#N/A</v>
      </c>
      <c r="BJ34" s="9" t="e">
        <f t="shared" si="25"/>
        <v>#N/A</v>
      </c>
      <c r="BK34" s="9">
        <f t="shared" si="26"/>
        <v>0</v>
      </c>
      <c r="BL34" s="9">
        <f t="shared" si="27"/>
        <v>0</v>
      </c>
      <c r="BM34" s="9" t="e">
        <f t="shared" si="28"/>
        <v>#N/A</v>
      </c>
      <c r="BN34" s="9" t="e">
        <f t="shared" si="29"/>
        <v>#N/A</v>
      </c>
      <c r="BP34" s="9">
        <f>IF($C34="",0,IF(COUNTIF($C$10:$C34,$C34)=1,0,COLUMN()))</f>
        <v>0</v>
      </c>
      <c r="BQ34" s="9" t="e">
        <f t="shared" si="30"/>
        <v>#N/A</v>
      </c>
      <c r="BR34" s="9">
        <f t="shared" si="31"/>
        <v>0</v>
      </c>
      <c r="BT34" s="9" t="e">
        <f t="shared" si="32"/>
        <v>#N/A</v>
      </c>
    </row>
    <row r="35" spans="1:72" ht="30.75" customHeight="1">
      <c r="A35" s="43"/>
      <c r="B35" s="71">
        <v>26</v>
      </c>
      <c r="C35" s="96"/>
      <c r="D35" s="127" t="e">
        <f>VLOOKUP(C35,'登録情報'!$E$1:$F$958,2,FALSE)</f>
        <v>#N/A</v>
      </c>
      <c r="E35" s="110" t="e">
        <f>VLOOKUP(C35,'登録情報'!$E$1:$G$958,3,FALSE)</f>
        <v>#N/A</v>
      </c>
      <c r="F35" s="68"/>
      <c r="G35" s="96"/>
      <c r="H35" s="72"/>
      <c r="I35" s="99"/>
      <c r="J35" s="73"/>
      <c r="K35" s="96"/>
      <c r="L35" s="72"/>
      <c r="M35" s="99"/>
      <c r="N35" s="73"/>
      <c r="O35" s="96"/>
      <c r="P35" s="72"/>
      <c r="Q35" s="99"/>
      <c r="R35" s="73"/>
      <c r="S35" s="96"/>
      <c r="T35" s="72"/>
      <c r="U35" s="104"/>
      <c r="W35" s="108">
        <f ca="1" t="shared" si="0"/>
      </c>
      <c r="X35" s="9">
        <f ca="1" t="shared" si="1"/>
      </c>
      <c r="Y35" s="108">
        <f t="shared" si="2"/>
      </c>
      <c r="AA35" s="108"/>
      <c r="AC35" s="108">
        <f t="shared" si="3"/>
        <v>0</v>
      </c>
      <c r="AF35" s="9">
        <f t="shared" si="4"/>
        <v>0</v>
      </c>
      <c r="AG35" s="9">
        <f t="shared" si="5"/>
        <v>0</v>
      </c>
      <c r="AH35" s="9">
        <f t="shared" si="6"/>
        <v>0</v>
      </c>
      <c r="AK35" s="9">
        <f t="shared" si="7"/>
        <v>0</v>
      </c>
      <c r="AL35" s="9">
        <f t="shared" si="8"/>
        <v>0</v>
      </c>
      <c r="AM35" s="9">
        <f t="shared" si="9"/>
        <v>0</v>
      </c>
      <c r="AP35" s="9">
        <f t="shared" si="10"/>
        <v>0</v>
      </c>
      <c r="AQ35" s="9">
        <f t="shared" si="11"/>
        <v>0</v>
      </c>
      <c r="AR35" s="9">
        <f t="shared" si="12"/>
        <v>0</v>
      </c>
      <c r="AU35" s="9">
        <f t="shared" si="13"/>
        <v>0</v>
      </c>
      <c r="AV35" s="9">
        <f t="shared" si="14"/>
        <v>0</v>
      </c>
      <c r="AX35" s="9">
        <f t="shared" si="15"/>
      </c>
      <c r="AZ35" s="9">
        <f t="shared" si="16"/>
        <v>0</v>
      </c>
      <c r="BA35" s="9">
        <f t="shared" si="17"/>
        <v>0</v>
      </c>
      <c r="BB35" s="9">
        <f t="shared" si="18"/>
        <v>0</v>
      </c>
      <c r="BC35" s="9">
        <f t="shared" si="19"/>
        <v>0</v>
      </c>
      <c r="BD35" s="9">
        <f t="shared" si="20"/>
        <v>0</v>
      </c>
      <c r="BE35" s="9" t="e">
        <f t="shared" si="21"/>
        <v>#N/A</v>
      </c>
      <c r="BF35" s="9">
        <f t="shared" si="22"/>
        <v>0</v>
      </c>
      <c r="BH35" s="9">
        <f t="shared" si="23"/>
        <v>0</v>
      </c>
      <c r="BI35" s="9" t="e">
        <f t="shared" si="24"/>
        <v>#N/A</v>
      </c>
      <c r="BJ35" s="9" t="e">
        <f t="shared" si="25"/>
        <v>#N/A</v>
      </c>
      <c r="BK35" s="9">
        <f t="shared" si="26"/>
        <v>0</v>
      </c>
      <c r="BL35" s="9">
        <f t="shared" si="27"/>
        <v>0</v>
      </c>
      <c r="BM35" s="9" t="e">
        <f t="shared" si="28"/>
        <v>#N/A</v>
      </c>
      <c r="BN35" s="9" t="e">
        <f t="shared" si="29"/>
        <v>#N/A</v>
      </c>
      <c r="BP35" s="9">
        <f>IF($C35="",0,IF(COUNTIF($C$10:$C35,$C35)=1,0,COLUMN()))</f>
        <v>0</v>
      </c>
      <c r="BQ35" s="9" t="e">
        <f t="shared" si="30"/>
        <v>#N/A</v>
      </c>
      <c r="BR35" s="9">
        <f t="shared" si="31"/>
        <v>0</v>
      </c>
      <c r="BT35" s="9" t="e">
        <f t="shared" si="32"/>
        <v>#N/A</v>
      </c>
    </row>
    <row r="36" spans="1:72" ht="30.75" customHeight="1">
      <c r="A36" s="43"/>
      <c r="B36" s="71">
        <v>27</v>
      </c>
      <c r="C36" s="96"/>
      <c r="D36" s="127" t="e">
        <f>VLOOKUP(C36,'登録情報'!$E$1:$F$958,2,FALSE)</f>
        <v>#N/A</v>
      </c>
      <c r="E36" s="110" t="e">
        <f>VLOOKUP(C36,'登録情報'!$E$1:$G$958,3,FALSE)</f>
        <v>#N/A</v>
      </c>
      <c r="F36" s="68"/>
      <c r="G36" s="96"/>
      <c r="H36" s="72"/>
      <c r="I36" s="99"/>
      <c r="J36" s="73"/>
      <c r="K36" s="96"/>
      <c r="L36" s="72"/>
      <c r="M36" s="99"/>
      <c r="N36" s="73"/>
      <c r="O36" s="96"/>
      <c r="P36" s="72"/>
      <c r="Q36" s="99"/>
      <c r="R36" s="73"/>
      <c r="S36" s="96"/>
      <c r="T36" s="72"/>
      <c r="U36" s="104"/>
      <c r="W36" s="108">
        <f ca="1" t="shared" si="0"/>
      </c>
      <c r="X36" s="9">
        <f ca="1" t="shared" si="1"/>
      </c>
      <c r="Y36" s="108">
        <f t="shared" si="2"/>
      </c>
      <c r="AA36" s="108"/>
      <c r="AC36" s="108">
        <f t="shared" si="3"/>
        <v>0</v>
      </c>
      <c r="AF36" s="9">
        <f t="shared" si="4"/>
        <v>0</v>
      </c>
      <c r="AG36" s="9">
        <f t="shared" si="5"/>
        <v>0</v>
      </c>
      <c r="AH36" s="9">
        <f t="shared" si="6"/>
        <v>0</v>
      </c>
      <c r="AK36" s="9">
        <f t="shared" si="7"/>
        <v>0</v>
      </c>
      <c r="AL36" s="9">
        <f t="shared" si="8"/>
        <v>0</v>
      </c>
      <c r="AM36" s="9">
        <f t="shared" si="9"/>
        <v>0</v>
      </c>
      <c r="AP36" s="9">
        <f t="shared" si="10"/>
        <v>0</v>
      </c>
      <c r="AQ36" s="9">
        <f t="shared" si="11"/>
        <v>0</v>
      </c>
      <c r="AR36" s="9">
        <f t="shared" si="12"/>
        <v>0</v>
      </c>
      <c r="AU36" s="9">
        <f t="shared" si="13"/>
        <v>0</v>
      </c>
      <c r="AV36" s="9">
        <f t="shared" si="14"/>
        <v>0</v>
      </c>
      <c r="AX36" s="9">
        <f t="shared" si="15"/>
      </c>
      <c r="AZ36" s="9">
        <f t="shared" si="16"/>
        <v>0</v>
      </c>
      <c r="BA36" s="9">
        <f t="shared" si="17"/>
        <v>0</v>
      </c>
      <c r="BB36" s="9">
        <f t="shared" si="18"/>
        <v>0</v>
      </c>
      <c r="BC36" s="9">
        <f t="shared" si="19"/>
        <v>0</v>
      </c>
      <c r="BD36" s="9">
        <f t="shared" si="20"/>
        <v>0</v>
      </c>
      <c r="BE36" s="9" t="e">
        <f t="shared" si="21"/>
        <v>#N/A</v>
      </c>
      <c r="BF36" s="9">
        <f t="shared" si="22"/>
        <v>0</v>
      </c>
      <c r="BH36" s="9">
        <f t="shared" si="23"/>
        <v>0</v>
      </c>
      <c r="BI36" s="9" t="e">
        <f t="shared" si="24"/>
        <v>#N/A</v>
      </c>
      <c r="BJ36" s="9" t="e">
        <f t="shared" si="25"/>
        <v>#N/A</v>
      </c>
      <c r="BK36" s="9">
        <f t="shared" si="26"/>
        <v>0</v>
      </c>
      <c r="BL36" s="9">
        <f t="shared" si="27"/>
        <v>0</v>
      </c>
      <c r="BM36" s="9" t="e">
        <f t="shared" si="28"/>
        <v>#N/A</v>
      </c>
      <c r="BN36" s="9" t="e">
        <f t="shared" si="29"/>
        <v>#N/A</v>
      </c>
      <c r="BP36" s="9">
        <f>IF($C36="",0,IF(COUNTIF($C$10:$C36,$C36)=1,0,COLUMN()))</f>
        <v>0</v>
      </c>
      <c r="BQ36" s="9" t="e">
        <f t="shared" si="30"/>
        <v>#N/A</v>
      </c>
      <c r="BR36" s="9">
        <f t="shared" si="31"/>
        <v>0</v>
      </c>
      <c r="BT36" s="9" t="e">
        <f t="shared" si="32"/>
        <v>#N/A</v>
      </c>
    </row>
    <row r="37" spans="1:72" ht="30.75" customHeight="1">
      <c r="A37" s="43"/>
      <c r="B37" s="71">
        <v>28</v>
      </c>
      <c r="C37" s="96"/>
      <c r="D37" s="127" t="e">
        <f>VLOOKUP(C37,'登録情報'!$E$1:$F$958,2,FALSE)</f>
        <v>#N/A</v>
      </c>
      <c r="E37" s="110" t="e">
        <f>VLOOKUP(C37,'登録情報'!$E$1:$G$958,3,FALSE)</f>
        <v>#N/A</v>
      </c>
      <c r="F37" s="68"/>
      <c r="G37" s="96"/>
      <c r="H37" s="72"/>
      <c r="I37" s="99"/>
      <c r="J37" s="73"/>
      <c r="K37" s="96"/>
      <c r="L37" s="72"/>
      <c r="M37" s="99"/>
      <c r="N37" s="73"/>
      <c r="O37" s="96"/>
      <c r="P37" s="72"/>
      <c r="Q37" s="99"/>
      <c r="R37" s="73"/>
      <c r="S37" s="96"/>
      <c r="T37" s="72"/>
      <c r="U37" s="104"/>
      <c r="W37" s="108">
        <f ca="1" t="shared" si="0"/>
      </c>
      <c r="X37" s="9">
        <f ca="1" t="shared" si="1"/>
      </c>
      <c r="Y37" s="108">
        <f t="shared" si="2"/>
      </c>
      <c r="AA37" s="108"/>
      <c r="AC37" s="108">
        <f t="shared" si="3"/>
        <v>0</v>
      </c>
      <c r="AF37" s="9">
        <f t="shared" si="4"/>
        <v>0</v>
      </c>
      <c r="AG37" s="9">
        <f t="shared" si="5"/>
        <v>0</v>
      </c>
      <c r="AH37" s="9">
        <f t="shared" si="6"/>
        <v>0</v>
      </c>
      <c r="AK37" s="9">
        <f t="shared" si="7"/>
        <v>0</v>
      </c>
      <c r="AL37" s="9">
        <f t="shared" si="8"/>
        <v>0</v>
      </c>
      <c r="AM37" s="9">
        <f t="shared" si="9"/>
        <v>0</v>
      </c>
      <c r="AP37" s="9">
        <f t="shared" si="10"/>
        <v>0</v>
      </c>
      <c r="AQ37" s="9">
        <f t="shared" si="11"/>
        <v>0</v>
      </c>
      <c r="AR37" s="9">
        <f t="shared" si="12"/>
        <v>0</v>
      </c>
      <c r="AU37" s="9">
        <f t="shared" si="13"/>
        <v>0</v>
      </c>
      <c r="AV37" s="9">
        <f t="shared" si="14"/>
        <v>0</v>
      </c>
      <c r="AX37" s="9">
        <f t="shared" si="15"/>
      </c>
      <c r="AZ37" s="9">
        <f t="shared" si="16"/>
        <v>0</v>
      </c>
      <c r="BA37" s="9">
        <f t="shared" si="17"/>
        <v>0</v>
      </c>
      <c r="BB37" s="9">
        <f t="shared" si="18"/>
        <v>0</v>
      </c>
      <c r="BC37" s="9">
        <f t="shared" si="19"/>
        <v>0</v>
      </c>
      <c r="BD37" s="9">
        <f t="shared" si="20"/>
        <v>0</v>
      </c>
      <c r="BE37" s="9" t="e">
        <f t="shared" si="21"/>
        <v>#N/A</v>
      </c>
      <c r="BF37" s="9">
        <f t="shared" si="22"/>
        <v>0</v>
      </c>
      <c r="BH37" s="9">
        <f t="shared" si="23"/>
        <v>0</v>
      </c>
      <c r="BI37" s="9" t="e">
        <f t="shared" si="24"/>
        <v>#N/A</v>
      </c>
      <c r="BJ37" s="9" t="e">
        <f t="shared" si="25"/>
        <v>#N/A</v>
      </c>
      <c r="BK37" s="9">
        <f t="shared" si="26"/>
        <v>0</v>
      </c>
      <c r="BL37" s="9">
        <f t="shared" si="27"/>
        <v>0</v>
      </c>
      <c r="BM37" s="9" t="e">
        <f t="shared" si="28"/>
        <v>#N/A</v>
      </c>
      <c r="BN37" s="9" t="e">
        <f t="shared" si="29"/>
        <v>#N/A</v>
      </c>
      <c r="BP37" s="9">
        <f>IF($C37="",0,IF(COUNTIF($C$10:$C37,$C37)=1,0,COLUMN()))</f>
        <v>0</v>
      </c>
      <c r="BQ37" s="9" t="e">
        <f t="shared" si="30"/>
        <v>#N/A</v>
      </c>
      <c r="BR37" s="9">
        <f t="shared" si="31"/>
        <v>0</v>
      </c>
      <c r="BT37" s="9" t="e">
        <f t="shared" si="32"/>
        <v>#N/A</v>
      </c>
    </row>
    <row r="38" spans="1:72" ht="30.75" customHeight="1">
      <c r="A38" s="43"/>
      <c r="B38" s="71">
        <v>29</v>
      </c>
      <c r="C38" s="96"/>
      <c r="D38" s="127" t="e">
        <f>VLOOKUP(C38,'登録情報'!$E$1:$F$958,2,FALSE)</f>
        <v>#N/A</v>
      </c>
      <c r="E38" s="110" t="e">
        <f>VLOOKUP(C38,'登録情報'!$E$1:$G$958,3,FALSE)</f>
        <v>#N/A</v>
      </c>
      <c r="F38" s="68"/>
      <c r="G38" s="96"/>
      <c r="H38" s="72"/>
      <c r="I38" s="99"/>
      <c r="J38" s="73"/>
      <c r="K38" s="96"/>
      <c r="L38" s="72"/>
      <c r="M38" s="99"/>
      <c r="N38" s="73"/>
      <c r="O38" s="96"/>
      <c r="P38" s="72"/>
      <c r="Q38" s="99"/>
      <c r="R38" s="73"/>
      <c r="S38" s="96"/>
      <c r="T38" s="72"/>
      <c r="U38" s="104"/>
      <c r="W38" s="108">
        <f ca="1" t="shared" si="0"/>
      </c>
      <c r="X38" s="9">
        <f ca="1" t="shared" si="1"/>
      </c>
      <c r="Y38" s="108">
        <f t="shared" si="2"/>
      </c>
      <c r="AA38" s="108"/>
      <c r="AC38" s="108">
        <f t="shared" si="3"/>
        <v>0</v>
      </c>
      <c r="AF38" s="9">
        <f t="shared" si="4"/>
        <v>0</v>
      </c>
      <c r="AG38" s="9">
        <f t="shared" si="5"/>
        <v>0</v>
      </c>
      <c r="AH38" s="9">
        <f t="shared" si="6"/>
        <v>0</v>
      </c>
      <c r="AK38" s="9">
        <f t="shared" si="7"/>
        <v>0</v>
      </c>
      <c r="AL38" s="9">
        <f t="shared" si="8"/>
        <v>0</v>
      </c>
      <c r="AM38" s="9">
        <f t="shared" si="9"/>
        <v>0</v>
      </c>
      <c r="AP38" s="9">
        <f t="shared" si="10"/>
        <v>0</v>
      </c>
      <c r="AQ38" s="9">
        <f t="shared" si="11"/>
        <v>0</v>
      </c>
      <c r="AR38" s="9">
        <f t="shared" si="12"/>
        <v>0</v>
      </c>
      <c r="AU38" s="9">
        <f t="shared" si="13"/>
        <v>0</v>
      </c>
      <c r="AV38" s="9">
        <f t="shared" si="14"/>
        <v>0</v>
      </c>
      <c r="AX38" s="9">
        <f t="shared" si="15"/>
      </c>
      <c r="AZ38" s="9">
        <f t="shared" si="16"/>
        <v>0</v>
      </c>
      <c r="BA38" s="9">
        <f t="shared" si="17"/>
        <v>0</v>
      </c>
      <c r="BB38" s="9">
        <f t="shared" si="18"/>
        <v>0</v>
      </c>
      <c r="BC38" s="9">
        <f t="shared" si="19"/>
        <v>0</v>
      </c>
      <c r="BD38" s="9">
        <f t="shared" si="20"/>
        <v>0</v>
      </c>
      <c r="BE38" s="9" t="e">
        <f t="shared" si="21"/>
        <v>#N/A</v>
      </c>
      <c r="BF38" s="9">
        <f t="shared" si="22"/>
        <v>0</v>
      </c>
      <c r="BH38" s="9">
        <f t="shared" si="23"/>
        <v>0</v>
      </c>
      <c r="BI38" s="9" t="e">
        <f t="shared" si="24"/>
        <v>#N/A</v>
      </c>
      <c r="BJ38" s="9" t="e">
        <f t="shared" si="25"/>
        <v>#N/A</v>
      </c>
      <c r="BK38" s="9">
        <f t="shared" si="26"/>
        <v>0</v>
      </c>
      <c r="BL38" s="9">
        <f t="shared" si="27"/>
        <v>0</v>
      </c>
      <c r="BM38" s="9" t="e">
        <f t="shared" si="28"/>
        <v>#N/A</v>
      </c>
      <c r="BN38" s="9" t="e">
        <f t="shared" si="29"/>
        <v>#N/A</v>
      </c>
      <c r="BP38" s="9">
        <f>IF($C38="",0,IF(COUNTIF($C$10:$C38,$C38)=1,0,COLUMN()))</f>
        <v>0</v>
      </c>
      <c r="BQ38" s="9" t="e">
        <f t="shared" si="30"/>
        <v>#N/A</v>
      </c>
      <c r="BR38" s="9">
        <f t="shared" si="31"/>
        <v>0</v>
      </c>
      <c r="BT38" s="9" t="e">
        <f t="shared" si="32"/>
        <v>#N/A</v>
      </c>
    </row>
    <row r="39" spans="1:72" ht="30.75" customHeight="1" thickBot="1">
      <c r="A39" s="43"/>
      <c r="B39" s="74">
        <v>30</v>
      </c>
      <c r="C39" s="97"/>
      <c r="D39" s="127" t="e">
        <f>VLOOKUP(C39,'登録情報'!$E$1:$F$958,2,FALSE)</f>
        <v>#N/A</v>
      </c>
      <c r="E39" s="110" t="e">
        <f>VLOOKUP(C39,'登録情報'!$E$1:$G$958,3,FALSE)</f>
        <v>#N/A</v>
      </c>
      <c r="F39" s="75"/>
      <c r="G39" s="97"/>
      <c r="H39" s="76"/>
      <c r="I39" s="100"/>
      <c r="J39" s="77"/>
      <c r="K39" s="97"/>
      <c r="L39" s="76"/>
      <c r="M39" s="100"/>
      <c r="N39" s="77"/>
      <c r="O39" s="97"/>
      <c r="P39" s="76"/>
      <c r="Q39" s="100"/>
      <c r="R39" s="77"/>
      <c r="S39" s="97"/>
      <c r="T39" s="76"/>
      <c r="U39" s="105"/>
      <c r="W39" s="108">
        <f ca="1" t="shared" si="0"/>
      </c>
      <c r="X39" s="9">
        <f ca="1" t="shared" si="1"/>
      </c>
      <c r="Y39" s="108">
        <f t="shared" si="2"/>
      </c>
      <c r="AA39" s="108"/>
      <c r="AC39" s="108">
        <f t="shared" si="3"/>
        <v>0</v>
      </c>
      <c r="AF39" s="9">
        <f t="shared" si="4"/>
        <v>0</v>
      </c>
      <c r="AG39" s="9">
        <f t="shared" si="5"/>
        <v>0</v>
      </c>
      <c r="AH39" s="9">
        <f t="shared" si="6"/>
        <v>0</v>
      </c>
      <c r="AK39" s="9">
        <f t="shared" si="7"/>
        <v>0</v>
      </c>
      <c r="AL39" s="9">
        <f t="shared" si="8"/>
        <v>0</v>
      </c>
      <c r="AM39" s="9">
        <f t="shared" si="9"/>
        <v>0</v>
      </c>
      <c r="AP39" s="9">
        <f t="shared" si="10"/>
        <v>0</v>
      </c>
      <c r="AQ39" s="9">
        <f t="shared" si="11"/>
        <v>0</v>
      </c>
      <c r="AR39" s="9">
        <f t="shared" si="12"/>
        <v>0</v>
      </c>
      <c r="AU39" s="9">
        <f t="shared" si="13"/>
        <v>0</v>
      </c>
      <c r="AV39" s="9">
        <f t="shared" si="14"/>
        <v>0</v>
      </c>
      <c r="AX39" s="9">
        <f t="shared" si="15"/>
      </c>
      <c r="AZ39" s="9">
        <f t="shared" si="16"/>
        <v>0</v>
      </c>
      <c r="BA39" s="9">
        <f t="shared" si="17"/>
        <v>0</v>
      </c>
      <c r="BB39" s="9">
        <f t="shared" si="18"/>
        <v>0</v>
      </c>
      <c r="BC39" s="9">
        <f t="shared" si="19"/>
        <v>0</v>
      </c>
      <c r="BD39" s="9">
        <f t="shared" si="20"/>
        <v>0</v>
      </c>
      <c r="BE39" s="9" t="e">
        <f t="shared" si="21"/>
        <v>#N/A</v>
      </c>
      <c r="BF39" s="9">
        <f t="shared" si="22"/>
        <v>0</v>
      </c>
      <c r="BH39" s="9">
        <f t="shared" si="23"/>
        <v>0</v>
      </c>
      <c r="BI39" s="9" t="e">
        <f t="shared" si="24"/>
        <v>#N/A</v>
      </c>
      <c r="BJ39" s="9" t="e">
        <f t="shared" si="25"/>
        <v>#N/A</v>
      </c>
      <c r="BK39" s="9">
        <f t="shared" si="26"/>
        <v>0</v>
      </c>
      <c r="BL39" s="9">
        <f t="shared" si="27"/>
        <v>0</v>
      </c>
      <c r="BM39" s="9" t="e">
        <f t="shared" si="28"/>
        <v>#N/A</v>
      </c>
      <c r="BN39" s="9" t="e">
        <f t="shared" si="29"/>
        <v>#N/A</v>
      </c>
      <c r="BP39" s="9">
        <f>IF($C39="",0,IF(COUNTIF($C$10:$C39,$C39)=1,0,COLUMN()))</f>
        <v>0</v>
      </c>
      <c r="BQ39" s="9" t="e">
        <f t="shared" si="30"/>
        <v>#N/A</v>
      </c>
      <c r="BR39" s="9">
        <f t="shared" si="31"/>
        <v>0</v>
      </c>
      <c r="BT39" s="9" t="e">
        <f t="shared" si="32"/>
        <v>#N/A</v>
      </c>
    </row>
    <row r="40" spans="1:72" ht="30.75" customHeight="1">
      <c r="A40" s="43"/>
      <c r="B40" s="67">
        <v>31</v>
      </c>
      <c r="C40" s="96"/>
      <c r="D40" s="127" t="e">
        <f>VLOOKUP(C40,'登録情報'!$E$1:$F$958,2,FALSE)</f>
        <v>#N/A</v>
      </c>
      <c r="E40" s="110" t="e">
        <f>VLOOKUP(C40,'登録情報'!$E$1:$G$958,3,FALSE)</f>
        <v>#N/A</v>
      </c>
      <c r="F40" s="68"/>
      <c r="G40" s="96"/>
      <c r="H40" s="72"/>
      <c r="I40" s="99"/>
      <c r="J40" s="73"/>
      <c r="K40" s="96"/>
      <c r="L40" s="72"/>
      <c r="M40" s="99"/>
      <c r="N40" s="73"/>
      <c r="O40" s="96"/>
      <c r="P40" s="72"/>
      <c r="Q40" s="99"/>
      <c r="R40" s="73"/>
      <c r="S40" s="96"/>
      <c r="T40" s="72"/>
      <c r="U40" s="104"/>
      <c r="W40" s="108">
        <f ca="1" t="shared" si="0"/>
      </c>
      <c r="X40" s="9">
        <f ca="1" t="shared" si="1"/>
      </c>
      <c r="Y40" s="108">
        <f t="shared" si="2"/>
      </c>
      <c r="AA40" s="108"/>
      <c r="AC40" s="108">
        <f t="shared" si="3"/>
        <v>0</v>
      </c>
      <c r="AF40" s="9">
        <f t="shared" si="4"/>
        <v>0</v>
      </c>
      <c r="AG40" s="9">
        <f t="shared" si="5"/>
        <v>0</v>
      </c>
      <c r="AH40" s="9">
        <f t="shared" si="6"/>
        <v>0</v>
      </c>
      <c r="AK40" s="9">
        <f t="shared" si="7"/>
        <v>0</v>
      </c>
      <c r="AL40" s="9">
        <f t="shared" si="8"/>
        <v>0</v>
      </c>
      <c r="AM40" s="9">
        <f t="shared" si="9"/>
        <v>0</v>
      </c>
      <c r="AP40" s="9">
        <f t="shared" si="10"/>
        <v>0</v>
      </c>
      <c r="AQ40" s="9">
        <f t="shared" si="11"/>
        <v>0</v>
      </c>
      <c r="AR40" s="9">
        <f t="shared" si="12"/>
        <v>0</v>
      </c>
      <c r="AU40" s="9">
        <f t="shared" si="13"/>
        <v>0</v>
      </c>
      <c r="AV40" s="9">
        <f t="shared" si="14"/>
        <v>0</v>
      </c>
      <c r="AX40" s="9">
        <f t="shared" si="15"/>
      </c>
      <c r="AZ40" s="9">
        <f t="shared" si="16"/>
        <v>0</v>
      </c>
      <c r="BA40" s="9">
        <f t="shared" si="17"/>
        <v>0</v>
      </c>
      <c r="BB40" s="9">
        <f t="shared" si="18"/>
        <v>0</v>
      </c>
      <c r="BC40" s="9">
        <f t="shared" si="19"/>
        <v>0</v>
      </c>
      <c r="BD40" s="9">
        <f t="shared" si="20"/>
        <v>0</v>
      </c>
      <c r="BE40" s="9" t="e">
        <f t="shared" si="21"/>
        <v>#N/A</v>
      </c>
      <c r="BF40" s="9">
        <f t="shared" si="22"/>
        <v>0</v>
      </c>
      <c r="BH40" s="9">
        <f t="shared" si="23"/>
        <v>0</v>
      </c>
      <c r="BI40" s="9" t="e">
        <f t="shared" si="24"/>
        <v>#N/A</v>
      </c>
      <c r="BJ40" s="9" t="e">
        <f t="shared" si="25"/>
        <v>#N/A</v>
      </c>
      <c r="BK40" s="9">
        <f t="shared" si="26"/>
        <v>0</v>
      </c>
      <c r="BL40" s="9">
        <f t="shared" si="27"/>
        <v>0</v>
      </c>
      <c r="BM40" s="9" t="e">
        <f t="shared" si="28"/>
        <v>#N/A</v>
      </c>
      <c r="BN40" s="9" t="e">
        <f t="shared" si="29"/>
        <v>#N/A</v>
      </c>
      <c r="BP40" s="9">
        <f>IF($C40="",0,IF(COUNTIF($C$10:$C40,$C40)=1,0,COLUMN()))</f>
        <v>0</v>
      </c>
      <c r="BQ40" s="9" t="e">
        <f t="shared" si="30"/>
        <v>#N/A</v>
      </c>
      <c r="BR40" s="9">
        <f t="shared" si="31"/>
        <v>0</v>
      </c>
      <c r="BT40" s="9" t="e">
        <f t="shared" si="32"/>
        <v>#N/A</v>
      </c>
    </row>
    <row r="41" spans="1:72" ht="30.75" customHeight="1">
      <c r="A41" s="43"/>
      <c r="B41" s="71">
        <v>32</v>
      </c>
      <c r="C41" s="96"/>
      <c r="D41" s="127" t="e">
        <f>VLOOKUP(C41,'登録情報'!$E$1:$F$958,2,FALSE)</f>
        <v>#N/A</v>
      </c>
      <c r="E41" s="110" t="e">
        <f>VLOOKUP(C41,'登録情報'!$E$1:$G$958,3,FALSE)</f>
        <v>#N/A</v>
      </c>
      <c r="F41" s="68"/>
      <c r="G41" s="96"/>
      <c r="H41" s="72"/>
      <c r="I41" s="99"/>
      <c r="J41" s="73"/>
      <c r="K41" s="96"/>
      <c r="L41" s="72"/>
      <c r="M41" s="99"/>
      <c r="N41" s="73"/>
      <c r="O41" s="96"/>
      <c r="P41" s="72"/>
      <c r="Q41" s="99"/>
      <c r="R41" s="73"/>
      <c r="S41" s="96"/>
      <c r="T41" s="72"/>
      <c r="U41" s="104"/>
      <c r="W41" s="108">
        <f ca="1" t="shared" si="0"/>
      </c>
      <c r="X41" s="9">
        <f ca="1" t="shared" si="1"/>
      </c>
      <c r="Y41" s="108">
        <f t="shared" si="2"/>
      </c>
      <c r="AA41" s="108"/>
      <c r="AC41" s="108">
        <f t="shared" si="3"/>
        <v>0</v>
      </c>
      <c r="AF41" s="9">
        <f t="shared" si="4"/>
        <v>0</v>
      </c>
      <c r="AG41" s="9">
        <f t="shared" si="5"/>
        <v>0</v>
      </c>
      <c r="AH41" s="9">
        <f t="shared" si="6"/>
        <v>0</v>
      </c>
      <c r="AK41" s="9">
        <f t="shared" si="7"/>
        <v>0</v>
      </c>
      <c r="AL41" s="9">
        <f t="shared" si="8"/>
        <v>0</v>
      </c>
      <c r="AM41" s="9">
        <f t="shared" si="9"/>
        <v>0</v>
      </c>
      <c r="AP41" s="9">
        <f t="shared" si="10"/>
        <v>0</v>
      </c>
      <c r="AQ41" s="9">
        <f t="shared" si="11"/>
        <v>0</v>
      </c>
      <c r="AR41" s="9">
        <f t="shared" si="12"/>
        <v>0</v>
      </c>
      <c r="AU41" s="9">
        <f t="shared" si="13"/>
        <v>0</v>
      </c>
      <c r="AV41" s="9">
        <f t="shared" si="14"/>
        <v>0</v>
      </c>
      <c r="AX41" s="9">
        <f t="shared" si="15"/>
      </c>
      <c r="AZ41" s="9">
        <f t="shared" si="16"/>
        <v>0</v>
      </c>
      <c r="BA41" s="9">
        <f t="shared" si="17"/>
        <v>0</v>
      </c>
      <c r="BB41" s="9">
        <f t="shared" si="18"/>
        <v>0</v>
      </c>
      <c r="BC41" s="9">
        <f t="shared" si="19"/>
        <v>0</v>
      </c>
      <c r="BD41" s="9">
        <f t="shared" si="20"/>
        <v>0</v>
      </c>
      <c r="BE41" s="9" t="e">
        <f t="shared" si="21"/>
        <v>#N/A</v>
      </c>
      <c r="BF41" s="9">
        <f t="shared" si="22"/>
        <v>0</v>
      </c>
      <c r="BH41" s="9">
        <f t="shared" si="23"/>
        <v>0</v>
      </c>
      <c r="BI41" s="9" t="e">
        <f t="shared" si="24"/>
        <v>#N/A</v>
      </c>
      <c r="BJ41" s="9" t="e">
        <f t="shared" si="25"/>
        <v>#N/A</v>
      </c>
      <c r="BK41" s="9">
        <f t="shared" si="26"/>
        <v>0</v>
      </c>
      <c r="BL41" s="9">
        <f t="shared" si="27"/>
        <v>0</v>
      </c>
      <c r="BM41" s="9" t="e">
        <f t="shared" si="28"/>
        <v>#N/A</v>
      </c>
      <c r="BN41" s="9" t="e">
        <f t="shared" si="29"/>
        <v>#N/A</v>
      </c>
      <c r="BP41" s="9">
        <f>IF($C41="",0,IF(COUNTIF($C$10:$C41,$C41)=1,0,COLUMN()))</f>
        <v>0</v>
      </c>
      <c r="BQ41" s="9" t="e">
        <f t="shared" si="30"/>
        <v>#N/A</v>
      </c>
      <c r="BR41" s="9">
        <f t="shared" si="31"/>
        <v>0</v>
      </c>
      <c r="BT41" s="9" t="e">
        <f t="shared" si="32"/>
        <v>#N/A</v>
      </c>
    </row>
    <row r="42" spans="1:72" ht="30.75" customHeight="1">
      <c r="A42" s="43"/>
      <c r="B42" s="71">
        <v>33</v>
      </c>
      <c r="C42" s="96"/>
      <c r="D42" s="127" t="e">
        <f>VLOOKUP(C42,'登録情報'!$E$1:$F$958,2,FALSE)</f>
        <v>#N/A</v>
      </c>
      <c r="E42" s="110" t="e">
        <f>VLOOKUP(C42,'登録情報'!$E$1:$G$958,3,FALSE)</f>
        <v>#N/A</v>
      </c>
      <c r="F42" s="68"/>
      <c r="G42" s="96"/>
      <c r="H42" s="72"/>
      <c r="I42" s="99"/>
      <c r="J42" s="73"/>
      <c r="K42" s="96"/>
      <c r="L42" s="72"/>
      <c r="M42" s="99"/>
      <c r="N42" s="73"/>
      <c r="O42" s="96"/>
      <c r="P42" s="72"/>
      <c r="Q42" s="99"/>
      <c r="R42" s="73"/>
      <c r="S42" s="96"/>
      <c r="T42" s="72"/>
      <c r="U42" s="104"/>
      <c r="W42" s="108">
        <f aca="true" ca="1" t="shared" si="33" ref="W42:W73">IF($C42="","",IF(ISNA(VLOOKUP($C42,INDIRECT($AC$3),2,0))=TRUE,"",VLOOKUP($C42,INDIRECT($AC$3),2,0)))</f>
      </c>
      <c r="X42" s="9">
        <f aca="true" ca="1" t="shared" si="34" ref="X42:X73">IF($C42="","",IF(ISNA(VLOOKUP($C42,INDIRECT($AC$3),3,0))=TRUE,"",VLOOKUP($C42,INDIRECT($AC$3),3,0)))</f>
      </c>
      <c r="Y42" s="108">
        <f aca="true" t="shared" si="35" ref="Y42:Y73">IF($AX42="","",ROW())</f>
      </c>
      <c r="AA42" s="108"/>
      <c r="AC42" s="108">
        <f aca="true" t="shared" si="36" ref="AC42:AC73">IF($G42="",0,1)</f>
        <v>0</v>
      </c>
      <c r="AF42" s="9">
        <f aca="true" t="shared" si="37" ref="AF42:AF73">IF($I42="",0,1)</f>
        <v>0</v>
      </c>
      <c r="AG42" s="9">
        <f aca="true" t="shared" si="38" ref="AG42:AG73">IF(RIGHT($I42,2)="++",VALUE(LEFT($I42,4)&amp;"00"),IF(RIGHT($I42,1)="+",VALUE(LEFT($I42,5)&amp;"0"),VALUE($I42)))</f>
        <v>0</v>
      </c>
      <c r="AH42" s="9">
        <f aca="true" t="shared" si="39" ref="AH42:AH73">IF($K42="",0,1)</f>
        <v>0</v>
      </c>
      <c r="AK42" s="9">
        <f aca="true" t="shared" si="40" ref="AK42:AK73">IF($M42="",0,1)</f>
        <v>0</v>
      </c>
      <c r="AL42" s="9">
        <f aca="true" t="shared" si="41" ref="AL42:AL73">IF(RIGHT($M42,2)="++",VALUE(LEFT($M42,4)&amp;"00"),IF(RIGHT($M42,1)="+",VALUE(LEFT($M42,5)&amp;"0"),VALUE($M42)))</f>
        <v>0</v>
      </c>
      <c r="AM42" s="9">
        <f aca="true" t="shared" si="42" ref="AM42:AM73">IF($O42="",0,1)</f>
        <v>0</v>
      </c>
      <c r="AP42" s="9">
        <f aca="true" t="shared" si="43" ref="AP42:AP73">IF($Q42="",0,1)</f>
        <v>0</v>
      </c>
      <c r="AQ42" s="9">
        <f aca="true" t="shared" si="44" ref="AQ42:AQ73">IF(RIGHT($Q42,2)="++",VALUE(LEFT($Q42,4)&amp;"00"),IF(RIGHT($Q42,1)="+",VALUE(LEFT($Q42,5)&amp;"0"),VALUE($Q42)))</f>
        <v>0</v>
      </c>
      <c r="AR42" s="9">
        <f aca="true" t="shared" si="45" ref="AR42:AR73">IF($S42="",0,1)</f>
        <v>0</v>
      </c>
      <c r="AU42" s="9">
        <f aca="true" t="shared" si="46" ref="AU42:AU73">IF($U42="",0,1)</f>
        <v>0</v>
      </c>
      <c r="AV42" s="9">
        <f aca="true" t="shared" si="47" ref="AV42:AV73">IF(RIGHT($U42,2)="++",VALUE(LEFT($U42,4)&amp;"00"),IF(RIGHT($U42,1)="+",VALUE(LEFT($U42,5)&amp;"0"),VALUE($U42)))</f>
        <v>0</v>
      </c>
      <c r="AX42" s="9">
        <f aca="true" t="shared" si="48" ref="AX42:AX73">IF(MAX(AZ42:BR42)=0,"",IF(MAX(AZ42:BR42)=COLUMN(BM42),ADDRESS(ROW(),COLUMN(BT42),4),ADDRESS(6,MAX(AZ42:BR42),4)))</f>
      </c>
      <c r="AZ42" s="9">
        <f aca="true" t="shared" si="49" ref="AZ42:AZ73">IF($Y42="",0,1)</f>
        <v>0</v>
      </c>
      <c r="BA42" s="9">
        <f aca="true" t="shared" si="50" ref="BA42:BA73">IF(RIGHT($Y42,2)="++",VALUE(LEFT($Y42,4)&amp;"00"),IF(RIGHT($Y42,1)="+",VALUE(LEFT($Y42,5)&amp;"0"),VALUE($Y42)))</f>
        <v>0</v>
      </c>
      <c r="BB42" s="9">
        <f aca="true" t="shared" si="51" ref="BB42:BB73">IF($AA42="",0,1)</f>
        <v>0</v>
      </c>
      <c r="BC42" s="9">
        <f aca="true" t="shared" si="52" ref="BC42:BC73">IF(ISNUMBER($AV42)=TRUE,0,COLUMN())</f>
        <v>0</v>
      </c>
      <c r="BD42" s="9">
        <f aca="true" t="shared" si="53" ref="BD42:BD73">IF(AND($C42&lt;&gt;"",$C41=""),COLUMN(),0)</f>
        <v>0</v>
      </c>
      <c r="BE42" s="9" t="e">
        <f aca="true" t="shared" si="54" ref="BE42:BE73">IF(OR($C42="",$D42=""),0,IF(OR(AND($AF42=0,$AC42=1),AND($AK42=0,$AH42=1),AND($AP42=0,$AM42=1),AND($AU42=0,$AR42=1)),COLUMN(),0))</f>
        <v>#N/A</v>
      </c>
      <c r="BF42" s="9">
        <f aca="true" t="shared" si="55" ref="BF42:BF73">IF(RIGHT($AC42,2)="++",VALUE(LEFT($AC42,4)&amp;"00"),IF(RIGHT($AC42,1)="+",VALUE(LEFT($AC42,5)&amp;"0"),VALUE($AC42)))</f>
        <v>0</v>
      </c>
      <c r="BH42" s="9">
        <f aca="true" t="shared" si="56" ref="BH42:BH73">IF(OR(AND($AC42+$AH42+$AM42+$AR42=2,$G42=$K42),AND($AC42+$AH42+$AM42+$AR42=3,OR($G42=$K42,$G42=$O42,$K42=$O42)),AND($AC42+$AH42+$AM42+$AR42=4,OR($G42=$K42,$G42=$O42,$G42=$S42,$K42=$O42,$K42=$S42,$O42=$S42))),COLUMN(),0)</f>
        <v>0</v>
      </c>
      <c r="BI42" s="9" t="e">
        <f aca="true" t="shared" si="57" ref="BI42:BI73">IF(OR($C42="",$D42=""),0,IF(OR(AND($AF42=1,$AC42=0),AND($AK42=1,$AH42=0),AND($AP42=1,$AM42=0),AND($AU42=1,$AR42=0)),COLUMN(),0))</f>
        <v>#N/A</v>
      </c>
      <c r="BJ42" s="9" t="e">
        <f aca="true" t="shared" si="58" ref="BJ42:BJ73">IF(AND($C42&lt;&gt;"",$D42&lt;&gt;"",$G42="",$I42=""),COLUMN(),0)</f>
        <v>#N/A</v>
      </c>
      <c r="BK42" s="9">
        <f aca="true" t="shared" si="59" ref="BK42:BK73">IF(OR(AND($AC42=0,$AH42+$AM42+$AR42&gt;0),AND($AH42=0,$AM42+$AR42&gt;0),AND($AM42=0,$AR42&gt;0)),COLUMN(),0)</f>
        <v>0</v>
      </c>
      <c r="BL42" s="9">
        <f aca="true" t="shared" si="60" ref="BL42:BL73">IF($C42="",0,IF($X42=$W$4,0,COLUMN()))</f>
        <v>0</v>
      </c>
      <c r="BM42" s="9" t="e">
        <f aca="true" t="shared" si="61" ref="BM42:BM73">IF($W42=LEFT($D42,1),0,COLUMN())</f>
        <v>#N/A</v>
      </c>
      <c r="BN42" s="9" t="e">
        <f aca="true" t="shared" si="62" ref="BN42:BN73">IF(AND($D42="",OR($C42&lt;&gt;"",$AC42=1,$AF42=1)),COLUMN(),0)</f>
        <v>#N/A</v>
      </c>
      <c r="BP42" s="9">
        <f>IF($C42="",0,IF(COUNTIF($C$10:$C42,$C42)=1,0,COLUMN()))</f>
        <v>0</v>
      </c>
      <c r="BQ42" s="9" t="e">
        <f aca="true" t="shared" si="63" ref="BQ42:BQ73">IF(AND($C42="",OR($D42&lt;&gt;"",$AC42=1,$AF42=1,$AH42=1,$AK42=1,$AM42=1,$AP42=1,$AR42=1,$AU42=1)),COLUMN(),0)</f>
        <v>#N/A</v>
      </c>
      <c r="BR42" s="9">
        <f aca="true" t="shared" si="64" ref="BR42:BR73">IF(AND($C42&lt;&gt;"",$B$4=""),COLUMN(),0)</f>
        <v>0</v>
      </c>
      <c r="BT42" s="9" t="e">
        <f aca="true" t="shared" si="65" ref="BT42:BT73">C42&amp;"の選手は"&amp;D42&amp;"ではありません。"</f>
        <v>#N/A</v>
      </c>
    </row>
    <row r="43" spans="1:72" ht="30.75" customHeight="1">
      <c r="A43" s="43"/>
      <c r="B43" s="71">
        <v>34</v>
      </c>
      <c r="C43" s="96"/>
      <c r="D43" s="127" t="e">
        <f>VLOOKUP(C43,'登録情報'!$E$1:$F$958,2,FALSE)</f>
        <v>#N/A</v>
      </c>
      <c r="E43" s="110" t="e">
        <f>VLOOKUP(C43,'登録情報'!$E$1:$G$958,3,FALSE)</f>
        <v>#N/A</v>
      </c>
      <c r="F43" s="68"/>
      <c r="G43" s="96"/>
      <c r="H43" s="72"/>
      <c r="I43" s="99"/>
      <c r="J43" s="73"/>
      <c r="K43" s="96"/>
      <c r="L43" s="72"/>
      <c r="M43" s="99"/>
      <c r="N43" s="73"/>
      <c r="O43" s="96"/>
      <c r="P43" s="72"/>
      <c r="Q43" s="99"/>
      <c r="R43" s="73"/>
      <c r="S43" s="96"/>
      <c r="T43" s="72"/>
      <c r="U43" s="104"/>
      <c r="W43" s="108">
        <f ca="1" t="shared" si="33"/>
      </c>
      <c r="X43" s="9">
        <f ca="1" t="shared" si="34"/>
      </c>
      <c r="Y43" s="108">
        <f t="shared" si="35"/>
      </c>
      <c r="AA43" s="108"/>
      <c r="AC43" s="108">
        <f t="shared" si="36"/>
        <v>0</v>
      </c>
      <c r="AF43" s="9">
        <f t="shared" si="37"/>
        <v>0</v>
      </c>
      <c r="AG43" s="9">
        <f t="shared" si="38"/>
        <v>0</v>
      </c>
      <c r="AH43" s="9">
        <f t="shared" si="39"/>
        <v>0</v>
      </c>
      <c r="AK43" s="9">
        <f t="shared" si="40"/>
        <v>0</v>
      </c>
      <c r="AL43" s="9">
        <f t="shared" si="41"/>
        <v>0</v>
      </c>
      <c r="AM43" s="9">
        <f t="shared" si="42"/>
        <v>0</v>
      </c>
      <c r="AP43" s="9">
        <f t="shared" si="43"/>
        <v>0</v>
      </c>
      <c r="AQ43" s="9">
        <f t="shared" si="44"/>
        <v>0</v>
      </c>
      <c r="AR43" s="9">
        <f t="shared" si="45"/>
        <v>0</v>
      </c>
      <c r="AU43" s="9">
        <f t="shared" si="46"/>
        <v>0</v>
      </c>
      <c r="AV43" s="9">
        <f t="shared" si="47"/>
        <v>0</v>
      </c>
      <c r="AX43" s="9">
        <f t="shared" si="48"/>
      </c>
      <c r="AZ43" s="9">
        <f t="shared" si="49"/>
        <v>0</v>
      </c>
      <c r="BA43" s="9">
        <f t="shared" si="50"/>
        <v>0</v>
      </c>
      <c r="BB43" s="9">
        <f t="shared" si="51"/>
        <v>0</v>
      </c>
      <c r="BC43" s="9">
        <f t="shared" si="52"/>
        <v>0</v>
      </c>
      <c r="BD43" s="9">
        <f t="shared" si="53"/>
        <v>0</v>
      </c>
      <c r="BE43" s="9" t="e">
        <f t="shared" si="54"/>
        <v>#N/A</v>
      </c>
      <c r="BF43" s="9">
        <f t="shared" si="55"/>
        <v>0</v>
      </c>
      <c r="BH43" s="9">
        <f t="shared" si="56"/>
        <v>0</v>
      </c>
      <c r="BI43" s="9" t="e">
        <f t="shared" si="57"/>
        <v>#N/A</v>
      </c>
      <c r="BJ43" s="9" t="e">
        <f t="shared" si="58"/>
        <v>#N/A</v>
      </c>
      <c r="BK43" s="9">
        <f t="shared" si="59"/>
        <v>0</v>
      </c>
      <c r="BL43" s="9">
        <f t="shared" si="60"/>
        <v>0</v>
      </c>
      <c r="BM43" s="9" t="e">
        <f t="shared" si="61"/>
        <v>#N/A</v>
      </c>
      <c r="BN43" s="9" t="e">
        <f t="shared" si="62"/>
        <v>#N/A</v>
      </c>
      <c r="BP43" s="9">
        <f>IF($C43="",0,IF(COUNTIF($C$10:$C43,$C43)=1,0,COLUMN()))</f>
        <v>0</v>
      </c>
      <c r="BQ43" s="9" t="e">
        <f t="shared" si="63"/>
        <v>#N/A</v>
      </c>
      <c r="BR43" s="9">
        <f t="shared" si="64"/>
        <v>0</v>
      </c>
      <c r="BT43" s="9" t="e">
        <f t="shared" si="65"/>
        <v>#N/A</v>
      </c>
    </row>
    <row r="44" spans="1:72" ht="30.75" customHeight="1">
      <c r="A44" s="43"/>
      <c r="B44" s="71">
        <v>35</v>
      </c>
      <c r="C44" s="96"/>
      <c r="D44" s="127" t="e">
        <f>VLOOKUP(C44,'登録情報'!$E$1:$F$958,2,FALSE)</f>
        <v>#N/A</v>
      </c>
      <c r="E44" s="110" t="e">
        <f>VLOOKUP(C44,'登録情報'!$E$1:$G$958,3,FALSE)</f>
        <v>#N/A</v>
      </c>
      <c r="F44" s="68"/>
      <c r="G44" s="96"/>
      <c r="H44" s="72"/>
      <c r="I44" s="99"/>
      <c r="J44" s="73"/>
      <c r="K44" s="96"/>
      <c r="L44" s="72"/>
      <c r="M44" s="99"/>
      <c r="N44" s="73"/>
      <c r="O44" s="96"/>
      <c r="P44" s="72"/>
      <c r="Q44" s="99"/>
      <c r="R44" s="73"/>
      <c r="S44" s="96"/>
      <c r="T44" s="72"/>
      <c r="U44" s="104"/>
      <c r="W44" s="108">
        <f ca="1" t="shared" si="33"/>
      </c>
      <c r="X44" s="9">
        <f ca="1" t="shared" si="34"/>
      </c>
      <c r="Y44" s="108">
        <f t="shared" si="35"/>
      </c>
      <c r="AA44" s="108"/>
      <c r="AC44" s="108">
        <f t="shared" si="36"/>
        <v>0</v>
      </c>
      <c r="AF44" s="9">
        <f t="shared" si="37"/>
        <v>0</v>
      </c>
      <c r="AG44" s="9">
        <f t="shared" si="38"/>
        <v>0</v>
      </c>
      <c r="AH44" s="9">
        <f t="shared" si="39"/>
        <v>0</v>
      </c>
      <c r="AK44" s="9">
        <f t="shared" si="40"/>
        <v>0</v>
      </c>
      <c r="AL44" s="9">
        <f t="shared" si="41"/>
        <v>0</v>
      </c>
      <c r="AM44" s="9">
        <f t="shared" si="42"/>
        <v>0</v>
      </c>
      <c r="AP44" s="9">
        <f t="shared" si="43"/>
        <v>0</v>
      </c>
      <c r="AQ44" s="9">
        <f t="shared" si="44"/>
        <v>0</v>
      </c>
      <c r="AR44" s="9">
        <f t="shared" si="45"/>
        <v>0</v>
      </c>
      <c r="AU44" s="9">
        <f t="shared" si="46"/>
        <v>0</v>
      </c>
      <c r="AV44" s="9">
        <f t="shared" si="47"/>
        <v>0</v>
      </c>
      <c r="AX44" s="9">
        <f t="shared" si="48"/>
      </c>
      <c r="AZ44" s="9">
        <f t="shared" si="49"/>
        <v>0</v>
      </c>
      <c r="BA44" s="9">
        <f t="shared" si="50"/>
        <v>0</v>
      </c>
      <c r="BB44" s="9">
        <f t="shared" si="51"/>
        <v>0</v>
      </c>
      <c r="BC44" s="9">
        <f t="shared" si="52"/>
        <v>0</v>
      </c>
      <c r="BD44" s="9">
        <f t="shared" si="53"/>
        <v>0</v>
      </c>
      <c r="BE44" s="9" t="e">
        <f t="shared" si="54"/>
        <v>#N/A</v>
      </c>
      <c r="BF44" s="9">
        <f t="shared" si="55"/>
        <v>0</v>
      </c>
      <c r="BH44" s="9">
        <f t="shared" si="56"/>
        <v>0</v>
      </c>
      <c r="BI44" s="9" t="e">
        <f t="shared" si="57"/>
        <v>#N/A</v>
      </c>
      <c r="BJ44" s="9" t="e">
        <f t="shared" si="58"/>
        <v>#N/A</v>
      </c>
      <c r="BK44" s="9">
        <f t="shared" si="59"/>
        <v>0</v>
      </c>
      <c r="BL44" s="9">
        <f t="shared" si="60"/>
        <v>0</v>
      </c>
      <c r="BM44" s="9" t="e">
        <f t="shared" si="61"/>
        <v>#N/A</v>
      </c>
      <c r="BN44" s="9" t="e">
        <f t="shared" si="62"/>
        <v>#N/A</v>
      </c>
      <c r="BP44" s="9">
        <f>IF($C44="",0,IF(COUNTIF($C$10:$C44,$C44)=1,0,COLUMN()))</f>
        <v>0</v>
      </c>
      <c r="BQ44" s="9" t="e">
        <f t="shared" si="63"/>
        <v>#N/A</v>
      </c>
      <c r="BR44" s="9">
        <f t="shared" si="64"/>
        <v>0</v>
      </c>
      <c r="BT44" s="9" t="e">
        <f t="shared" si="65"/>
        <v>#N/A</v>
      </c>
    </row>
    <row r="45" spans="1:72" ht="30.75" customHeight="1">
      <c r="A45" s="43"/>
      <c r="B45" s="71">
        <v>36</v>
      </c>
      <c r="C45" s="96"/>
      <c r="D45" s="127" t="e">
        <f>VLOOKUP(C45,'登録情報'!$E$1:$F$958,2,FALSE)</f>
        <v>#N/A</v>
      </c>
      <c r="E45" s="110" t="e">
        <f>VLOOKUP(C45,'登録情報'!$E$1:$G$958,3,FALSE)</f>
        <v>#N/A</v>
      </c>
      <c r="F45" s="68"/>
      <c r="G45" s="96"/>
      <c r="H45" s="72"/>
      <c r="I45" s="99"/>
      <c r="J45" s="73"/>
      <c r="K45" s="96"/>
      <c r="L45" s="72"/>
      <c r="M45" s="99"/>
      <c r="N45" s="73"/>
      <c r="O45" s="96"/>
      <c r="P45" s="72"/>
      <c r="Q45" s="99"/>
      <c r="R45" s="73"/>
      <c r="S45" s="96"/>
      <c r="T45" s="72"/>
      <c r="U45" s="104"/>
      <c r="W45" s="108">
        <f ca="1" t="shared" si="33"/>
      </c>
      <c r="X45" s="9">
        <f ca="1" t="shared" si="34"/>
      </c>
      <c r="Y45" s="108">
        <f t="shared" si="35"/>
      </c>
      <c r="AA45" s="108"/>
      <c r="AC45" s="108">
        <f t="shared" si="36"/>
        <v>0</v>
      </c>
      <c r="AF45" s="9">
        <f t="shared" si="37"/>
        <v>0</v>
      </c>
      <c r="AG45" s="9">
        <f t="shared" si="38"/>
        <v>0</v>
      </c>
      <c r="AH45" s="9">
        <f t="shared" si="39"/>
        <v>0</v>
      </c>
      <c r="AK45" s="9">
        <f t="shared" si="40"/>
        <v>0</v>
      </c>
      <c r="AL45" s="9">
        <f t="shared" si="41"/>
        <v>0</v>
      </c>
      <c r="AM45" s="9">
        <f t="shared" si="42"/>
        <v>0</v>
      </c>
      <c r="AP45" s="9">
        <f t="shared" si="43"/>
        <v>0</v>
      </c>
      <c r="AQ45" s="9">
        <f t="shared" si="44"/>
        <v>0</v>
      </c>
      <c r="AR45" s="9">
        <f t="shared" si="45"/>
        <v>0</v>
      </c>
      <c r="AU45" s="9">
        <f t="shared" si="46"/>
        <v>0</v>
      </c>
      <c r="AV45" s="9">
        <f t="shared" si="47"/>
        <v>0</v>
      </c>
      <c r="AX45" s="9">
        <f t="shared" si="48"/>
      </c>
      <c r="AZ45" s="9">
        <f t="shared" si="49"/>
        <v>0</v>
      </c>
      <c r="BA45" s="9">
        <f t="shared" si="50"/>
        <v>0</v>
      </c>
      <c r="BB45" s="9">
        <f t="shared" si="51"/>
        <v>0</v>
      </c>
      <c r="BC45" s="9">
        <f t="shared" si="52"/>
        <v>0</v>
      </c>
      <c r="BD45" s="9">
        <f t="shared" si="53"/>
        <v>0</v>
      </c>
      <c r="BE45" s="9" t="e">
        <f t="shared" si="54"/>
        <v>#N/A</v>
      </c>
      <c r="BF45" s="9">
        <f t="shared" si="55"/>
        <v>0</v>
      </c>
      <c r="BH45" s="9">
        <f t="shared" si="56"/>
        <v>0</v>
      </c>
      <c r="BI45" s="9" t="e">
        <f t="shared" si="57"/>
        <v>#N/A</v>
      </c>
      <c r="BJ45" s="9" t="e">
        <f t="shared" si="58"/>
        <v>#N/A</v>
      </c>
      <c r="BK45" s="9">
        <f t="shared" si="59"/>
        <v>0</v>
      </c>
      <c r="BL45" s="9">
        <f t="shared" si="60"/>
        <v>0</v>
      </c>
      <c r="BM45" s="9" t="e">
        <f t="shared" si="61"/>
        <v>#N/A</v>
      </c>
      <c r="BN45" s="9" t="e">
        <f t="shared" si="62"/>
        <v>#N/A</v>
      </c>
      <c r="BP45" s="9">
        <f>IF($C45="",0,IF(COUNTIF($C$10:$C45,$C45)=1,0,COLUMN()))</f>
        <v>0</v>
      </c>
      <c r="BQ45" s="9" t="e">
        <f t="shared" si="63"/>
        <v>#N/A</v>
      </c>
      <c r="BR45" s="9">
        <f t="shared" si="64"/>
        <v>0</v>
      </c>
      <c r="BT45" s="9" t="e">
        <f t="shared" si="65"/>
        <v>#N/A</v>
      </c>
    </row>
    <row r="46" spans="1:72" ht="30.75" customHeight="1">
      <c r="A46" s="43"/>
      <c r="B46" s="71">
        <v>37</v>
      </c>
      <c r="C46" s="96"/>
      <c r="D46" s="127" t="e">
        <f>VLOOKUP(C46,'登録情報'!$E$1:$F$958,2,FALSE)</f>
        <v>#N/A</v>
      </c>
      <c r="E46" s="110" t="e">
        <f>VLOOKUP(C46,'登録情報'!$E$1:$G$958,3,FALSE)</f>
        <v>#N/A</v>
      </c>
      <c r="F46" s="68"/>
      <c r="G46" s="96"/>
      <c r="H46" s="72"/>
      <c r="I46" s="99"/>
      <c r="J46" s="73"/>
      <c r="K46" s="96"/>
      <c r="L46" s="72"/>
      <c r="M46" s="99"/>
      <c r="N46" s="73"/>
      <c r="O46" s="96"/>
      <c r="P46" s="72"/>
      <c r="Q46" s="99"/>
      <c r="R46" s="73"/>
      <c r="S46" s="96"/>
      <c r="T46" s="72"/>
      <c r="U46" s="104"/>
      <c r="W46" s="108">
        <f ca="1" t="shared" si="33"/>
      </c>
      <c r="X46" s="9">
        <f ca="1" t="shared" si="34"/>
      </c>
      <c r="Y46" s="108">
        <f t="shared" si="35"/>
      </c>
      <c r="AA46" s="108"/>
      <c r="AC46" s="108">
        <f t="shared" si="36"/>
        <v>0</v>
      </c>
      <c r="AF46" s="9">
        <f t="shared" si="37"/>
        <v>0</v>
      </c>
      <c r="AG46" s="9">
        <f t="shared" si="38"/>
        <v>0</v>
      </c>
      <c r="AH46" s="9">
        <f t="shared" si="39"/>
        <v>0</v>
      </c>
      <c r="AK46" s="9">
        <f t="shared" si="40"/>
        <v>0</v>
      </c>
      <c r="AL46" s="9">
        <f t="shared" si="41"/>
        <v>0</v>
      </c>
      <c r="AM46" s="9">
        <f t="shared" si="42"/>
        <v>0</v>
      </c>
      <c r="AP46" s="9">
        <f t="shared" si="43"/>
        <v>0</v>
      </c>
      <c r="AQ46" s="9">
        <f t="shared" si="44"/>
        <v>0</v>
      </c>
      <c r="AR46" s="9">
        <f t="shared" si="45"/>
        <v>0</v>
      </c>
      <c r="AU46" s="9">
        <f t="shared" si="46"/>
        <v>0</v>
      </c>
      <c r="AV46" s="9">
        <f t="shared" si="47"/>
        <v>0</v>
      </c>
      <c r="AX46" s="9">
        <f t="shared" si="48"/>
      </c>
      <c r="AZ46" s="9">
        <f t="shared" si="49"/>
        <v>0</v>
      </c>
      <c r="BA46" s="9">
        <f t="shared" si="50"/>
        <v>0</v>
      </c>
      <c r="BB46" s="9">
        <f t="shared" si="51"/>
        <v>0</v>
      </c>
      <c r="BC46" s="9">
        <f t="shared" si="52"/>
        <v>0</v>
      </c>
      <c r="BD46" s="9">
        <f t="shared" si="53"/>
        <v>0</v>
      </c>
      <c r="BE46" s="9" t="e">
        <f t="shared" si="54"/>
        <v>#N/A</v>
      </c>
      <c r="BF46" s="9">
        <f t="shared" si="55"/>
        <v>0</v>
      </c>
      <c r="BH46" s="9">
        <f t="shared" si="56"/>
        <v>0</v>
      </c>
      <c r="BI46" s="9" t="e">
        <f t="shared" si="57"/>
        <v>#N/A</v>
      </c>
      <c r="BJ46" s="9" t="e">
        <f t="shared" si="58"/>
        <v>#N/A</v>
      </c>
      <c r="BK46" s="9">
        <f t="shared" si="59"/>
        <v>0</v>
      </c>
      <c r="BL46" s="9">
        <f t="shared" si="60"/>
        <v>0</v>
      </c>
      <c r="BM46" s="9" t="e">
        <f t="shared" si="61"/>
        <v>#N/A</v>
      </c>
      <c r="BN46" s="9" t="e">
        <f t="shared" si="62"/>
        <v>#N/A</v>
      </c>
      <c r="BP46" s="9">
        <f>IF($C46="",0,IF(COUNTIF($C$10:$C46,$C46)=1,0,COLUMN()))</f>
        <v>0</v>
      </c>
      <c r="BQ46" s="9" t="e">
        <f t="shared" si="63"/>
        <v>#N/A</v>
      </c>
      <c r="BR46" s="9">
        <f t="shared" si="64"/>
        <v>0</v>
      </c>
      <c r="BT46" s="9" t="e">
        <f t="shared" si="65"/>
        <v>#N/A</v>
      </c>
    </row>
    <row r="47" spans="1:72" ht="30.75" customHeight="1">
      <c r="A47" s="43"/>
      <c r="B47" s="71">
        <v>38</v>
      </c>
      <c r="C47" s="96"/>
      <c r="D47" s="127" t="e">
        <f>VLOOKUP(C47,'登録情報'!$E$1:$F$958,2,FALSE)</f>
        <v>#N/A</v>
      </c>
      <c r="E47" s="110" t="e">
        <f>VLOOKUP(C47,'登録情報'!$E$1:$G$958,3,FALSE)</f>
        <v>#N/A</v>
      </c>
      <c r="F47" s="68"/>
      <c r="G47" s="96"/>
      <c r="H47" s="72"/>
      <c r="I47" s="99"/>
      <c r="J47" s="73"/>
      <c r="K47" s="96"/>
      <c r="L47" s="72"/>
      <c r="M47" s="99"/>
      <c r="N47" s="73"/>
      <c r="O47" s="96"/>
      <c r="P47" s="72"/>
      <c r="Q47" s="99"/>
      <c r="R47" s="73"/>
      <c r="S47" s="96"/>
      <c r="T47" s="72"/>
      <c r="U47" s="104"/>
      <c r="W47" s="108">
        <f ca="1" t="shared" si="33"/>
      </c>
      <c r="X47" s="9">
        <f ca="1" t="shared" si="34"/>
      </c>
      <c r="Y47" s="108">
        <f t="shared" si="35"/>
      </c>
      <c r="AA47" s="108"/>
      <c r="AC47" s="108">
        <f t="shared" si="36"/>
        <v>0</v>
      </c>
      <c r="AF47" s="9">
        <f t="shared" si="37"/>
        <v>0</v>
      </c>
      <c r="AG47" s="9">
        <f t="shared" si="38"/>
        <v>0</v>
      </c>
      <c r="AH47" s="9">
        <f t="shared" si="39"/>
        <v>0</v>
      </c>
      <c r="AK47" s="9">
        <f t="shared" si="40"/>
        <v>0</v>
      </c>
      <c r="AL47" s="9">
        <f t="shared" si="41"/>
        <v>0</v>
      </c>
      <c r="AM47" s="9">
        <f t="shared" si="42"/>
        <v>0</v>
      </c>
      <c r="AP47" s="9">
        <f t="shared" si="43"/>
        <v>0</v>
      </c>
      <c r="AQ47" s="9">
        <f t="shared" si="44"/>
        <v>0</v>
      </c>
      <c r="AR47" s="9">
        <f t="shared" si="45"/>
        <v>0</v>
      </c>
      <c r="AU47" s="9">
        <f t="shared" si="46"/>
        <v>0</v>
      </c>
      <c r="AV47" s="9">
        <f t="shared" si="47"/>
        <v>0</v>
      </c>
      <c r="AX47" s="9">
        <f t="shared" si="48"/>
      </c>
      <c r="AZ47" s="9">
        <f t="shared" si="49"/>
        <v>0</v>
      </c>
      <c r="BA47" s="9">
        <f t="shared" si="50"/>
        <v>0</v>
      </c>
      <c r="BB47" s="9">
        <f t="shared" si="51"/>
        <v>0</v>
      </c>
      <c r="BC47" s="9">
        <f t="shared" si="52"/>
        <v>0</v>
      </c>
      <c r="BD47" s="9">
        <f t="shared" si="53"/>
        <v>0</v>
      </c>
      <c r="BE47" s="9" t="e">
        <f t="shared" si="54"/>
        <v>#N/A</v>
      </c>
      <c r="BF47" s="9">
        <f t="shared" si="55"/>
        <v>0</v>
      </c>
      <c r="BH47" s="9">
        <f t="shared" si="56"/>
        <v>0</v>
      </c>
      <c r="BI47" s="9" t="e">
        <f t="shared" si="57"/>
        <v>#N/A</v>
      </c>
      <c r="BJ47" s="9" t="e">
        <f t="shared" si="58"/>
        <v>#N/A</v>
      </c>
      <c r="BK47" s="9">
        <f t="shared" si="59"/>
        <v>0</v>
      </c>
      <c r="BL47" s="9">
        <f t="shared" si="60"/>
        <v>0</v>
      </c>
      <c r="BM47" s="9" t="e">
        <f t="shared" si="61"/>
        <v>#N/A</v>
      </c>
      <c r="BN47" s="9" t="e">
        <f t="shared" si="62"/>
        <v>#N/A</v>
      </c>
      <c r="BP47" s="9">
        <f>IF($C47="",0,IF(COUNTIF($C$10:$C47,$C47)=1,0,COLUMN()))</f>
        <v>0</v>
      </c>
      <c r="BQ47" s="9" t="e">
        <f t="shared" si="63"/>
        <v>#N/A</v>
      </c>
      <c r="BR47" s="9">
        <f t="shared" si="64"/>
        <v>0</v>
      </c>
      <c r="BT47" s="9" t="e">
        <f t="shared" si="65"/>
        <v>#N/A</v>
      </c>
    </row>
    <row r="48" spans="1:72" ht="30.75" customHeight="1">
      <c r="A48" s="43"/>
      <c r="B48" s="71">
        <v>39</v>
      </c>
      <c r="C48" s="96"/>
      <c r="D48" s="127" t="e">
        <f>VLOOKUP(C48,'登録情報'!$E$1:$F$958,2,FALSE)</f>
        <v>#N/A</v>
      </c>
      <c r="E48" s="110" t="e">
        <f>VLOOKUP(C48,'登録情報'!$E$1:$G$958,3,FALSE)</f>
        <v>#N/A</v>
      </c>
      <c r="F48" s="68"/>
      <c r="G48" s="96"/>
      <c r="H48" s="72"/>
      <c r="I48" s="99"/>
      <c r="J48" s="73"/>
      <c r="K48" s="96"/>
      <c r="L48" s="72"/>
      <c r="M48" s="99"/>
      <c r="N48" s="73"/>
      <c r="O48" s="96"/>
      <c r="P48" s="72"/>
      <c r="Q48" s="99"/>
      <c r="R48" s="73"/>
      <c r="S48" s="96"/>
      <c r="T48" s="72"/>
      <c r="U48" s="104"/>
      <c r="W48" s="108">
        <f ca="1" t="shared" si="33"/>
      </c>
      <c r="X48" s="9">
        <f ca="1" t="shared" si="34"/>
      </c>
      <c r="Y48" s="108">
        <f t="shared" si="35"/>
      </c>
      <c r="AA48" s="108"/>
      <c r="AC48" s="108">
        <f t="shared" si="36"/>
        <v>0</v>
      </c>
      <c r="AF48" s="9">
        <f t="shared" si="37"/>
        <v>0</v>
      </c>
      <c r="AG48" s="9">
        <f t="shared" si="38"/>
        <v>0</v>
      </c>
      <c r="AH48" s="9">
        <f t="shared" si="39"/>
        <v>0</v>
      </c>
      <c r="AK48" s="9">
        <f t="shared" si="40"/>
        <v>0</v>
      </c>
      <c r="AL48" s="9">
        <f t="shared" si="41"/>
        <v>0</v>
      </c>
      <c r="AM48" s="9">
        <f t="shared" si="42"/>
        <v>0</v>
      </c>
      <c r="AP48" s="9">
        <f t="shared" si="43"/>
        <v>0</v>
      </c>
      <c r="AQ48" s="9">
        <f t="shared" si="44"/>
        <v>0</v>
      </c>
      <c r="AR48" s="9">
        <f t="shared" si="45"/>
        <v>0</v>
      </c>
      <c r="AU48" s="9">
        <f t="shared" si="46"/>
        <v>0</v>
      </c>
      <c r="AV48" s="9">
        <f t="shared" si="47"/>
        <v>0</v>
      </c>
      <c r="AX48" s="9">
        <f t="shared" si="48"/>
      </c>
      <c r="AZ48" s="9">
        <f t="shared" si="49"/>
        <v>0</v>
      </c>
      <c r="BA48" s="9">
        <f t="shared" si="50"/>
        <v>0</v>
      </c>
      <c r="BB48" s="9">
        <f t="shared" si="51"/>
        <v>0</v>
      </c>
      <c r="BC48" s="9">
        <f t="shared" si="52"/>
        <v>0</v>
      </c>
      <c r="BD48" s="9">
        <f t="shared" si="53"/>
        <v>0</v>
      </c>
      <c r="BE48" s="9" t="e">
        <f t="shared" si="54"/>
        <v>#N/A</v>
      </c>
      <c r="BF48" s="9">
        <f t="shared" si="55"/>
        <v>0</v>
      </c>
      <c r="BH48" s="9">
        <f t="shared" si="56"/>
        <v>0</v>
      </c>
      <c r="BI48" s="9" t="e">
        <f t="shared" si="57"/>
        <v>#N/A</v>
      </c>
      <c r="BJ48" s="9" t="e">
        <f t="shared" si="58"/>
        <v>#N/A</v>
      </c>
      <c r="BK48" s="9">
        <f t="shared" si="59"/>
        <v>0</v>
      </c>
      <c r="BL48" s="9">
        <f t="shared" si="60"/>
        <v>0</v>
      </c>
      <c r="BM48" s="9" t="e">
        <f t="shared" si="61"/>
        <v>#N/A</v>
      </c>
      <c r="BN48" s="9" t="e">
        <f t="shared" si="62"/>
        <v>#N/A</v>
      </c>
      <c r="BP48" s="9">
        <f>IF($C48="",0,IF(COUNTIF($C$10:$C48,$C48)=1,0,COLUMN()))</f>
        <v>0</v>
      </c>
      <c r="BQ48" s="9" t="e">
        <f t="shared" si="63"/>
        <v>#N/A</v>
      </c>
      <c r="BR48" s="9">
        <f t="shared" si="64"/>
        <v>0</v>
      </c>
      <c r="BT48" s="9" t="e">
        <f t="shared" si="65"/>
        <v>#N/A</v>
      </c>
    </row>
    <row r="49" spans="1:72" ht="30.75" customHeight="1">
      <c r="A49" s="43"/>
      <c r="B49" s="71">
        <v>40</v>
      </c>
      <c r="C49" s="96"/>
      <c r="D49" s="127" t="e">
        <f>VLOOKUP(C49,'登録情報'!$E$1:$F$958,2,FALSE)</f>
        <v>#N/A</v>
      </c>
      <c r="E49" s="110" t="e">
        <f>VLOOKUP(C49,'登録情報'!$E$1:$G$958,3,FALSE)</f>
        <v>#N/A</v>
      </c>
      <c r="F49" s="68"/>
      <c r="G49" s="96"/>
      <c r="H49" s="72"/>
      <c r="I49" s="99"/>
      <c r="J49" s="73"/>
      <c r="K49" s="96"/>
      <c r="L49" s="72"/>
      <c r="M49" s="99"/>
      <c r="N49" s="73"/>
      <c r="O49" s="96"/>
      <c r="P49" s="72"/>
      <c r="Q49" s="99"/>
      <c r="R49" s="73"/>
      <c r="S49" s="96"/>
      <c r="T49" s="72"/>
      <c r="U49" s="104"/>
      <c r="W49" s="108">
        <f ca="1" t="shared" si="33"/>
      </c>
      <c r="X49" s="9">
        <f ca="1" t="shared" si="34"/>
      </c>
      <c r="Y49" s="108">
        <f t="shared" si="35"/>
      </c>
      <c r="AA49" s="108"/>
      <c r="AC49" s="108">
        <f t="shared" si="36"/>
        <v>0</v>
      </c>
      <c r="AF49" s="9">
        <f t="shared" si="37"/>
        <v>0</v>
      </c>
      <c r="AG49" s="9">
        <f t="shared" si="38"/>
        <v>0</v>
      </c>
      <c r="AH49" s="9">
        <f t="shared" si="39"/>
        <v>0</v>
      </c>
      <c r="AK49" s="9">
        <f t="shared" si="40"/>
        <v>0</v>
      </c>
      <c r="AL49" s="9">
        <f t="shared" si="41"/>
        <v>0</v>
      </c>
      <c r="AM49" s="9">
        <f t="shared" si="42"/>
        <v>0</v>
      </c>
      <c r="AP49" s="9">
        <f t="shared" si="43"/>
        <v>0</v>
      </c>
      <c r="AQ49" s="9">
        <f t="shared" si="44"/>
        <v>0</v>
      </c>
      <c r="AR49" s="9">
        <f t="shared" si="45"/>
        <v>0</v>
      </c>
      <c r="AU49" s="9">
        <f t="shared" si="46"/>
        <v>0</v>
      </c>
      <c r="AV49" s="9">
        <f t="shared" si="47"/>
        <v>0</v>
      </c>
      <c r="AX49" s="9">
        <f t="shared" si="48"/>
      </c>
      <c r="AZ49" s="9">
        <f t="shared" si="49"/>
        <v>0</v>
      </c>
      <c r="BA49" s="9">
        <f t="shared" si="50"/>
        <v>0</v>
      </c>
      <c r="BB49" s="9">
        <f t="shared" si="51"/>
        <v>0</v>
      </c>
      <c r="BC49" s="9">
        <f t="shared" si="52"/>
        <v>0</v>
      </c>
      <c r="BD49" s="9">
        <f t="shared" si="53"/>
        <v>0</v>
      </c>
      <c r="BE49" s="9" t="e">
        <f t="shared" si="54"/>
        <v>#N/A</v>
      </c>
      <c r="BF49" s="9">
        <f t="shared" si="55"/>
        <v>0</v>
      </c>
      <c r="BH49" s="9">
        <f t="shared" si="56"/>
        <v>0</v>
      </c>
      <c r="BI49" s="9" t="e">
        <f t="shared" si="57"/>
        <v>#N/A</v>
      </c>
      <c r="BJ49" s="9" t="e">
        <f t="shared" si="58"/>
        <v>#N/A</v>
      </c>
      <c r="BK49" s="9">
        <f t="shared" si="59"/>
        <v>0</v>
      </c>
      <c r="BL49" s="9">
        <f t="shared" si="60"/>
        <v>0</v>
      </c>
      <c r="BM49" s="9" t="e">
        <f t="shared" si="61"/>
        <v>#N/A</v>
      </c>
      <c r="BN49" s="9" t="e">
        <f t="shared" si="62"/>
        <v>#N/A</v>
      </c>
      <c r="BP49" s="9">
        <f>IF($C49="",0,IF(COUNTIF($C$10:$C49,$C49)=1,0,COLUMN()))</f>
        <v>0</v>
      </c>
      <c r="BQ49" s="9" t="e">
        <f t="shared" si="63"/>
        <v>#N/A</v>
      </c>
      <c r="BR49" s="9">
        <f t="shared" si="64"/>
        <v>0</v>
      </c>
      <c r="BT49" s="9" t="e">
        <f t="shared" si="65"/>
        <v>#N/A</v>
      </c>
    </row>
    <row r="50" spans="1:72" ht="30.75" customHeight="1">
      <c r="A50" s="43"/>
      <c r="B50" s="71">
        <v>41</v>
      </c>
      <c r="C50" s="96"/>
      <c r="D50" s="127" t="e">
        <f>VLOOKUP(C50,'登録情報'!$E$1:$F$958,2,FALSE)</f>
        <v>#N/A</v>
      </c>
      <c r="E50" s="110" t="e">
        <f>VLOOKUP(C50,'登録情報'!$E$1:$G$958,3,FALSE)</f>
        <v>#N/A</v>
      </c>
      <c r="F50" s="68"/>
      <c r="G50" s="96"/>
      <c r="H50" s="72"/>
      <c r="I50" s="99"/>
      <c r="J50" s="73"/>
      <c r="K50" s="96"/>
      <c r="L50" s="72"/>
      <c r="M50" s="99"/>
      <c r="N50" s="73"/>
      <c r="O50" s="96"/>
      <c r="P50" s="72"/>
      <c r="Q50" s="99"/>
      <c r="R50" s="73"/>
      <c r="S50" s="96"/>
      <c r="T50" s="72"/>
      <c r="U50" s="104"/>
      <c r="W50" s="108">
        <f ca="1" t="shared" si="33"/>
      </c>
      <c r="X50" s="9">
        <f ca="1" t="shared" si="34"/>
      </c>
      <c r="Y50" s="108">
        <f t="shared" si="35"/>
      </c>
      <c r="AA50" s="108"/>
      <c r="AC50" s="108">
        <f t="shared" si="36"/>
        <v>0</v>
      </c>
      <c r="AF50" s="9">
        <f t="shared" si="37"/>
        <v>0</v>
      </c>
      <c r="AG50" s="9">
        <f t="shared" si="38"/>
        <v>0</v>
      </c>
      <c r="AH50" s="9">
        <f t="shared" si="39"/>
        <v>0</v>
      </c>
      <c r="AK50" s="9">
        <f t="shared" si="40"/>
        <v>0</v>
      </c>
      <c r="AL50" s="9">
        <f t="shared" si="41"/>
        <v>0</v>
      </c>
      <c r="AM50" s="9">
        <f t="shared" si="42"/>
        <v>0</v>
      </c>
      <c r="AP50" s="9">
        <f t="shared" si="43"/>
        <v>0</v>
      </c>
      <c r="AQ50" s="9">
        <f t="shared" si="44"/>
        <v>0</v>
      </c>
      <c r="AR50" s="9">
        <f t="shared" si="45"/>
        <v>0</v>
      </c>
      <c r="AU50" s="9">
        <f t="shared" si="46"/>
        <v>0</v>
      </c>
      <c r="AV50" s="9">
        <f t="shared" si="47"/>
        <v>0</v>
      </c>
      <c r="AX50" s="9">
        <f t="shared" si="48"/>
      </c>
      <c r="AZ50" s="9">
        <f t="shared" si="49"/>
        <v>0</v>
      </c>
      <c r="BA50" s="9">
        <f t="shared" si="50"/>
        <v>0</v>
      </c>
      <c r="BB50" s="9">
        <f t="shared" si="51"/>
        <v>0</v>
      </c>
      <c r="BC50" s="9">
        <f t="shared" si="52"/>
        <v>0</v>
      </c>
      <c r="BD50" s="9">
        <f t="shared" si="53"/>
        <v>0</v>
      </c>
      <c r="BE50" s="9" t="e">
        <f t="shared" si="54"/>
        <v>#N/A</v>
      </c>
      <c r="BF50" s="9">
        <f t="shared" si="55"/>
        <v>0</v>
      </c>
      <c r="BH50" s="9">
        <f t="shared" si="56"/>
        <v>0</v>
      </c>
      <c r="BI50" s="9" t="e">
        <f t="shared" si="57"/>
        <v>#N/A</v>
      </c>
      <c r="BJ50" s="9" t="e">
        <f t="shared" si="58"/>
        <v>#N/A</v>
      </c>
      <c r="BK50" s="9">
        <f t="shared" si="59"/>
        <v>0</v>
      </c>
      <c r="BL50" s="9">
        <f t="shared" si="60"/>
        <v>0</v>
      </c>
      <c r="BM50" s="9" t="e">
        <f t="shared" si="61"/>
        <v>#N/A</v>
      </c>
      <c r="BN50" s="9" t="e">
        <f t="shared" si="62"/>
        <v>#N/A</v>
      </c>
      <c r="BP50" s="9">
        <f>IF($C50="",0,IF(COUNTIF($C$10:$C50,$C50)=1,0,COLUMN()))</f>
        <v>0</v>
      </c>
      <c r="BQ50" s="9" t="e">
        <f t="shared" si="63"/>
        <v>#N/A</v>
      </c>
      <c r="BR50" s="9">
        <f t="shared" si="64"/>
        <v>0</v>
      </c>
      <c r="BT50" s="9" t="e">
        <f t="shared" si="65"/>
        <v>#N/A</v>
      </c>
    </row>
    <row r="51" spans="1:72" ht="30.75" customHeight="1">
      <c r="A51" s="43"/>
      <c r="B51" s="71">
        <v>42</v>
      </c>
      <c r="C51" s="96"/>
      <c r="D51" s="127" t="e">
        <f>VLOOKUP(C51,'登録情報'!$E$1:$F$958,2,FALSE)</f>
        <v>#N/A</v>
      </c>
      <c r="E51" s="110" t="e">
        <f>VLOOKUP(C51,'登録情報'!$E$1:$G$958,3,FALSE)</f>
        <v>#N/A</v>
      </c>
      <c r="F51" s="68"/>
      <c r="G51" s="96"/>
      <c r="H51" s="72"/>
      <c r="I51" s="99"/>
      <c r="J51" s="73"/>
      <c r="K51" s="96"/>
      <c r="L51" s="72"/>
      <c r="M51" s="99"/>
      <c r="N51" s="73"/>
      <c r="O51" s="96"/>
      <c r="P51" s="72"/>
      <c r="Q51" s="99"/>
      <c r="R51" s="73"/>
      <c r="S51" s="96"/>
      <c r="T51" s="72"/>
      <c r="U51" s="104"/>
      <c r="W51" s="108">
        <f ca="1" t="shared" si="33"/>
      </c>
      <c r="X51" s="9">
        <f ca="1" t="shared" si="34"/>
      </c>
      <c r="Y51" s="108">
        <f t="shared" si="35"/>
      </c>
      <c r="AA51" s="108"/>
      <c r="AC51" s="108">
        <f t="shared" si="36"/>
        <v>0</v>
      </c>
      <c r="AF51" s="9">
        <f t="shared" si="37"/>
        <v>0</v>
      </c>
      <c r="AG51" s="9">
        <f t="shared" si="38"/>
        <v>0</v>
      </c>
      <c r="AH51" s="9">
        <f t="shared" si="39"/>
        <v>0</v>
      </c>
      <c r="AK51" s="9">
        <f t="shared" si="40"/>
        <v>0</v>
      </c>
      <c r="AL51" s="9">
        <f t="shared" si="41"/>
        <v>0</v>
      </c>
      <c r="AM51" s="9">
        <f t="shared" si="42"/>
        <v>0</v>
      </c>
      <c r="AP51" s="9">
        <f t="shared" si="43"/>
        <v>0</v>
      </c>
      <c r="AQ51" s="9">
        <f t="shared" si="44"/>
        <v>0</v>
      </c>
      <c r="AR51" s="9">
        <f t="shared" si="45"/>
        <v>0</v>
      </c>
      <c r="AU51" s="9">
        <f t="shared" si="46"/>
        <v>0</v>
      </c>
      <c r="AV51" s="9">
        <f t="shared" si="47"/>
        <v>0</v>
      </c>
      <c r="AX51" s="9">
        <f t="shared" si="48"/>
      </c>
      <c r="AZ51" s="9">
        <f t="shared" si="49"/>
        <v>0</v>
      </c>
      <c r="BA51" s="9">
        <f t="shared" si="50"/>
        <v>0</v>
      </c>
      <c r="BB51" s="9">
        <f t="shared" si="51"/>
        <v>0</v>
      </c>
      <c r="BC51" s="9">
        <f t="shared" si="52"/>
        <v>0</v>
      </c>
      <c r="BD51" s="9">
        <f t="shared" si="53"/>
        <v>0</v>
      </c>
      <c r="BE51" s="9" t="e">
        <f t="shared" si="54"/>
        <v>#N/A</v>
      </c>
      <c r="BF51" s="9">
        <f t="shared" si="55"/>
        <v>0</v>
      </c>
      <c r="BH51" s="9">
        <f t="shared" si="56"/>
        <v>0</v>
      </c>
      <c r="BI51" s="9" t="e">
        <f t="shared" si="57"/>
        <v>#N/A</v>
      </c>
      <c r="BJ51" s="9" t="e">
        <f t="shared" si="58"/>
        <v>#N/A</v>
      </c>
      <c r="BK51" s="9">
        <f t="shared" si="59"/>
        <v>0</v>
      </c>
      <c r="BL51" s="9">
        <f t="shared" si="60"/>
        <v>0</v>
      </c>
      <c r="BM51" s="9" t="e">
        <f t="shared" si="61"/>
        <v>#N/A</v>
      </c>
      <c r="BN51" s="9" t="e">
        <f t="shared" si="62"/>
        <v>#N/A</v>
      </c>
      <c r="BP51" s="9">
        <f>IF($C51="",0,IF(COUNTIF($C$10:$C51,$C51)=1,0,COLUMN()))</f>
        <v>0</v>
      </c>
      <c r="BQ51" s="9" t="e">
        <f t="shared" si="63"/>
        <v>#N/A</v>
      </c>
      <c r="BR51" s="9">
        <f t="shared" si="64"/>
        <v>0</v>
      </c>
      <c r="BT51" s="9" t="e">
        <f t="shared" si="65"/>
        <v>#N/A</v>
      </c>
    </row>
    <row r="52" spans="1:72" ht="30.75" customHeight="1">
      <c r="A52" s="43"/>
      <c r="B52" s="71">
        <v>43</v>
      </c>
      <c r="C52" s="96"/>
      <c r="D52" s="127" t="e">
        <f>VLOOKUP(C52,'登録情報'!$E$1:$F$958,2,FALSE)</f>
        <v>#N/A</v>
      </c>
      <c r="E52" s="110" t="e">
        <f>VLOOKUP(C52,'登録情報'!$E$1:$G$958,3,FALSE)</f>
        <v>#N/A</v>
      </c>
      <c r="F52" s="68"/>
      <c r="G52" s="96"/>
      <c r="H52" s="72"/>
      <c r="I52" s="99"/>
      <c r="J52" s="73"/>
      <c r="K52" s="96"/>
      <c r="L52" s="72"/>
      <c r="M52" s="99"/>
      <c r="N52" s="73"/>
      <c r="O52" s="96"/>
      <c r="P52" s="72"/>
      <c r="Q52" s="99"/>
      <c r="R52" s="73"/>
      <c r="S52" s="96"/>
      <c r="T52" s="72"/>
      <c r="U52" s="104"/>
      <c r="W52" s="108">
        <f ca="1" t="shared" si="33"/>
      </c>
      <c r="X52" s="9">
        <f ca="1" t="shared" si="34"/>
      </c>
      <c r="Y52" s="108">
        <f t="shared" si="35"/>
      </c>
      <c r="AA52" s="108"/>
      <c r="AC52" s="108">
        <f t="shared" si="36"/>
        <v>0</v>
      </c>
      <c r="AF52" s="9">
        <f t="shared" si="37"/>
        <v>0</v>
      </c>
      <c r="AG52" s="9">
        <f t="shared" si="38"/>
        <v>0</v>
      </c>
      <c r="AH52" s="9">
        <f t="shared" si="39"/>
        <v>0</v>
      </c>
      <c r="AK52" s="9">
        <f t="shared" si="40"/>
        <v>0</v>
      </c>
      <c r="AL52" s="9">
        <f t="shared" si="41"/>
        <v>0</v>
      </c>
      <c r="AM52" s="9">
        <f t="shared" si="42"/>
        <v>0</v>
      </c>
      <c r="AP52" s="9">
        <f t="shared" si="43"/>
        <v>0</v>
      </c>
      <c r="AQ52" s="9">
        <f t="shared" si="44"/>
        <v>0</v>
      </c>
      <c r="AR52" s="9">
        <f t="shared" si="45"/>
        <v>0</v>
      </c>
      <c r="AU52" s="9">
        <f t="shared" si="46"/>
        <v>0</v>
      </c>
      <c r="AV52" s="9">
        <f t="shared" si="47"/>
        <v>0</v>
      </c>
      <c r="AX52" s="9">
        <f t="shared" si="48"/>
      </c>
      <c r="AZ52" s="9">
        <f t="shared" si="49"/>
        <v>0</v>
      </c>
      <c r="BA52" s="9">
        <f t="shared" si="50"/>
        <v>0</v>
      </c>
      <c r="BB52" s="9">
        <f t="shared" si="51"/>
        <v>0</v>
      </c>
      <c r="BC52" s="9">
        <f t="shared" si="52"/>
        <v>0</v>
      </c>
      <c r="BD52" s="9">
        <f t="shared" si="53"/>
        <v>0</v>
      </c>
      <c r="BE52" s="9" t="e">
        <f t="shared" si="54"/>
        <v>#N/A</v>
      </c>
      <c r="BF52" s="9">
        <f t="shared" si="55"/>
        <v>0</v>
      </c>
      <c r="BH52" s="9">
        <f t="shared" si="56"/>
        <v>0</v>
      </c>
      <c r="BI52" s="9" t="e">
        <f t="shared" si="57"/>
        <v>#N/A</v>
      </c>
      <c r="BJ52" s="9" t="e">
        <f t="shared" si="58"/>
        <v>#N/A</v>
      </c>
      <c r="BK52" s="9">
        <f t="shared" si="59"/>
        <v>0</v>
      </c>
      <c r="BL52" s="9">
        <f t="shared" si="60"/>
        <v>0</v>
      </c>
      <c r="BM52" s="9" t="e">
        <f t="shared" si="61"/>
        <v>#N/A</v>
      </c>
      <c r="BN52" s="9" t="e">
        <f t="shared" si="62"/>
        <v>#N/A</v>
      </c>
      <c r="BP52" s="9">
        <f>IF($C52="",0,IF(COUNTIF($C$10:$C52,$C52)=1,0,COLUMN()))</f>
        <v>0</v>
      </c>
      <c r="BQ52" s="9" t="e">
        <f t="shared" si="63"/>
        <v>#N/A</v>
      </c>
      <c r="BR52" s="9">
        <f t="shared" si="64"/>
        <v>0</v>
      </c>
      <c r="BT52" s="9" t="e">
        <f t="shared" si="65"/>
        <v>#N/A</v>
      </c>
    </row>
    <row r="53" spans="1:72" ht="30.75" customHeight="1">
      <c r="A53" s="43"/>
      <c r="B53" s="71">
        <v>44</v>
      </c>
      <c r="C53" s="96"/>
      <c r="D53" s="127" t="e">
        <f>VLOOKUP(C53,'登録情報'!$E$1:$F$958,2,FALSE)</f>
        <v>#N/A</v>
      </c>
      <c r="E53" s="110" t="e">
        <f>VLOOKUP(C53,'登録情報'!$E$1:$G$958,3,FALSE)</f>
        <v>#N/A</v>
      </c>
      <c r="F53" s="68"/>
      <c r="G53" s="96"/>
      <c r="H53" s="72"/>
      <c r="I53" s="99"/>
      <c r="J53" s="73"/>
      <c r="K53" s="96"/>
      <c r="L53" s="72"/>
      <c r="M53" s="99"/>
      <c r="N53" s="73"/>
      <c r="O53" s="96"/>
      <c r="P53" s="72"/>
      <c r="Q53" s="99"/>
      <c r="R53" s="73"/>
      <c r="S53" s="96"/>
      <c r="T53" s="72"/>
      <c r="U53" s="104"/>
      <c r="W53" s="108">
        <f ca="1" t="shared" si="33"/>
      </c>
      <c r="X53" s="9">
        <f ca="1" t="shared" si="34"/>
      </c>
      <c r="Y53" s="108">
        <f t="shared" si="35"/>
      </c>
      <c r="AA53" s="108"/>
      <c r="AC53" s="108">
        <f t="shared" si="36"/>
        <v>0</v>
      </c>
      <c r="AF53" s="9">
        <f t="shared" si="37"/>
        <v>0</v>
      </c>
      <c r="AG53" s="9">
        <f t="shared" si="38"/>
        <v>0</v>
      </c>
      <c r="AH53" s="9">
        <f t="shared" si="39"/>
        <v>0</v>
      </c>
      <c r="AK53" s="9">
        <f t="shared" si="40"/>
        <v>0</v>
      </c>
      <c r="AL53" s="9">
        <f t="shared" si="41"/>
        <v>0</v>
      </c>
      <c r="AM53" s="9">
        <f t="shared" si="42"/>
        <v>0</v>
      </c>
      <c r="AP53" s="9">
        <f t="shared" si="43"/>
        <v>0</v>
      </c>
      <c r="AQ53" s="9">
        <f t="shared" si="44"/>
        <v>0</v>
      </c>
      <c r="AR53" s="9">
        <f t="shared" si="45"/>
        <v>0</v>
      </c>
      <c r="AU53" s="9">
        <f t="shared" si="46"/>
        <v>0</v>
      </c>
      <c r="AV53" s="9">
        <f t="shared" si="47"/>
        <v>0</v>
      </c>
      <c r="AX53" s="9">
        <f t="shared" si="48"/>
      </c>
      <c r="AZ53" s="9">
        <f t="shared" si="49"/>
        <v>0</v>
      </c>
      <c r="BA53" s="9">
        <f t="shared" si="50"/>
        <v>0</v>
      </c>
      <c r="BB53" s="9">
        <f t="shared" si="51"/>
        <v>0</v>
      </c>
      <c r="BC53" s="9">
        <f t="shared" si="52"/>
        <v>0</v>
      </c>
      <c r="BD53" s="9">
        <f t="shared" si="53"/>
        <v>0</v>
      </c>
      <c r="BE53" s="9" t="e">
        <f t="shared" si="54"/>
        <v>#N/A</v>
      </c>
      <c r="BF53" s="9">
        <f t="shared" si="55"/>
        <v>0</v>
      </c>
      <c r="BH53" s="9">
        <f t="shared" si="56"/>
        <v>0</v>
      </c>
      <c r="BI53" s="9" t="e">
        <f t="shared" si="57"/>
        <v>#N/A</v>
      </c>
      <c r="BJ53" s="9" t="e">
        <f t="shared" si="58"/>
        <v>#N/A</v>
      </c>
      <c r="BK53" s="9">
        <f t="shared" si="59"/>
        <v>0</v>
      </c>
      <c r="BL53" s="9">
        <f t="shared" si="60"/>
        <v>0</v>
      </c>
      <c r="BM53" s="9" t="e">
        <f t="shared" si="61"/>
        <v>#N/A</v>
      </c>
      <c r="BN53" s="9" t="e">
        <f t="shared" si="62"/>
        <v>#N/A</v>
      </c>
      <c r="BP53" s="9">
        <f>IF($C53="",0,IF(COUNTIF($C$10:$C53,$C53)=1,0,COLUMN()))</f>
        <v>0</v>
      </c>
      <c r="BQ53" s="9" t="e">
        <f t="shared" si="63"/>
        <v>#N/A</v>
      </c>
      <c r="BR53" s="9">
        <f t="shared" si="64"/>
        <v>0</v>
      </c>
      <c r="BT53" s="9" t="e">
        <f t="shared" si="65"/>
        <v>#N/A</v>
      </c>
    </row>
    <row r="54" spans="1:72" ht="30.75" customHeight="1">
      <c r="A54" s="43"/>
      <c r="B54" s="71">
        <v>45</v>
      </c>
      <c r="C54" s="96"/>
      <c r="D54" s="127" t="e">
        <f>VLOOKUP(C54,'登録情報'!$E$1:$F$958,2,FALSE)</f>
        <v>#N/A</v>
      </c>
      <c r="E54" s="110" t="e">
        <f>VLOOKUP(C54,'登録情報'!$E$1:$G$958,3,FALSE)</f>
        <v>#N/A</v>
      </c>
      <c r="F54" s="68"/>
      <c r="G54" s="96"/>
      <c r="H54" s="72"/>
      <c r="I54" s="99"/>
      <c r="J54" s="73"/>
      <c r="K54" s="96"/>
      <c r="L54" s="72"/>
      <c r="M54" s="99"/>
      <c r="N54" s="73"/>
      <c r="O54" s="96"/>
      <c r="P54" s="72"/>
      <c r="Q54" s="99"/>
      <c r="R54" s="73"/>
      <c r="S54" s="96"/>
      <c r="T54" s="72"/>
      <c r="U54" s="104"/>
      <c r="W54" s="108">
        <f ca="1" t="shared" si="33"/>
      </c>
      <c r="X54" s="9">
        <f ca="1" t="shared" si="34"/>
      </c>
      <c r="Y54" s="108">
        <f t="shared" si="35"/>
      </c>
      <c r="AA54" s="108"/>
      <c r="AC54" s="108">
        <f t="shared" si="36"/>
        <v>0</v>
      </c>
      <c r="AF54" s="9">
        <f t="shared" si="37"/>
        <v>0</v>
      </c>
      <c r="AG54" s="9">
        <f t="shared" si="38"/>
        <v>0</v>
      </c>
      <c r="AH54" s="9">
        <f t="shared" si="39"/>
        <v>0</v>
      </c>
      <c r="AK54" s="9">
        <f t="shared" si="40"/>
        <v>0</v>
      </c>
      <c r="AL54" s="9">
        <f t="shared" si="41"/>
        <v>0</v>
      </c>
      <c r="AM54" s="9">
        <f t="shared" si="42"/>
        <v>0</v>
      </c>
      <c r="AP54" s="9">
        <f t="shared" si="43"/>
        <v>0</v>
      </c>
      <c r="AQ54" s="9">
        <f t="shared" si="44"/>
        <v>0</v>
      </c>
      <c r="AR54" s="9">
        <f t="shared" si="45"/>
        <v>0</v>
      </c>
      <c r="AU54" s="9">
        <f t="shared" si="46"/>
        <v>0</v>
      </c>
      <c r="AV54" s="9">
        <f t="shared" si="47"/>
        <v>0</v>
      </c>
      <c r="AX54" s="9">
        <f t="shared" si="48"/>
      </c>
      <c r="AZ54" s="9">
        <f t="shared" si="49"/>
        <v>0</v>
      </c>
      <c r="BA54" s="9">
        <f t="shared" si="50"/>
        <v>0</v>
      </c>
      <c r="BB54" s="9">
        <f t="shared" si="51"/>
        <v>0</v>
      </c>
      <c r="BC54" s="9">
        <f t="shared" si="52"/>
        <v>0</v>
      </c>
      <c r="BD54" s="9">
        <f t="shared" si="53"/>
        <v>0</v>
      </c>
      <c r="BE54" s="9" t="e">
        <f t="shared" si="54"/>
        <v>#N/A</v>
      </c>
      <c r="BF54" s="9">
        <f t="shared" si="55"/>
        <v>0</v>
      </c>
      <c r="BH54" s="9">
        <f t="shared" si="56"/>
        <v>0</v>
      </c>
      <c r="BI54" s="9" t="e">
        <f t="shared" si="57"/>
        <v>#N/A</v>
      </c>
      <c r="BJ54" s="9" t="e">
        <f t="shared" si="58"/>
        <v>#N/A</v>
      </c>
      <c r="BK54" s="9">
        <f t="shared" si="59"/>
        <v>0</v>
      </c>
      <c r="BL54" s="9">
        <f t="shared" si="60"/>
        <v>0</v>
      </c>
      <c r="BM54" s="9" t="e">
        <f t="shared" si="61"/>
        <v>#N/A</v>
      </c>
      <c r="BN54" s="9" t="e">
        <f t="shared" si="62"/>
        <v>#N/A</v>
      </c>
      <c r="BP54" s="9">
        <f>IF($C54="",0,IF(COUNTIF($C$10:$C54,$C54)=1,0,COLUMN()))</f>
        <v>0</v>
      </c>
      <c r="BQ54" s="9" t="e">
        <f t="shared" si="63"/>
        <v>#N/A</v>
      </c>
      <c r="BR54" s="9">
        <f t="shared" si="64"/>
        <v>0</v>
      </c>
      <c r="BT54" s="9" t="e">
        <f t="shared" si="65"/>
        <v>#N/A</v>
      </c>
    </row>
    <row r="55" spans="1:72" ht="30.75" customHeight="1">
      <c r="A55" s="43"/>
      <c r="B55" s="71">
        <v>46</v>
      </c>
      <c r="C55" s="96"/>
      <c r="D55" s="127" t="e">
        <f>VLOOKUP(C55,'登録情報'!$E$1:$F$958,2,FALSE)</f>
        <v>#N/A</v>
      </c>
      <c r="E55" s="110" t="e">
        <f>VLOOKUP(C55,'登録情報'!$E$1:$G$958,3,FALSE)</f>
        <v>#N/A</v>
      </c>
      <c r="F55" s="68"/>
      <c r="G55" s="96"/>
      <c r="H55" s="72"/>
      <c r="I55" s="99"/>
      <c r="J55" s="73"/>
      <c r="K55" s="96"/>
      <c r="L55" s="72"/>
      <c r="M55" s="99"/>
      <c r="N55" s="73"/>
      <c r="O55" s="96"/>
      <c r="P55" s="72"/>
      <c r="Q55" s="99"/>
      <c r="R55" s="73"/>
      <c r="S55" s="96"/>
      <c r="T55" s="72"/>
      <c r="U55" s="104"/>
      <c r="W55" s="108">
        <f ca="1" t="shared" si="33"/>
      </c>
      <c r="X55" s="9">
        <f ca="1" t="shared" si="34"/>
      </c>
      <c r="Y55" s="108">
        <f t="shared" si="35"/>
      </c>
      <c r="AA55" s="108"/>
      <c r="AC55" s="108">
        <f t="shared" si="36"/>
        <v>0</v>
      </c>
      <c r="AF55" s="9">
        <f t="shared" si="37"/>
        <v>0</v>
      </c>
      <c r="AG55" s="9">
        <f t="shared" si="38"/>
        <v>0</v>
      </c>
      <c r="AH55" s="9">
        <f t="shared" si="39"/>
        <v>0</v>
      </c>
      <c r="AK55" s="9">
        <f t="shared" si="40"/>
        <v>0</v>
      </c>
      <c r="AL55" s="9">
        <f t="shared" si="41"/>
        <v>0</v>
      </c>
      <c r="AM55" s="9">
        <f t="shared" si="42"/>
        <v>0</v>
      </c>
      <c r="AP55" s="9">
        <f t="shared" si="43"/>
        <v>0</v>
      </c>
      <c r="AQ55" s="9">
        <f t="shared" si="44"/>
        <v>0</v>
      </c>
      <c r="AR55" s="9">
        <f t="shared" si="45"/>
        <v>0</v>
      </c>
      <c r="AU55" s="9">
        <f t="shared" si="46"/>
        <v>0</v>
      </c>
      <c r="AV55" s="9">
        <f t="shared" si="47"/>
        <v>0</v>
      </c>
      <c r="AX55" s="9">
        <f t="shared" si="48"/>
      </c>
      <c r="AZ55" s="9">
        <f t="shared" si="49"/>
        <v>0</v>
      </c>
      <c r="BA55" s="9">
        <f t="shared" si="50"/>
        <v>0</v>
      </c>
      <c r="BB55" s="9">
        <f t="shared" si="51"/>
        <v>0</v>
      </c>
      <c r="BC55" s="9">
        <f t="shared" si="52"/>
        <v>0</v>
      </c>
      <c r="BD55" s="9">
        <f t="shared" si="53"/>
        <v>0</v>
      </c>
      <c r="BE55" s="9" t="e">
        <f t="shared" si="54"/>
        <v>#N/A</v>
      </c>
      <c r="BF55" s="9">
        <f t="shared" si="55"/>
        <v>0</v>
      </c>
      <c r="BH55" s="9">
        <f t="shared" si="56"/>
        <v>0</v>
      </c>
      <c r="BI55" s="9" t="e">
        <f t="shared" si="57"/>
        <v>#N/A</v>
      </c>
      <c r="BJ55" s="9" t="e">
        <f t="shared" si="58"/>
        <v>#N/A</v>
      </c>
      <c r="BK55" s="9">
        <f t="shared" si="59"/>
        <v>0</v>
      </c>
      <c r="BL55" s="9">
        <f t="shared" si="60"/>
        <v>0</v>
      </c>
      <c r="BM55" s="9" t="e">
        <f t="shared" si="61"/>
        <v>#N/A</v>
      </c>
      <c r="BN55" s="9" t="e">
        <f t="shared" si="62"/>
        <v>#N/A</v>
      </c>
      <c r="BP55" s="9">
        <f>IF($C55="",0,IF(COUNTIF($C$10:$C55,$C55)=1,0,COLUMN()))</f>
        <v>0</v>
      </c>
      <c r="BQ55" s="9" t="e">
        <f t="shared" si="63"/>
        <v>#N/A</v>
      </c>
      <c r="BR55" s="9">
        <f t="shared" si="64"/>
        <v>0</v>
      </c>
      <c r="BT55" s="9" t="e">
        <f t="shared" si="65"/>
        <v>#N/A</v>
      </c>
    </row>
    <row r="56" spans="1:72" ht="30.75" customHeight="1">
      <c r="A56" s="43"/>
      <c r="B56" s="71">
        <v>47</v>
      </c>
      <c r="C56" s="96"/>
      <c r="D56" s="127" t="e">
        <f>VLOOKUP(C56,'登録情報'!$E$1:$F$958,2,FALSE)</f>
        <v>#N/A</v>
      </c>
      <c r="E56" s="110" t="e">
        <f>VLOOKUP(C56,'登録情報'!$E$1:$G$958,3,FALSE)</f>
        <v>#N/A</v>
      </c>
      <c r="F56" s="68"/>
      <c r="G56" s="96"/>
      <c r="H56" s="72"/>
      <c r="I56" s="99"/>
      <c r="J56" s="73"/>
      <c r="K56" s="96"/>
      <c r="L56" s="72"/>
      <c r="M56" s="99"/>
      <c r="N56" s="73"/>
      <c r="O56" s="96"/>
      <c r="P56" s="72"/>
      <c r="Q56" s="99"/>
      <c r="R56" s="73"/>
      <c r="S56" s="96"/>
      <c r="T56" s="72"/>
      <c r="U56" s="104"/>
      <c r="W56" s="108">
        <f ca="1" t="shared" si="33"/>
      </c>
      <c r="X56" s="9">
        <f ca="1" t="shared" si="34"/>
      </c>
      <c r="Y56" s="108">
        <f t="shared" si="35"/>
      </c>
      <c r="AA56" s="108"/>
      <c r="AC56" s="108">
        <f t="shared" si="36"/>
        <v>0</v>
      </c>
      <c r="AF56" s="9">
        <f t="shared" si="37"/>
        <v>0</v>
      </c>
      <c r="AG56" s="9">
        <f t="shared" si="38"/>
        <v>0</v>
      </c>
      <c r="AH56" s="9">
        <f t="shared" si="39"/>
        <v>0</v>
      </c>
      <c r="AK56" s="9">
        <f t="shared" si="40"/>
        <v>0</v>
      </c>
      <c r="AL56" s="9">
        <f t="shared" si="41"/>
        <v>0</v>
      </c>
      <c r="AM56" s="9">
        <f t="shared" si="42"/>
        <v>0</v>
      </c>
      <c r="AP56" s="9">
        <f t="shared" si="43"/>
        <v>0</v>
      </c>
      <c r="AQ56" s="9">
        <f t="shared" si="44"/>
        <v>0</v>
      </c>
      <c r="AR56" s="9">
        <f t="shared" si="45"/>
        <v>0</v>
      </c>
      <c r="AU56" s="9">
        <f t="shared" si="46"/>
        <v>0</v>
      </c>
      <c r="AV56" s="9">
        <f t="shared" si="47"/>
        <v>0</v>
      </c>
      <c r="AX56" s="9">
        <f t="shared" si="48"/>
      </c>
      <c r="AZ56" s="9">
        <f t="shared" si="49"/>
        <v>0</v>
      </c>
      <c r="BA56" s="9">
        <f t="shared" si="50"/>
        <v>0</v>
      </c>
      <c r="BB56" s="9">
        <f t="shared" si="51"/>
        <v>0</v>
      </c>
      <c r="BC56" s="9">
        <f t="shared" si="52"/>
        <v>0</v>
      </c>
      <c r="BD56" s="9">
        <f t="shared" si="53"/>
        <v>0</v>
      </c>
      <c r="BE56" s="9" t="e">
        <f t="shared" si="54"/>
        <v>#N/A</v>
      </c>
      <c r="BF56" s="9">
        <f t="shared" si="55"/>
        <v>0</v>
      </c>
      <c r="BH56" s="9">
        <f t="shared" si="56"/>
        <v>0</v>
      </c>
      <c r="BI56" s="9" t="e">
        <f t="shared" si="57"/>
        <v>#N/A</v>
      </c>
      <c r="BJ56" s="9" t="e">
        <f t="shared" si="58"/>
        <v>#N/A</v>
      </c>
      <c r="BK56" s="9">
        <f t="shared" si="59"/>
        <v>0</v>
      </c>
      <c r="BL56" s="9">
        <f t="shared" si="60"/>
        <v>0</v>
      </c>
      <c r="BM56" s="9" t="e">
        <f t="shared" si="61"/>
        <v>#N/A</v>
      </c>
      <c r="BN56" s="9" t="e">
        <f t="shared" si="62"/>
        <v>#N/A</v>
      </c>
      <c r="BP56" s="9">
        <f>IF($C56="",0,IF(COUNTIF($C$10:$C56,$C56)=1,0,COLUMN()))</f>
        <v>0</v>
      </c>
      <c r="BQ56" s="9" t="e">
        <f t="shared" si="63"/>
        <v>#N/A</v>
      </c>
      <c r="BR56" s="9">
        <f t="shared" si="64"/>
        <v>0</v>
      </c>
      <c r="BT56" s="9" t="e">
        <f t="shared" si="65"/>
        <v>#N/A</v>
      </c>
    </row>
    <row r="57" spans="1:72" ht="30.75" customHeight="1">
      <c r="A57" s="43"/>
      <c r="B57" s="71">
        <v>48</v>
      </c>
      <c r="C57" s="96"/>
      <c r="D57" s="127" t="e">
        <f>VLOOKUP(C57,'登録情報'!$E$1:$F$958,2,FALSE)</f>
        <v>#N/A</v>
      </c>
      <c r="E57" s="110" t="e">
        <f>VLOOKUP(C57,'登録情報'!$E$1:$G$958,3,FALSE)</f>
        <v>#N/A</v>
      </c>
      <c r="F57" s="68"/>
      <c r="G57" s="96"/>
      <c r="H57" s="72"/>
      <c r="I57" s="99"/>
      <c r="J57" s="73"/>
      <c r="K57" s="96"/>
      <c r="L57" s="72"/>
      <c r="M57" s="99"/>
      <c r="N57" s="73"/>
      <c r="O57" s="96"/>
      <c r="P57" s="72"/>
      <c r="Q57" s="99"/>
      <c r="R57" s="73"/>
      <c r="S57" s="96"/>
      <c r="T57" s="72"/>
      <c r="U57" s="104"/>
      <c r="W57" s="108">
        <f ca="1" t="shared" si="33"/>
      </c>
      <c r="X57" s="9">
        <f ca="1" t="shared" si="34"/>
      </c>
      <c r="Y57" s="108">
        <f t="shared" si="35"/>
      </c>
      <c r="AA57" s="108"/>
      <c r="AC57" s="108">
        <f t="shared" si="36"/>
        <v>0</v>
      </c>
      <c r="AF57" s="9">
        <f t="shared" si="37"/>
        <v>0</v>
      </c>
      <c r="AG57" s="9">
        <f t="shared" si="38"/>
        <v>0</v>
      </c>
      <c r="AH57" s="9">
        <f t="shared" si="39"/>
        <v>0</v>
      </c>
      <c r="AK57" s="9">
        <f t="shared" si="40"/>
        <v>0</v>
      </c>
      <c r="AL57" s="9">
        <f t="shared" si="41"/>
        <v>0</v>
      </c>
      <c r="AM57" s="9">
        <f t="shared" si="42"/>
        <v>0</v>
      </c>
      <c r="AP57" s="9">
        <f t="shared" si="43"/>
        <v>0</v>
      </c>
      <c r="AQ57" s="9">
        <f t="shared" si="44"/>
        <v>0</v>
      </c>
      <c r="AR57" s="9">
        <f t="shared" si="45"/>
        <v>0</v>
      </c>
      <c r="AU57" s="9">
        <f t="shared" si="46"/>
        <v>0</v>
      </c>
      <c r="AV57" s="9">
        <f t="shared" si="47"/>
        <v>0</v>
      </c>
      <c r="AX57" s="9">
        <f t="shared" si="48"/>
      </c>
      <c r="AZ57" s="9">
        <f t="shared" si="49"/>
        <v>0</v>
      </c>
      <c r="BA57" s="9">
        <f t="shared" si="50"/>
        <v>0</v>
      </c>
      <c r="BB57" s="9">
        <f t="shared" si="51"/>
        <v>0</v>
      </c>
      <c r="BC57" s="9">
        <f t="shared" si="52"/>
        <v>0</v>
      </c>
      <c r="BD57" s="9">
        <f t="shared" si="53"/>
        <v>0</v>
      </c>
      <c r="BE57" s="9" t="e">
        <f t="shared" si="54"/>
        <v>#N/A</v>
      </c>
      <c r="BF57" s="9">
        <f t="shared" si="55"/>
        <v>0</v>
      </c>
      <c r="BH57" s="9">
        <f t="shared" si="56"/>
        <v>0</v>
      </c>
      <c r="BI57" s="9" t="e">
        <f t="shared" si="57"/>
        <v>#N/A</v>
      </c>
      <c r="BJ57" s="9" t="e">
        <f t="shared" si="58"/>
        <v>#N/A</v>
      </c>
      <c r="BK57" s="9">
        <f t="shared" si="59"/>
        <v>0</v>
      </c>
      <c r="BL57" s="9">
        <f t="shared" si="60"/>
        <v>0</v>
      </c>
      <c r="BM57" s="9" t="e">
        <f t="shared" si="61"/>
        <v>#N/A</v>
      </c>
      <c r="BN57" s="9" t="e">
        <f t="shared" si="62"/>
        <v>#N/A</v>
      </c>
      <c r="BP57" s="9">
        <f>IF($C57="",0,IF(COUNTIF($C$10:$C57,$C57)=1,0,COLUMN()))</f>
        <v>0</v>
      </c>
      <c r="BQ57" s="9" t="e">
        <f t="shared" si="63"/>
        <v>#N/A</v>
      </c>
      <c r="BR57" s="9">
        <f t="shared" si="64"/>
        <v>0</v>
      </c>
      <c r="BT57" s="9" t="e">
        <f t="shared" si="65"/>
        <v>#N/A</v>
      </c>
    </row>
    <row r="58" spans="1:72" ht="30.75" customHeight="1">
      <c r="A58" s="43"/>
      <c r="B58" s="71">
        <v>49</v>
      </c>
      <c r="C58" s="96"/>
      <c r="D58" s="127" t="e">
        <f>VLOOKUP(C58,'登録情報'!$E$1:$F$958,2,FALSE)</f>
        <v>#N/A</v>
      </c>
      <c r="E58" s="110" t="e">
        <f>VLOOKUP(C58,'登録情報'!$E$1:$G$958,3,FALSE)</f>
        <v>#N/A</v>
      </c>
      <c r="F58" s="68"/>
      <c r="G58" s="96"/>
      <c r="H58" s="72"/>
      <c r="I58" s="99"/>
      <c r="J58" s="73"/>
      <c r="K58" s="96"/>
      <c r="L58" s="72"/>
      <c r="M58" s="99"/>
      <c r="N58" s="73"/>
      <c r="O58" s="96"/>
      <c r="P58" s="72"/>
      <c r="Q58" s="99"/>
      <c r="R58" s="73"/>
      <c r="S58" s="96"/>
      <c r="T58" s="72"/>
      <c r="U58" s="104"/>
      <c r="W58" s="108">
        <f ca="1" t="shared" si="33"/>
      </c>
      <c r="X58" s="9">
        <f ca="1" t="shared" si="34"/>
      </c>
      <c r="Y58" s="108">
        <f t="shared" si="35"/>
      </c>
      <c r="AA58" s="108"/>
      <c r="AC58" s="108">
        <f t="shared" si="36"/>
        <v>0</v>
      </c>
      <c r="AF58" s="9">
        <f t="shared" si="37"/>
        <v>0</v>
      </c>
      <c r="AG58" s="9">
        <f t="shared" si="38"/>
        <v>0</v>
      </c>
      <c r="AH58" s="9">
        <f t="shared" si="39"/>
        <v>0</v>
      </c>
      <c r="AK58" s="9">
        <f t="shared" si="40"/>
        <v>0</v>
      </c>
      <c r="AL58" s="9">
        <f t="shared" si="41"/>
        <v>0</v>
      </c>
      <c r="AM58" s="9">
        <f t="shared" si="42"/>
        <v>0</v>
      </c>
      <c r="AP58" s="9">
        <f t="shared" si="43"/>
        <v>0</v>
      </c>
      <c r="AQ58" s="9">
        <f t="shared" si="44"/>
        <v>0</v>
      </c>
      <c r="AR58" s="9">
        <f t="shared" si="45"/>
        <v>0</v>
      </c>
      <c r="AU58" s="9">
        <f t="shared" si="46"/>
        <v>0</v>
      </c>
      <c r="AV58" s="9">
        <f t="shared" si="47"/>
        <v>0</v>
      </c>
      <c r="AX58" s="9">
        <f t="shared" si="48"/>
      </c>
      <c r="AZ58" s="9">
        <f t="shared" si="49"/>
        <v>0</v>
      </c>
      <c r="BA58" s="9">
        <f t="shared" si="50"/>
        <v>0</v>
      </c>
      <c r="BB58" s="9">
        <f t="shared" si="51"/>
        <v>0</v>
      </c>
      <c r="BC58" s="9">
        <f t="shared" si="52"/>
        <v>0</v>
      </c>
      <c r="BD58" s="9">
        <f t="shared" si="53"/>
        <v>0</v>
      </c>
      <c r="BE58" s="9" t="e">
        <f t="shared" si="54"/>
        <v>#N/A</v>
      </c>
      <c r="BF58" s="9">
        <f t="shared" si="55"/>
        <v>0</v>
      </c>
      <c r="BH58" s="9">
        <f t="shared" si="56"/>
        <v>0</v>
      </c>
      <c r="BI58" s="9" t="e">
        <f t="shared" si="57"/>
        <v>#N/A</v>
      </c>
      <c r="BJ58" s="9" t="e">
        <f t="shared" si="58"/>
        <v>#N/A</v>
      </c>
      <c r="BK58" s="9">
        <f t="shared" si="59"/>
        <v>0</v>
      </c>
      <c r="BL58" s="9">
        <f t="shared" si="60"/>
        <v>0</v>
      </c>
      <c r="BM58" s="9" t="e">
        <f t="shared" si="61"/>
        <v>#N/A</v>
      </c>
      <c r="BN58" s="9" t="e">
        <f t="shared" si="62"/>
        <v>#N/A</v>
      </c>
      <c r="BP58" s="9">
        <f>IF($C58="",0,IF(COUNTIF($C$10:$C58,$C58)=1,0,COLUMN()))</f>
        <v>0</v>
      </c>
      <c r="BQ58" s="9" t="e">
        <f t="shared" si="63"/>
        <v>#N/A</v>
      </c>
      <c r="BR58" s="9">
        <f t="shared" si="64"/>
        <v>0</v>
      </c>
      <c r="BT58" s="9" t="e">
        <f t="shared" si="65"/>
        <v>#N/A</v>
      </c>
    </row>
    <row r="59" spans="1:72" ht="30.75" customHeight="1">
      <c r="A59" s="43"/>
      <c r="B59" s="71">
        <v>50</v>
      </c>
      <c r="C59" s="96"/>
      <c r="D59" s="127" t="e">
        <f>VLOOKUP(C59,'登録情報'!$E$1:$F$958,2,FALSE)</f>
        <v>#N/A</v>
      </c>
      <c r="E59" s="110" t="e">
        <f>VLOOKUP(C59,'登録情報'!$E$1:$G$958,3,FALSE)</f>
        <v>#N/A</v>
      </c>
      <c r="F59" s="68"/>
      <c r="G59" s="96"/>
      <c r="H59" s="72"/>
      <c r="I59" s="99"/>
      <c r="J59" s="73"/>
      <c r="K59" s="96"/>
      <c r="L59" s="72"/>
      <c r="M59" s="99"/>
      <c r="N59" s="73"/>
      <c r="O59" s="96"/>
      <c r="P59" s="72"/>
      <c r="Q59" s="99"/>
      <c r="R59" s="73"/>
      <c r="S59" s="96"/>
      <c r="T59" s="72"/>
      <c r="U59" s="104"/>
      <c r="W59" s="108">
        <f ca="1" t="shared" si="33"/>
      </c>
      <c r="X59" s="9">
        <f ca="1" t="shared" si="34"/>
      </c>
      <c r="Y59" s="108">
        <f t="shared" si="35"/>
      </c>
      <c r="AA59" s="108"/>
      <c r="AC59" s="108">
        <f t="shared" si="36"/>
        <v>0</v>
      </c>
      <c r="AF59" s="9">
        <f t="shared" si="37"/>
        <v>0</v>
      </c>
      <c r="AG59" s="9">
        <f t="shared" si="38"/>
        <v>0</v>
      </c>
      <c r="AH59" s="9">
        <f t="shared" si="39"/>
        <v>0</v>
      </c>
      <c r="AK59" s="9">
        <f t="shared" si="40"/>
        <v>0</v>
      </c>
      <c r="AL59" s="9">
        <f t="shared" si="41"/>
        <v>0</v>
      </c>
      <c r="AM59" s="9">
        <f t="shared" si="42"/>
        <v>0</v>
      </c>
      <c r="AP59" s="9">
        <f t="shared" si="43"/>
        <v>0</v>
      </c>
      <c r="AQ59" s="9">
        <f t="shared" si="44"/>
        <v>0</v>
      </c>
      <c r="AR59" s="9">
        <f t="shared" si="45"/>
        <v>0</v>
      </c>
      <c r="AU59" s="9">
        <f t="shared" si="46"/>
        <v>0</v>
      </c>
      <c r="AV59" s="9">
        <f t="shared" si="47"/>
        <v>0</v>
      </c>
      <c r="AX59" s="9">
        <f t="shared" si="48"/>
      </c>
      <c r="AZ59" s="9">
        <f t="shared" si="49"/>
        <v>0</v>
      </c>
      <c r="BA59" s="9">
        <f t="shared" si="50"/>
        <v>0</v>
      </c>
      <c r="BB59" s="9">
        <f t="shared" si="51"/>
        <v>0</v>
      </c>
      <c r="BC59" s="9">
        <f t="shared" si="52"/>
        <v>0</v>
      </c>
      <c r="BD59" s="9">
        <f t="shared" si="53"/>
        <v>0</v>
      </c>
      <c r="BE59" s="9" t="e">
        <f t="shared" si="54"/>
        <v>#N/A</v>
      </c>
      <c r="BF59" s="9">
        <f t="shared" si="55"/>
        <v>0</v>
      </c>
      <c r="BH59" s="9">
        <f t="shared" si="56"/>
        <v>0</v>
      </c>
      <c r="BI59" s="9" t="e">
        <f t="shared" si="57"/>
        <v>#N/A</v>
      </c>
      <c r="BJ59" s="9" t="e">
        <f t="shared" si="58"/>
        <v>#N/A</v>
      </c>
      <c r="BK59" s="9">
        <f t="shared" si="59"/>
        <v>0</v>
      </c>
      <c r="BL59" s="9">
        <f t="shared" si="60"/>
        <v>0</v>
      </c>
      <c r="BM59" s="9" t="e">
        <f t="shared" si="61"/>
        <v>#N/A</v>
      </c>
      <c r="BN59" s="9" t="e">
        <f t="shared" si="62"/>
        <v>#N/A</v>
      </c>
      <c r="BP59" s="9">
        <f>IF($C59="",0,IF(COUNTIF($C$10:$C59,$C59)=1,0,COLUMN()))</f>
        <v>0</v>
      </c>
      <c r="BQ59" s="9" t="e">
        <f t="shared" si="63"/>
        <v>#N/A</v>
      </c>
      <c r="BR59" s="9">
        <f t="shared" si="64"/>
        <v>0</v>
      </c>
      <c r="BT59" s="9" t="e">
        <f t="shared" si="65"/>
        <v>#N/A</v>
      </c>
    </row>
    <row r="60" spans="1:72" ht="30.75" customHeight="1">
      <c r="A60" s="43"/>
      <c r="B60" s="71">
        <v>51</v>
      </c>
      <c r="C60" s="96"/>
      <c r="D60" s="127" t="e">
        <f>VLOOKUP(C60,'登録情報'!$E$1:$F$958,2,FALSE)</f>
        <v>#N/A</v>
      </c>
      <c r="E60" s="110" t="e">
        <f>VLOOKUP(C60,'登録情報'!$E$1:$G$958,3,FALSE)</f>
        <v>#N/A</v>
      </c>
      <c r="F60" s="68"/>
      <c r="G60" s="96"/>
      <c r="H60" s="72"/>
      <c r="I60" s="99"/>
      <c r="J60" s="73"/>
      <c r="K60" s="96"/>
      <c r="L60" s="72"/>
      <c r="M60" s="99"/>
      <c r="N60" s="73"/>
      <c r="O60" s="96"/>
      <c r="P60" s="72"/>
      <c r="Q60" s="99"/>
      <c r="R60" s="73"/>
      <c r="S60" s="96"/>
      <c r="T60" s="72"/>
      <c r="U60" s="104"/>
      <c r="W60" s="108">
        <f ca="1" t="shared" si="33"/>
      </c>
      <c r="X60" s="9">
        <f ca="1" t="shared" si="34"/>
      </c>
      <c r="Y60" s="108">
        <f t="shared" si="35"/>
      </c>
      <c r="AA60" s="108"/>
      <c r="AC60" s="108">
        <f t="shared" si="36"/>
        <v>0</v>
      </c>
      <c r="AF60" s="9">
        <f t="shared" si="37"/>
        <v>0</v>
      </c>
      <c r="AG60" s="9">
        <f t="shared" si="38"/>
        <v>0</v>
      </c>
      <c r="AH60" s="9">
        <f t="shared" si="39"/>
        <v>0</v>
      </c>
      <c r="AK60" s="9">
        <f t="shared" si="40"/>
        <v>0</v>
      </c>
      <c r="AL60" s="9">
        <f t="shared" si="41"/>
        <v>0</v>
      </c>
      <c r="AM60" s="9">
        <f t="shared" si="42"/>
        <v>0</v>
      </c>
      <c r="AP60" s="9">
        <f t="shared" si="43"/>
        <v>0</v>
      </c>
      <c r="AQ60" s="9">
        <f t="shared" si="44"/>
        <v>0</v>
      </c>
      <c r="AR60" s="9">
        <f t="shared" si="45"/>
        <v>0</v>
      </c>
      <c r="AU60" s="9">
        <f t="shared" si="46"/>
        <v>0</v>
      </c>
      <c r="AV60" s="9">
        <f t="shared" si="47"/>
        <v>0</v>
      </c>
      <c r="AX60" s="9">
        <f t="shared" si="48"/>
      </c>
      <c r="AZ60" s="9">
        <f t="shared" si="49"/>
        <v>0</v>
      </c>
      <c r="BA60" s="9">
        <f t="shared" si="50"/>
        <v>0</v>
      </c>
      <c r="BB60" s="9">
        <f t="shared" si="51"/>
        <v>0</v>
      </c>
      <c r="BC60" s="9">
        <f t="shared" si="52"/>
        <v>0</v>
      </c>
      <c r="BD60" s="9">
        <f t="shared" si="53"/>
        <v>0</v>
      </c>
      <c r="BE60" s="9" t="e">
        <f t="shared" si="54"/>
        <v>#N/A</v>
      </c>
      <c r="BF60" s="9">
        <f t="shared" si="55"/>
        <v>0</v>
      </c>
      <c r="BH60" s="9">
        <f t="shared" si="56"/>
        <v>0</v>
      </c>
      <c r="BI60" s="9" t="e">
        <f t="shared" si="57"/>
        <v>#N/A</v>
      </c>
      <c r="BJ60" s="9" t="e">
        <f t="shared" si="58"/>
        <v>#N/A</v>
      </c>
      <c r="BK60" s="9">
        <f t="shared" si="59"/>
        <v>0</v>
      </c>
      <c r="BL60" s="9">
        <f t="shared" si="60"/>
        <v>0</v>
      </c>
      <c r="BM60" s="9" t="e">
        <f t="shared" si="61"/>
        <v>#N/A</v>
      </c>
      <c r="BN60" s="9" t="e">
        <f t="shared" si="62"/>
        <v>#N/A</v>
      </c>
      <c r="BP60" s="9">
        <f>IF($C60="",0,IF(COUNTIF($C$10:$C60,$C60)=1,0,COLUMN()))</f>
        <v>0</v>
      </c>
      <c r="BQ60" s="9" t="e">
        <f t="shared" si="63"/>
        <v>#N/A</v>
      </c>
      <c r="BR60" s="9">
        <f t="shared" si="64"/>
        <v>0</v>
      </c>
      <c r="BT60" s="9" t="e">
        <f t="shared" si="65"/>
        <v>#N/A</v>
      </c>
    </row>
    <row r="61" spans="1:72" ht="30.75" customHeight="1">
      <c r="A61" s="43"/>
      <c r="B61" s="71">
        <v>52</v>
      </c>
      <c r="C61" s="96"/>
      <c r="D61" s="127" t="e">
        <f>VLOOKUP(C61,'登録情報'!$E$1:$F$958,2,FALSE)</f>
        <v>#N/A</v>
      </c>
      <c r="E61" s="110" t="e">
        <f>VLOOKUP(C61,'登録情報'!$E$1:$G$958,3,FALSE)</f>
        <v>#N/A</v>
      </c>
      <c r="F61" s="68"/>
      <c r="G61" s="96"/>
      <c r="H61" s="72"/>
      <c r="I61" s="99"/>
      <c r="J61" s="73"/>
      <c r="K61" s="96"/>
      <c r="L61" s="72"/>
      <c r="M61" s="99"/>
      <c r="N61" s="73"/>
      <c r="O61" s="96"/>
      <c r="P61" s="72"/>
      <c r="Q61" s="99"/>
      <c r="R61" s="73"/>
      <c r="S61" s="96"/>
      <c r="T61" s="72"/>
      <c r="U61" s="104"/>
      <c r="W61" s="108">
        <f ca="1" t="shared" si="33"/>
      </c>
      <c r="X61" s="9">
        <f ca="1" t="shared" si="34"/>
      </c>
      <c r="Y61" s="108">
        <f t="shared" si="35"/>
      </c>
      <c r="AA61" s="108"/>
      <c r="AC61" s="108">
        <f t="shared" si="36"/>
        <v>0</v>
      </c>
      <c r="AF61" s="9">
        <f t="shared" si="37"/>
        <v>0</v>
      </c>
      <c r="AG61" s="9">
        <f t="shared" si="38"/>
        <v>0</v>
      </c>
      <c r="AH61" s="9">
        <f t="shared" si="39"/>
        <v>0</v>
      </c>
      <c r="AK61" s="9">
        <f t="shared" si="40"/>
        <v>0</v>
      </c>
      <c r="AL61" s="9">
        <f t="shared" si="41"/>
        <v>0</v>
      </c>
      <c r="AM61" s="9">
        <f t="shared" si="42"/>
        <v>0</v>
      </c>
      <c r="AP61" s="9">
        <f t="shared" si="43"/>
        <v>0</v>
      </c>
      <c r="AQ61" s="9">
        <f t="shared" si="44"/>
        <v>0</v>
      </c>
      <c r="AR61" s="9">
        <f t="shared" si="45"/>
        <v>0</v>
      </c>
      <c r="AU61" s="9">
        <f t="shared" si="46"/>
        <v>0</v>
      </c>
      <c r="AV61" s="9">
        <f t="shared" si="47"/>
        <v>0</v>
      </c>
      <c r="AX61" s="9">
        <f t="shared" si="48"/>
      </c>
      <c r="AZ61" s="9">
        <f t="shared" si="49"/>
        <v>0</v>
      </c>
      <c r="BA61" s="9">
        <f t="shared" si="50"/>
        <v>0</v>
      </c>
      <c r="BB61" s="9">
        <f t="shared" si="51"/>
        <v>0</v>
      </c>
      <c r="BC61" s="9">
        <f t="shared" si="52"/>
        <v>0</v>
      </c>
      <c r="BD61" s="9">
        <f t="shared" si="53"/>
        <v>0</v>
      </c>
      <c r="BE61" s="9" t="e">
        <f t="shared" si="54"/>
        <v>#N/A</v>
      </c>
      <c r="BF61" s="9">
        <f t="shared" si="55"/>
        <v>0</v>
      </c>
      <c r="BH61" s="9">
        <f t="shared" si="56"/>
        <v>0</v>
      </c>
      <c r="BI61" s="9" t="e">
        <f t="shared" si="57"/>
        <v>#N/A</v>
      </c>
      <c r="BJ61" s="9" t="e">
        <f t="shared" si="58"/>
        <v>#N/A</v>
      </c>
      <c r="BK61" s="9">
        <f t="shared" si="59"/>
        <v>0</v>
      </c>
      <c r="BL61" s="9">
        <f t="shared" si="60"/>
        <v>0</v>
      </c>
      <c r="BM61" s="9" t="e">
        <f t="shared" si="61"/>
        <v>#N/A</v>
      </c>
      <c r="BN61" s="9" t="e">
        <f t="shared" si="62"/>
        <v>#N/A</v>
      </c>
      <c r="BP61" s="9">
        <f>IF($C61="",0,IF(COUNTIF($C$10:$C61,$C61)=1,0,COLUMN()))</f>
        <v>0</v>
      </c>
      <c r="BQ61" s="9" t="e">
        <f t="shared" si="63"/>
        <v>#N/A</v>
      </c>
      <c r="BR61" s="9">
        <f t="shared" si="64"/>
        <v>0</v>
      </c>
      <c r="BT61" s="9" t="e">
        <f t="shared" si="65"/>
        <v>#N/A</v>
      </c>
    </row>
    <row r="62" spans="1:72" ht="30.75" customHeight="1">
      <c r="A62" s="43"/>
      <c r="B62" s="71">
        <v>53</v>
      </c>
      <c r="C62" s="96"/>
      <c r="D62" s="127" t="e">
        <f>VLOOKUP(C62,'登録情報'!$E$1:$F$958,2,FALSE)</f>
        <v>#N/A</v>
      </c>
      <c r="E62" s="110" t="e">
        <f>VLOOKUP(C62,'登録情報'!$E$1:$G$958,3,FALSE)</f>
        <v>#N/A</v>
      </c>
      <c r="F62" s="68"/>
      <c r="G62" s="96"/>
      <c r="H62" s="72"/>
      <c r="I62" s="99"/>
      <c r="J62" s="73"/>
      <c r="K62" s="96"/>
      <c r="L62" s="72"/>
      <c r="M62" s="99"/>
      <c r="N62" s="73"/>
      <c r="O62" s="96"/>
      <c r="P62" s="72"/>
      <c r="Q62" s="99"/>
      <c r="R62" s="73"/>
      <c r="S62" s="96"/>
      <c r="T62" s="72"/>
      <c r="U62" s="104"/>
      <c r="W62" s="108">
        <f ca="1" t="shared" si="33"/>
      </c>
      <c r="X62" s="9">
        <f ca="1" t="shared" si="34"/>
      </c>
      <c r="Y62" s="108">
        <f t="shared" si="35"/>
      </c>
      <c r="AA62" s="108"/>
      <c r="AC62" s="108">
        <f t="shared" si="36"/>
        <v>0</v>
      </c>
      <c r="AF62" s="9">
        <f t="shared" si="37"/>
        <v>0</v>
      </c>
      <c r="AG62" s="9">
        <f t="shared" si="38"/>
        <v>0</v>
      </c>
      <c r="AH62" s="9">
        <f t="shared" si="39"/>
        <v>0</v>
      </c>
      <c r="AK62" s="9">
        <f t="shared" si="40"/>
        <v>0</v>
      </c>
      <c r="AL62" s="9">
        <f t="shared" si="41"/>
        <v>0</v>
      </c>
      <c r="AM62" s="9">
        <f t="shared" si="42"/>
        <v>0</v>
      </c>
      <c r="AP62" s="9">
        <f t="shared" si="43"/>
        <v>0</v>
      </c>
      <c r="AQ62" s="9">
        <f t="shared" si="44"/>
        <v>0</v>
      </c>
      <c r="AR62" s="9">
        <f t="shared" si="45"/>
        <v>0</v>
      </c>
      <c r="AU62" s="9">
        <f t="shared" si="46"/>
        <v>0</v>
      </c>
      <c r="AV62" s="9">
        <f t="shared" si="47"/>
        <v>0</v>
      </c>
      <c r="AX62" s="9">
        <f t="shared" si="48"/>
      </c>
      <c r="AZ62" s="9">
        <f t="shared" si="49"/>
        <v>0</v>
      </c>
      <c r="BA62" s="9">
        <f t="shared" si="50"/>
        <v>0</v>
      </c>
      <c r="BB62" s="9">
        <f t="shared" si="51"/>
        <v>0</v>
      </c>
      <c r="BC62" s="9">
        <f t="shared" si="52"/>
        <v>0</v>
      </c>
      <c r="BD62" s="9">
        <f t="shared" si="53"/>
        <v>0</v>
      </c>
      <c r="BE62" s="9" t="e">
        <f t="shared" si="54"/>
        <v>#N/A</v>
      </c>
      <c r="BF62" s="9">
        <f t="shared" si="55"/>
        <v>0</v>
      </c>
      <c r="BH62" s="9">
        <f t="shared" si="56"/>
        <v>0</v>
      </c>
      <c r="BI62" s="9" t="e">
        <f t="shared" si="57"/>
        <v>#N/A</v>
      </c>
      <c r="BJ62" s="9" t="e">
        <f t="shared" si="58"/>
        <v>#N/A</v>
      </c>
      <c r="BK62" s="9">
        <f t="shared" si="59"/>
        <v>0</v>
      </c>
      <c r="BL62" s="9">
        <f t="shared" si="60"/>
        <v>0</v>
      </c>
      <c r="BM62" s="9" t="e">
        <f t="shared" si="61"/>
        <v>#N/A</v>
      </c>
      <c r="BN62" s="9" t="e">
        <f t="shared" si="62"/>
        <v>#N/A</v>
      </c>
      <c r="BP62" s="9">
        <f>IF($C62="",0,IF(COUNTIF($C$10:$C62,$C62)=1,0,COLUMN()))</f>
        <v>0</v>
      </c>
      <c r="BQ62" s="9" t="e">
        <f t="shared" si="63"/>
        <v>#N/A</v>
      </c>
      <c r="BR62" s="9">
        <f t="shared" si="64"/>
        <v>0</v>
      </c>
      <c r="BT62" s="9" t="e">
        <f t="shared" si="65"/>
        <v>#N/A</v>
      </c>
    </row>
    <row r="63" spans="1:72" ht="30.75" customHeight="1">
      <c r="A63" s="43"/>
      <c r="B63" s="71">
        <v>54</v>
      </c>
      <c r="C63" s="96"/>
      <c r="D63" s="127" t="e">
        <f>VLOOKUP(C63,'登録情報'!$E$1:$F$958,2,FALSE)</f>
        <v>#N/A</v>
      </c>
      <c r="E63" s="110" t="e">
        <f>VLOOKUP(C63,'登録情報'!$E$1:$G$958,3,FALSE)</f>
        <v>#N/A</v>
      </c>
      <c r="F63" s="68"/>
      <c r="G63" s="96"/>
      <c r="H63" s="72"/>
      <c r="I63" s="99"/>
      <c r="J63" s="73"/>
      <c r="K63" s="96"/>
      <c r="L63" s="72"/>
      <c r="M63" s="99"/>
      <c r="N63" s="73"/>
      <c r="O63" s="96"/>
      <c r="P63" s="72"/>
      <c r="Q63" s="99"/>
      <c r="R63" s="73"/>
      <c r="S63" s="96"/>
      <c r="T63" s="72"/>
      <c r="U63" s="104"/>
      <c r="W63" s="108">
        <f ca="1" t="shared" si="33"/>
      </c>
      <c r="X63" s="9">
        <f ca="1" t="shared" si="34"/>
      </c>
      <c r="Y63" s="108">
        <f t="shared" si="35"/>
      </c>
      <c r="AA63" s="108"/>
      <c r="AC63" s="108">
        <f t="shared" si="36"/>
        <v>0</v>
      </c>
      <c r="AF63" s="9">
        <f t="shared" si="37"/>
        <v>0</v>
      </c>
      <c r="AG63" s="9">
        <f t="shared" si="38"/>
        <v>0</v>
      </c>
      <c r="AH63" s="9">
        <f t="shared" si="39"/>
        <v>0</v>
      </c>
      <c r="AK63" s="9">
        <f t="shared" si="40"/>
        <v>0</v>
      </c>
      <c r="AL63" s="9">
        <f t="shared" si="41"/>
        <v>0</v>
      </c>
      <c r="AM63" s="9">
        <f t="shared" si="42"/>
        <v>0</v>
      </c>
      <c r="AP63" s="9">
        <f t="shared" si="43"/>
        <v>0</v>
      </c>
      <c r="AQ63" s="9">
        <f t="shared" si="44"/>
        <v>0</v>
      </c>
      <c r="AR63" s="9">
        <f t="shared" si="45"/>
        <v>0</v>
      </c>
      <c r="AU63" s="9">
        <f t="shared" si="46"/>
        <v>0</v>
      </c>
      <c r="AV63" s="9">
        <f t="shared" si="47"/>
        <v>0</v>
      </c>
      <c r="AX63" s="9">
        <f t="shared" si="48"/>
      </c>
      <c r="AZ63" s="9">
        <f t="shared" si="49"/>
        <v>0</v>
      </c>
      <c r="BA63" s="9">
        <f t="shared" si="50"/>
        <v>0</v>
      </c>
      <c r="BB63" s="9">
        <f t="shared" si="51"/>
        <v>0</v>
      </c>
      <c r="BC63" s="9">
        <f t="shared" si="52"/>
        <v>0</v>
      </c>
      <c r="BD63" s="9">
        <f t="shared" si="53"/>
        <v>0</v>
      </c>
      <c r="BE63" s="9" t="e">
        <f t="shared" si="54"/>
        <v>#N/A</v>
      </c>
      <c r="BF63" s="9">
        <f t="shared" si="55"/>
        <v>0</v>
      </c>
      <c r="BH63" s="9">
        <f t="shared" si="56"/>
        <v>0</v>
      </c>
      <c r="BI63" s="9" t="e">
        <f t="shared" si="57"/>
        <v>#N/A</v>
      </c>
      <c r="BJ63" s="9" t="e">
        <f t="shared" si="58"/>
        <v>#N/A</v>
      </c>
      <c r="BK63" s="9">
        <f t="shared" si="59"/>
        <v>0</v>
      </c>
      <c r="BL63" s="9">
        <f t="shared" si="60"/>
        <v>0</v>
      </c>
      <c r="BM63" s="9" t="e">
        <f t="shared" si="61"/>
        <v>#N/A</v>
      </c>
      <c r="BN63" s="9" t="e">
        <f t="shared" si="62"/>
        <v>#N/A</v>
      </c>
      <c r="BP63" s="9">
        <f>IF($C63="",0,IF(COUNTIF($C$10:$C63,$C63)=1,0,COLUMN()))</f>
        <v>0</v>
      </c>
      <c r="BQ63" s="9" t="e">
        <f t="shared" si="63"/>
        <v>#N/A</v>
      </c>
      <c r="BR63" s="9">
        <f t="shared" si="64"/>
        <v>0</v>
      </c>
      <c r="BT63" s="9" t="e">
        <f t="shared" si="65"/>
        <v>#N/A</v>
      </c>
    </row>
    <row r="64" spans="1:72" ht="30.75" customHeight="1">
      <c r="A64" s="43"/>
      <c r="B64" s="71">
        <v>55</v>
      </c>
      <c r="C64" s="96"/>
      <c r="D64" s="127" t="e">
        <f>VLOOKUP(C64,'登録情報'!$E$1:$F$958,2,FALSE)</f>
        <v>#N/A</v>
      </c>
      <c r="E64" s="110" t="e">
        <f>VLOOKUP(C64,'登録情報'!$E$1:$G$958,3,FALSE)</f>
        <v>#N/A</v>
      </c>
      <c r="F64" s="68"/>
      <c r="G64" s="96"/>
      <c r="H64" s="72"/>
      <c r="I64" s="99"/>
      <c r="J64" s="73"/>
      <c r="K64" s="96"/>
      <c r="L64" s="72"/>
      <c r="M64" s="99"/>
      <c r="N64" s="73"/>
      <c r="O64" s="96"/>
      <c r="P64" s="72"/>
      <c r="Q64" s="99"/>
      <c r="R64" s="73"/>
      <c r="S64" s="96"/>
      <c r="T64" s="72"/>
      <c r="U64" s="104"/>
      <c r="W64" s="108">
        <f ca="1" t="shared" si="33"/>
      </c>
      <c r="X64" s="9">
        <f ca="1" t="shared" si="34"/>
      </c>
      <c r="Y64" s="108">
        <f t="shared" si="35"/>
      </c>
      <c r="AA64" s="108"/>
      <c r="AC64" s="108">
        <f t="shared" si="36"/>
        <v>0</v>
      </c>
      <c r="AF64" s="9">
        <f t="shared" si="37"/>
        <v>0</v>
      </c>
      <c r="AG64" s="9">
        <f t="shared" si="38"/>
        <v>0</v>
      </c>
      <c r="AH64" s="9">
        <f t="shared" si="39"/>
        <v>0</v>
      </c>
      <c r="AK64" s="9">
        <f t="shared" si="40"/>
        <v>0</v>
      </c>
      <c r="AL64" s="9">
        <f t="shared" si="41"/>
        <v>0</v>
      </c>
      <c r="AM64" s="9">
        <f t="shared" si="42"/>
        <v>0</v>
      </c>
      <c r="AP64" s="9">
        <f t="shared" si="43"/>
        <v>0</v>
      </c>
      <c r="AQ64" s="9">
        <f t="shared" si="44"/>
        <v>0</v>
      </c>
      <c r="AR64" s="9">
        <f t="shared" si="45"/>
        <v>0</v>
      </c>
      <c r="AU64" s="9">
        <f t="shared" si="46"/>
        <v>0</v>
      </c>
      <c r="AV64" s="9">
        <f t="shared" si="47"/>
        <v>0</v>
      </c>
      <c r="AX64" s="9">
        <f t="shared" si="48"/>
      </c>
      <c r="AZ64" s="9">
        <f t="shared" si="49"/>
        <v>0</v>
      </c>
      <c r="BA64" s="9">
        <f t="shared" si="50"/>
        <v>0</v>
      </c>
      <c r="BB64" s="9">
        <f t="shared" si="51"/>
        <v>0</v>
      </c>
      <c r="BC64" s="9">
        <f t="shared" si="52"/>
        <v>0</v>
      </c>
      <c r="BD64" s="9">
        <f t="shared" si="53"/>
        <v>0</v>
      </c>
      <c r="BE64" s="9" t="e">
        <f t="shared" si="54"/>
        <v>#N/A</v>
      </c>
      <c r="BF64" s="9">
        <f t="shared" si="55"/>
        <v>0</v>
      </c>
      <c r="BH64" s="9">
        <f t="shared" si="56"/>
        <v>0</v>
      </c>
      <c r="BI64" s="9" t="e">
        <f t="shared" si="57"/>
        <v>#N/A</v>
      </c>
      <c r="BJ64" s="9" t="e">
        <f t="shared" si="58"/>
        <v>#N/A</v>
      </c>
      <c r="BK64" s="9">
        <f t="shared" si="59"/>
        <v>0</v>
      </c>
      <c r="BL64" s="9">
        <f t="shared" si="60"/>
        <v>0</v>
      </c>
      <c r="BM64" s="9" t="e">
        <f t="shared" si="61"/>
        <v>#N/A</v>
      </c>
      <c r="BN64" s="9" t="e">
        <f t="shared" si="62"/>
        <v>#N/A</v>
      </c>
      <c r="BP64" s="9">
        <f>IF($C64="",0,IF(COUNTIF($C$10:$C64,$C64)=1,0,COLUMN()))</f>
        <v>0</v>
      </c>
      <c r="BQ64" s="9" t="e">
        <f t="shared" si="63"/>
        <v>#N/A</v>
      </c>
      <c r="BR64" s="9">
        <f t="shared" si="64"/>
        <v>0</v>
      </c>
      <c r="BT64" s="9" t="e">
        <f t="shared" si="65"/>
        <v>#N/A</v>
      </c>
    </row>
    <row r="65" spans="1:72" ht="30.75" customHeight="1">
      <c r="A65" s="43"/>
      <c r="B65" s="71">
        <v>56</v>
      </c>
      <c r="C65" s="96"/>
      <c r="D65" s="127" t="e">
        <f>VLOOKUP(C65,'登録情報'!$E$1:$F$958,2,FALSE)</f>
        <v>#N/A</v>
      </c>
      <c r="E65" s="110" t="e">
        <f>VLOOKUP(C65,'登録情報'!$E$1:$G$958,3,FALSE)</f>
        <v>#N/A</v>
      </c>
      <c r="F65" s="68"/>
      <c r="G65" s="96"/>
      <c r="H65" s="72"/>
      <c r="I65" s="99"/>
      <c r="J65" s="73"/>
      <c r="K65" s="96"/>
      <c r="L65" s="72"/>
      <c r="M65" s="99"/>
      <c r="N65" s="73"/>
      <c r="O65" s="96"/>
      <c r="P65" s="72"/>
      <c r="Q65" s="99"/>
      <c r="R65" s="73"/>
      <c r="S65" s="96"/>
      <c r="T65" s="72"/>
      <c r="U65" s="104"/>
      <c r="W65" s="108">
        <f ca="1" t="shared" si="33"/>
      </c>
      <c r="X65" s="9">
        <f ca="1" t="shared" si="34"/>
      </c>
      <c r="Y65" s="108">
        <f t="shared" si="35"/>
      </c>
      <c r="AA65" s="108"/>
      <c r="AC65" s="108">
        <f t="shared" si="36"/>
        <v>0</v>
      </c>
      <c r="AF65" s="9">
        <f t="shared" si="37"/>
        <v>0</v>
      </c>
      <c r="AG65" s="9">
        <f t="shared" si="38"/>
        <v>0</v>
      </c>
      <c r="AH65" s="9">
        <f t="shared" si="39"/>
        <v>0</v>
      </c>
      <c r="AK65" s="9">
        <f t="shared" si="40"/>
        <v>0</v>
      </c>
      <c r="AL65" s="9">
        <f t="shared" si="41"/>
        <v>0</v>
      </c>
      <c r="AM65" s="9">
        <f t="shared" si="42"/>
        <v>0</v>
      </c>
      <c r="AP65" s="9">
        <f t="shared" si="43"/>
        <v>0</v>
      </c>
      <c r="AQ65" s="9">
        <f t="shared" si="44"/>
        <v>0</v>
      </c>
      <c r="AR65" s="9">
        <f t="shared" si="45"/>
        <v>0</v>
      </c>
      <c r="AU65" s="9">
        <f t="shared" si="46"/>
        <v>0</v>
      </c>
      <c r="AV65" s="9">
        <f t="shared" si="47"/>
        <v>0</v>
      </c>
      <c r="AX65" s="9">
        <f t="shared" si="48"/>
      </c>
      <c r="AZ65" s="9">
        <f t="shared" si="49"/>
        <v>0</v>
      </c>
      <c r="BA65" s="9">
        <f t="shared" si="50"/>
        <v>0</v>
      </c>
      <c r="BB65" s="9">
        <f t="shared" si="51"/>
        <v>0</v>
      </c>
      <c r="BC65" s="9">
        <f t="shared" si="52"/>
        <v>0</v>
      </c>
      <c r="BD65" s="9">
        <f t="shared" si="53"/>
        <v>0</v>
      </c>
      <c r="BE65" s="9" t="e">
        <f t="shared" si="54"/>
        <v>#N/A</v>
      </c>
      <c r="BF65" s="9">
        <f t="shared" si="55"/>
        <v>0</v>
      </c>
      <c r="BH65" s="9">
        <f t="shared" si="56"/>
        <v>0</v>
      </c>
      <c r="BI65" s="9" t="e">
        <f t="shared" si="57"/>
        <v>#N/A</v>
      </c>
      <c r="BJ65" s="9" t="e">
        <f t="shared" si="58"/>
        <v>#N/A</v>
      </c>
      <c r="BK65" s="9">
        <f t="shared" si="59"/>
        <v>0</v>
      </c>
      <c r="BL65" s="9">
        <f t="shared" si="60"/>
        <v>0</v>
      </c>
      <c r="BM65" s="9" t="e">
        <f t="shared" si="61"/>
        <v>#N/A</v>
      </c>
      <c r="BN65" s="9" t="e">
        <f t="shared" si="62"/>
        <v>#N/A</v>
      </c>
      <c r="BP65" s="9">
        <f>IF($C65="",0,IF(COUNTIF($C$10:$C65,$C65)=1,0,COLUMN()))</f>
        <v>0</v>
      </c>
      <c r="BQ65" s="9" t="e">
        <f t="shared" si="63"/>
        <v>#N/A</v>
      </c>
      <c r="BR65" s="9">
        <f t="shared" si="64"/>
        <v>0</v>
      </c>
      <c r="BT65" s="9" t="e">
        <f t="shared" si="65"/>
        <v>#N/A</v>
      </c>
    </row>
    <row r="66" spans="1:72" ht="30.75" customHeight="1">
      <c r="A66" s="43"/>
      <c r="B66" s="71">
        <v>57</v>
      </c>
      <c r="C66" s="96"/>
      <c r="D66" s="127" t="e">
        <f>VLOOKUP(C66,'登録情報'!$E$1:$F$958,2,FALSE)</f>
        <v>#N/A</v>
      </c>
      <c r="E66" s="110" t="e">
        <f>VLOOKUP(C66,'登録情報'!$E$1:$G$958,3,FALSE)</f>
        <v>#N/A</v>
      </c>
      <c r="F66" s="68"/>
      <c r="G66" s="96"/>
      <c r="H66" s="72"/>
      <c r="I66" s="99"/>
      <c r="J66" s="73"/>
      <c r="K66" s="96"/>
      <c r="L66" s="72"/>
      <c r="M66" s="99"/>
      <c r="N66" s="73"/>
      <c r="O66" s="96"/>
      <c r="P66" s="72"/>
      <c r="Q66" s="99"/>
      <c r="R66" s="73"/>
      <c r="S66" s="96"/>
      <c r="T66" s="72"/>
      <c r="U66" s="104"/>
      <c r="W66" s="108">
        <f ca="1" t="shared" si="33"/>
      </c>
      <c r="X66" s="9">
        <f ca="1" t="shared" si="34"/>
      </c>
      <c r="Y66" s="108">
        <f t="shared" si="35"/>
      </c>
      <c r="AA66" s="108"/>
      <c r="AC66" s="108">
        <f t="shared" si="36"/>
        <v>0</v>
      </c>
      <c r="AF66" s="9">
        <f t="shared" si="37"/>
        <v>0</v>
      </c>
      <c r="AG66" s="9">
        <f t="shared" si="38"/>
        <v>0</v>
      </c>
      <c r="AH66" s="9">
        <f t="shared" si="39"/>
        <v>0</v>
      </c>
      <c r="AK66" s="9">
        <f t="shared" si="40"/>
        <v>0</v>
      </c>
      <c r="AL66" s="9">
        <f t="shared" si="41"/>
        <v>0</v>
      </c>
      <c r="AM66" s="9">
        <f t="shared" si="42"/>
        <v>0</v>
      </c>
      <c r="AP66" s="9">
        <f t="shared" si="43"/>
        <v>0</v>
      </c>
      <c r="AQ66" s="9">
        <f t="shared" si="44"/>
        <v>0</v>
      </c>
      <c r="AR66" s="9">
        <f t="shared" si="45"/>
        <v>0</v>
      </c>
      <c r="AU66" s="9">
        <f t="shared" si="46"/>
        <v>0</v>
      </c>
      <c r="AV66" s="9">
        <f t="shared" si="47"/>
        <v>0</v>
      </c>
      <c r="AX66" s="9">
        <f t="shared" si="48"/>
      </c>
      <c r="AZ66" s="9">
        <f t="shared" si="49"/>
        <v>0</v>
      </c>
      <c r="BA66" s="9">
        <f t="shared" si="50"/>
        <v>0</v>
      </c>
      <c r="BB66" s="9">
        <f t="shared" si="51"/>
        <v>0</v>
      </c>
      <c r="BC66" s="9">
        <f t="shared" si="52"/>
        <v>0</v>
      </c>
      <c r="BD66" s="9">
        <f t="shared" si="53"/>
        <v>0</v>
      </c>
      <c r="BE66" s="9" t="e">
        <f t="shared" si="54"/>
        <v>#N/A</v>
      </c>
      <c r="BF66" s="9">
        <f t="shared" si="55"/>
        <v>0</v>
      </c>
      <c r="BH66" s="9">
        <f t="shared" si="56"/>
        <v>0</v>
      </c>
      <c r="BI66" s="9" t="e">
        <f t="shared" si="57"/>
        <v>#N/A</v>
      </c>
      <c r="BJ66" s="9" t="e">
        <f t="shared" si="58"/>
        <v>#N/A</v>
      </c>
      <c r="BK66" s="9">
        <f t="shared" si="59"/>
        <v>0</v>
      </c>
      <c r="BL66" s="9">
        <f t="shared" si="60"/>
        <v>0</v>
      </c>
      <c r="BM66" s="9" t="e">
        <f t="shared" si="61"/>
        <v>#N/A</v>
      </c>
      <c r="BN66" s="9" t="e">
        <f t="shared" si="62"/>
        <v>#N/A</v>
      </c>
      <c r="BP66" s="9">
        <f>IF($C66="",0,IF(COUNTIF($C$10:$C66,$C66)=1,0,COLUMN()))</f>
        <v>0</v>
      </c>
      <c r="BQ66" s="9" t="e">
        <f t="shared" si="63"/>
        <v>#N/A</v>
      </c>
      <c r="BR66" s="9">
        <f t="shared" si="64"/>
        <v>0</v>
      </c>
      <c r="BT66" s="9" t="e">
        <f t="shared" si="65"/>
        <v>#N/A</v>
      </c>
    </row>
    <row r="67" spans="1:72" ht="30.75" customHeight="1">
      <c r="A67" s="43"/>
      <c r="B67" s="71">
        <v>58</v>
      </c>
      <c r="C67" s="96"/>
      <c r="D67" s="127" t="e">
        <f>VLOOKUP(C67,'登録情報'!$E$1:$F$958,2,FALSE)</f>
        <v>#N/A</v>
      </c>
      <c r="E67" s="110" t="e">
        <f>VLOOKUP(C67,'登録情報'!$E$1:$G$958,3,FALSE)</f>
        <v>#N/A</v>
      </c>
      <c r="F67" s="68"/>
      <c r="G67" s="96"/>
      <c r="H67" s="72"/>
      <c r="I67" s="99"/>
      <c r="J67" s="73"/>
      <c r="K67" s="96"/>
      <c r="L67" s="72"/>
      <c r="M67" s="99"/>
      <c r="N67" s="73"/>
      <c r="O67" s="96"/>
      <c r="P67" s="72"/>
      <c r="Q67" s="99"/>
      <c r="R67" s="73"/>
      <c r="S67" s="96"/>
      <c r="T67" s="72"/>
      <c r="U67" s="104"/>
      <c r="W67" s="108">
        <f ca="1" t="shared" si="33"/>
      </c>
      <c r="X67" s="9">
        <f ca="1" t="shared" si="34"/>
      </c>
      <c r="Y67" s="108">
        <f t="shared" si="35"/>
      </c>
      <c r="AA67" s="108"/>
      <c r="AC67" s="108">
        <f t="shared" si="36"/>
        <v>0</v>
      </c>
      <c r="AF67" s="9">
        <f t="shared" si="37"/>
        <v>0</v>
      </c>
      <c r="AG67" s="9">
        <f t="shared" si="38"/>
        <v>0</v>
      </c>
      <c r="AH67" s="9">
        <f t="shared" si="39"/>
        <v>0</v>
      </c>
      <c r="AK67" s="9">
        <f t="shared" si="40"/>
        <v>0</v>
      </c>
      <c r="AL67" s="9">
        <f t="shared" si="41"/>
        <v>0</v>
      </c>
      <c r="AM67" s="9">
        <f t="shared" si="42"/>
        <v>0</v>
      </c>
      <c r="AP67" s="9">
        <f t="shared" si="43"/>
        <v>0</v>
      </c>
      <c r="AQ67" s="9">
        <f t="shared" si="44"/>
        <v>0</v>
      </c>
      <c r="AR67" s="9">
        <f t="shared" si="45"/>
        <v>0</v>
      </c>
      <c r="AU67" s="9">
        <f t="shared" si="46"/>
        <v>0</v>
      </c>
      <c r="AV67" s="9">
        <f t="shared" si="47"/>
        <v>0</v>
      </c>
      <c r="AX67" s="9">
        <f t="shared" si="48"/>
      </c>
      <c r="AZ67" s="9">
        <f t="shared" si="49"/>
        <v>0</v>
      </c>
      <c r="BA67" s="9">
        <f t="shared" si="50"/>
        <v>0</v>
      </c>
      <c r="BB67" s="9">
        <f t="shared" si="51"/>
        <v>0</v>
      </c>
      <c r="BC67" s="9">
        <f t="shared" si="52"/>
        <v>0</v>
      </c>
      <c r="BD67" s="9">
        <f t="shared" si="53"/>
        <v>0</v>
      </c>
      <c r="BE67" s="9" t="e">
        <f t="shared" si="54"/>
        <v>#N/A</v>
      </c>
      <c r="BF67" s="9">
        <f t="shared" si="55"/>
        <v>0</v>
      </c>
      <c r="BH67" s="9">
        <f t="shared" si="56"/>
        <v>0</v>
      </c>
      <c r="BI67" s="9" t="e">
        <f t="shared" si="57"/>
        <v>#N/A</v>
      </c>
      <c r="BJ67" s="9" t="e">
        <f t="shared" si="58"/>
        <v>#N/A</v>
      </c>
      <c r="BK67" s="9">
        <f t="shared" si="59"/>
        <v>0</v>
      </c>
      <c r="BL67" s="9">
        <f t="shared" si="60"/>
        <v>0</v>
      </c>
      <c r="BM67" s="9" t="e">
        <f t="shared" si="61"/>
        <v>#N/A</v>
      </c>
      <c r="BN67" s="9" t="e">
        <f t="shared" si="62"/>
        <v>#N/A</v>
      </c>
      <c r="BP67" s="9">
        <f>IF($C67="",0,IF(COUNTIF($C$10:$C67,$C67)=1,0,COLUMN()))</f>
        <v>0</v>
      </c>
      <c r="BQ67" s="9" t="e">
        <f t="shared" si="63"/>
        <v>#N/A</v>
      </c>
      <c r="BR67" s="9">
        <f t="shared" si="64"/>
        <v>0</v>
      </c>
      <c r="BT67" s="9" t="e">
        <f t="shared" si="65"/>
        <v>#N/A</v>
      </c>
    </row>
    <row r="68" spans="1:72" ht="30.75" customHeight="1">
      <c r="A68" s="43"/>
      <c r="B68" s="71">
        <v>59</v>
      </c>
      <c r="C68" s="96"/>
      <c r="D68" s="127" t="e">
        <f>VLOOKUP(C68,'登録情報'!$E$1:$F$958,2,FALSE)</f>
        <v>#N/A</v>
      </c>
      <c r="E68" s="110" t="e">
        <f>VLOOKUP(C68,'登録情報'!$E$1:$G$958,3,FALSE)</f>
        <v>#N/A</v>
      </c>
      <c r="F68" s="68"/>
      <c r="G68" s="96"/>
      <c r="H68" s="72"/>
      <c r="I68" s="99"/>
      <c r="J68" s="73"/>
      <c r="K68" s="96"/>
      <c r="L68" s="72"/>
      <c r="M68" s="99"/>
      <c r="N68" s="73"/>
      <c r="O68" s="96"/>
      <c r="P68" s="72"/>
      <c r="Q68" s="99"/>
      <c r="R68" s="73"/>
      <c r="S68" s="96"/>
      <c r="T68" s="72"/>
      <c r="U68" s="104"/>
      <c r="W68" s="108">
        <f ca="1" t="shared" si="33"/>
      </c>
      <c r="X68" s="9">
        <f ca="1" t="shared" si="34"/>
      </c>
      <c r="Y68" s="108">
        <f t="shared" si="35"/>
      </c>
      <c r="AA68" s="108"/>
      <c r="AC68" s="108">
        <f t="shared" si="36"/>
        <v>0</v>
      </c>
      <c r="AF68" s="9">
        <f t="shared" si="37"/>
        <v>0</v>
      </c>
      <c r="AG68" s="9">
        <f t="shared" si="38"/>
        <v>0</v>
      </c>
      <c r="AH68" s="9">
        <f t="shared" si="39"/>
        <v>0</v>
      </c>
      <c r="AK68" s="9">
        <f t="shared" si="40"/>
        <v>0</v>
      </c>
      <c r="AL68" s="9">
        <f t="shared" si="41"/>
        <v>0</v>
      </c>
      <c r="AM68" s="9">
        <f t="shared" si="42"/>
        <v>0</v>
      </c>
      <c r="AP68" s="9">
        <f t="shared" si="43"/>
        <v>0</v>
      </c>
      <c r="AQ68" s="9">
        <f t="shared" si="44"/>
        <v>0</v>
      </c>
      <c r="AR68" s="9">
        <f t="shared" si="45"/>
        <v>0</v>
      </c>
      <c r="AU68" s="9">
        <f t="shared" si="46"/>
        <v>0</v>
      </c>
      <c r="AV68" s="9">
        <f t="shared" si="47"/>
        <v>0</v>
      </c>
      <c r="AX68" s="9">
        <f t="shared" si="48"/>
      </c>
      <c r="AZ68" s="9">
        <f t="shared" si="49"/>
        <v>0</v>
      </c>
      <c r="BA68" s="9">
        <f t="shared" si="50"/>
        <v>0</v>
      </c>
      <c r="BB68" s="9">
        <f t="shared" si="51"/>
        <v>0</v>
      </c>
      <c r="BC68" s="9">
        <f t="shared" si="52"/>
        <v>0</v>
      </c>
      <c r="BD68" s="9">
        <f t="shared" si="53"/>
        <v>0</v>
      </c>
      <c r="BE68" s="9" t="e">
        <f t="shared" si="54"/>
        <v>#N/A</v>
      </c>
      <c r="BF68" s="9">
        <f t="shared" si="55"/>
        <v>0</v>
      </c>
      <c r="BH68" s="9">
        <f t="shared" si="56"/>
        <v>0</v>
      </c>
      <c r="BI68" s="9" t="e">
        <f t="shared" si="57"/>
        <v>#N/A</v>
      </c>
      <c r="BJ68" s="9" t="e">
        <f t="shared" si="58"/>
        <v>#N/A</v>
      </c>
      <c r="BK68" s="9">
        <f t="shared" si="59"/>
        <v>0</v>
      </c>
      <c r="BL68" s="9">
        <f t="shared" si="60"/>
        <v>0</v>
      </c>
      <c r="BM68" s="9" t="e">
        <f t="shared" si="61"/>
        <v>#N/A</v>
      </c>
      <c r="BN68" s="9" t="e">
        <f t="shared" si="62"/>
        <v>#N/A</v>
      </c>
      <c r="BP68" s="9">
        <f>IF($C68="",0,IF(COUNTIF($C$10:$C68,$C68)=1,0,COLUMN()))</f>
        <v>0</v>
      </c>
      <c r="BQ68" s="9" t="e">
        <f t="shared" si="63"/>
        <v>#N/A</v>
      </c>
      <c r="BR68" s="9">
        <f t="shared" si="64"/>
        <v>0</v>
      </c>
      <c r="BT68" s="9" t="e">
        <f t="shared" si="65"/>
        <v>#N/A</v>
      </c>
    </row>
    <row r="69" spans="1:72" ht="30.75" customHeight="1" thickBot="1">
      <c r="A69" s="43"/>
      <c r="B69" s="74">
        <v>60</v>
      </c>
      <c r="C69" s="97"/>
      <c r="D69" s="127" t="e">
        <f>VLOOKUP(C69,'登録情報'!$E$1:$F$958,2,FALSE)</f>
        <v>#N/A</v>
      </c>
      <c r="E69" s="110" t="e">
        <f>VLOOKUP(C69,'登録情報'!$E$1:$G$958,3,FALSE)</f>
        <v>#N/A</v>
      </c>
      <c r="F69" s="75"/>
      <c r="G69" s="97"/>
      <c r="H69" s="76"/>
      <c r="I69" s="100"/>
      <c r="J69" s="77"/>
      <c r="K69" s="97"/>
      <c r="L69" s="76"/>
      <c r="M69" s="100"/>
      <c r="N69" s="77"/>
      <c r="O69" s="97"/>
      <c r="P69" s="76"/>
      <c r="Q69" s="100"/>
      <c r="R69" s="77"/>
      <c r="S69" s="97"/>
      <c r="T69" s="76"/>
      <c r="U69" s="105"/>
      <c r="W69" s="108">
        <f ca="1" t="shared" si="33"/>
      </c>
      <c r="X69" s="9">
        <f ca="1" t="shared" si="34"/>
      </c>
      <c r="Y69" s="108">
        <f t="shared" si="35"/>
      </c>
      <c r="AA69" s="108"/>
      <c r="AC69" s="108">
        <f t="shared" si="36"/>
        <v>0</v>
      </c>
      <c r="AF69" s="9">
        <f t="shared" si="37"/>
        <v>0</v>
      </c>
      <c r="AG69" s="9">
        <f t="shared" si="38"/>
        <v>0</v>
      </c>
      <c r="AH69" s="9">
        <f t="shared" si="39"/>
        <v>0</v>
      </c>
      <c r="AK69" s="9">
        <f t="shared" si="40"/>
        <v>0</v>
      </c>
      <c r="AL69" s="9">
        <f t="shared" si="41"/>
        <v>0</v>
      </c>
      <c r="AM69" s="9">
        <f t="shared" si="42"/>
        <v>0</v>
      </c>
      <c r="AP69" s="9">
        <f t="shared" si="43"/>
        <v>0</v>
      </c>
      <c r="AQ69" s="9">
        <f t="shared" si="44"/>
        <v>0</v>
      </c>
      <c r="AR69" s="9">
        <f t="shared" si="45"/>
        <v>0</v>
      </c>
      <c r="AU69" s="9">
        <f t="shared" si="46"/>
        <v>0</v>
      </c>
      <c r="AV69" s="9">
        <f t="shared" si="47"/>
        <v>0</v>
      </c>
      <c r="AX69" s="9">
        <f t="shared" si="48"/>
      </c>
      <c r="AZ69" s="9">
        <f t="shared" si="49"/>
        <v>0</v>
      </c>
      <c r="BA69" s="9">
        <f t="shared" si="50"/>
        <v>0</v>
      </c>
      <c r="BB69" s="9">
        <f t="shared" si="51"/>
        <v>0</v>
      </c>
      <c r="BC69" s="9">
        <f t="shared" si="52"/>
        <v>0</v>
      </c>
      <c r="BD69" s="9">
        <f t="shared" si="53"/>
        <v>0</v>
      </c>
      <c r="BE69" s="9" t="e">
        <f t="shared" si="54"/>
        <v>#N/A</v>
      </c>
      <c r="BF69" s="9">
        <f t="shared" si="55"/>
        <v>0</v>
      </c>
      <c r="BH69" s="9">
        <f t="shared" si="56"/>
        <v>0</v>
      </c>
      <c r="BI69" s="9" t="e">
        <f t="shared" si="57"/>
        <v>#N/A</v>
      </c>
      <c r="BJ69" s="9" t="e">
        <f t="shared" si="58"/>
        <v>#N/A</v>
      </c>
      <c r="BK69" s="9">
        <f t="shared" si="59"/>
        <v>0</v>
      </c>
      <c r="BL69" s="9">
        <f t="shared" si="60"/>
        <v>0</v>
      </c>
      <c r="BM69" s="9" t="e">
        <f t="shared" si="61"/>
        <v>#N/A</v>
      </c>
      <c r="BN69" s="9" t="e">
        <f t="shared" si="62"/>
        <v>#N/A</v>
      </c>
      <c r="BP69" s="9">
        <f>IF($C69="",0,IF(COUNTIF($C$10:$C69,$C69)=1,0,COLUMN()))</f>
        <v>0</v>
      </c>
      <c r="BQ69" s="9" t="e">
        <f t="shared" si="63"/>
        <v>#N/A</v>
      </c>
      <c r="BR69" s="9">
        <f t="shared" si="64"/>
        <v>0</v>
      </c>
      <c r="BT69" s="9" t="e">
        <f t="shared" si="65"/>
        <v>#N/A</v>
      </c>
    </row>
    <row r="70" spans="1:72" ht="30.75" customHeight="1">
      <c r="A70" s="43"/>
      <c r="B70" s="67">
        <v>61</v>
      </c>
      <c r="C70" s="96"/>
      <c r="D70" s="127" t="e">
        <f>VLOOKUP(C70,'登録情報'!$E$1:$F$958,2,FALSE)</f>
        <v>#N/A</v>
      </c>
      <c r="E70" s="110" t="e">
        <f>VLOOKUP(C70,'登録情報'!$E$1:$G$958,3,FALSE)</f>
        <v>#N/A</v>
      </c>
      <c r="F70" s="68"/>
      <c r="G70" s="96"/>
      <c r="H70" s="72"/>
      <c r="I70" s="99"/>
      <c r="J70" s="73"/>
      <c r="K70" s="96"/>
      <c r="L70" s="72"/>
      <c r="M70" s="99"/>
      <c r="N70" s="73"/>
      <c r="O70" s="96"/>
      <c r="P70" s="72"/>
      <c r="Q70" s="99"/>
      <c r="R70" s="73"/>
      <c r="S70" s="96"/>
      <c r="T70" s="72"/>
      <c r="U70" s="104"/>
      <c r="W70" s="108">
        <f ca="1" t="shared" si="33"/>
      </c>
      <c r="X70" s="9">
        <f ca="1" t="shared" si="34"/>
      </c>
      <c r="Y70" s="108">
        <f t="shared" si="35"/>
      </c>
      <c r="AA70" s="108"/>
      <c r="AC70" s="108">
        <f t="shared" si="36"/>
        <v>0</v>
      </c>
      <c r="AF70" s="9">
        <f t="shared" si="37"/>
        <v>0</v>
      </c>
      <c r="AG70" s="9">
        <f t="shared" si="38"/>
        <v>0</v>
      </c>
      <c r="AH70" s="9">
        <f t="shared" si="39"/>
        <v>0</v>
      </c>
      <c r="AK70" s="9">
        <f t="shared" si="40"/>
        <v>0</v>
      </c>
      <c r="AL70" s="9">
        <f t="shared" si="41"/>
        <v>0</v>
      </c>
      <c r="AM70" s="9">
        <f t="shared" si="42"/>
        <v>0</v>
      </c>
      <c r="AP70" s="9">
        <f t="shared" si="43"/>
        <v>0</v>
      </c>
      <c r="AQ70" s="9">
        <f t="shared" si="44"/>
        <v>0</v>
      </c>
      <c r="AR70" s="9">
        <f t="shared" si="45"/>
        <v>0</v>
      </c>
      <c r="AU70" s="9">
        <f t="shared" si="46"/>
        <v>0</v>
      </c>
      <c r="AV70" s="9">
        <f t="shared" si="47"/>
        <v>0</v>
      </c>
      <c r="AX70" s="9">
        <f t="shared" si="48"/>
      </c>
      <c r="AZ70" s="9">
        <f t="shared" si="49"/>
        <v>0</v>
      </c>
      <c r="BA70" s="9">
        <f t="shared" si="50"/>
        <v>0</v>
      </c>
      <c r="BB70" s="9">
        <f t="shared" si="51"/>
        <v>0</v>
      </c>
      <c r="BC70" s="9">
        <f t="shared" si="52"/>
        <v>0</v>
      </c>
      <c r="BD70" s="9">
        <f t="shared" si="53"/>
        <v>0</v>
      </c>
      <c r="BE70" s="9" t="e">
        <f t="shared" si="54"/>
        <v>#N/A</v>
      </c>
      <c r="BF70" s="9">
        <f t="shared" si="55"/>
        <v>0</v>
      </c>
      <c r="BH70" s="9">
        <f t="shared" si="56"/>
        <v>0</v>
      </c>
      <c r="BI70" s="9" t="e">
        <f t="shared" si="57"/>
        <v>#N/A</v>
      </c>
      <c r="BJ70" s="9" t="e">
        <f t="shared" si="58"/>
        <v>#N/A</v>
      </c>
      <c r="BK70" s="9">
        <f t="shared" si="59"/>
        <v>0</v>
      </c>
      <c r="BL70" s="9">
        <f t="shared" si="60"/>
        <v>0</v>
      </c>
      <c r="BM70" s="9" t="e">
        <f t="shared" si="61"/>
        <v>#N/A</v>
      </c>
      <c r="BN70" s="9" t="e">
        <f t="shared" si="62"/>
        <v>#N/A</v>
      </c>
      <c r="BP70" s="9">
        <f>IF($C70="",0,IF(COUNTIF($C$10:$C70,$C70)=1,0,COLUMN()))</f>
        <v>0</v>
      </c>
      <c r="BQ70" s="9" t="e">
        <f t="shared" si="63"/>
        <v>#N/A</v>
      </c>
      <c r="BR70" s="9">
        <f t="shared" si="64"/>
        <v>0</v>
      </c>
      <c r="BT70" s="9" t="e">
        <f t="shared" si="65"/>
        <v>#N/A</v>
      </c>
    </row>
    <row r="71" spans="1:72" ht="30.75" customHeight="1">
      <c r="A71" s="43"/>
      <c r="B71" s="71">
        <v>62</v>
      </c>
      <c r="C71" s="96"/>
      <c r="D71" s="127" t="e">
        <f>VLOOKUP(C71,'登録情報'!$E$1:$F$958,2,FALSE)</f>
        <v>#N/A</v>
      </c>
      <c r="E71" s="110" t="e">
        <f>VLOOKUP(C71,'登録情報'!$E$1:$G$958,3,FALSE)</f>
        <v>#N/A</v>
      </c>
      <c r="F71" s="68"/>
      <c r="G71" s="96"/>
      <c r="H71" s="72"/>
      <c r="I71" s="99"/>
      <c r="J71" s="73"/>
      <c r="K71" s="96"/>
      <c r="L71" s="72"/>
      <c r="M71" s="99"/>
      <c r="N71" s="73"/>
      <c r="O71" s="96"/>
      <c r="P71" s="72"/>
      <c r="Q71" s="99"/>
      <c r="R71" s="73"/>
      <c r="S71" s="96"/>
      <c r="T71" s="72"/>
      <c r="U71" s="104"/>
      <c r="W71" s="108">
        <f ca="1" t="shared" si="33"/>
      </c>
      <c r="X71" s="9">
        <f ca="1" t="shared" si="34"/>
      </c>
      <c r="Y71" s="108">
        <f t="shared" si="35"/>
      </c>
      <c r="AA71" s="108"/>
      <c r="AC71" s="108">
        <f t="shared" si="36"/>
        <v>0</v>
      </c>
      <c r="AF71" s="9">
        <f t="shared" si="37"/>
        <v>0</v>
      </c>
      <c r="AG71" s="9">
        <f t="shared" si="38"/>
        <v>0</v>
      </c>
      <c r="AH71" s="9">
        <f t="shared" si="39"/>
        <v>0</v>
      </c>
      <c r="AK71" s="9">
        <f t="shared" si="40"/>
        <v>0</v>
      </c>
      <c r="AL71" s="9">
        <f t="shared" si="41"/>
        <v>0</v>
      </c>
      <c r="AM71" s="9">
        <f t="shared" si="42"/>
        <v>0</v>
      </c>
      <c r="AP71" s="9">
        <f t="shared" si="43"/>
        <v>0</v>
      </c>
      <c r="AQ71" s="9">
        <f t="shared" si="44"/>
        <v>0</v>
      </c>
      <c r="AR71" s="9">
        <f t="shared" si="45"/>
        <v>0</v>
      </c>
      <c r="AU71" s="9">
        <f t="shared" si="46"/>
        <v>0</v>
      </c>
      <c r="AV71" s="9">
        <f t="shared" si="47"/>
        <v>0</v>
      </c>
      <c r="AX71" s="9">
        <f t="shared" si="48"/>
      </c>
      <c r="AZ71" s="9">
        <f t="shared" si="49"/>
        <v>0</v>
      </c>
      <c r="BA71" s="9">
        <f t="shared" si="50"/>
        <v>0</v>
      </c>
      <c r="BB71" s="9">
        <f t="shared" si="51"/>
        <v>0</v>
      </c>
      <c r="BC71" s="9">
        <f t="shared" si="52"/>
        <v>0</v>
      </c>
      <c r="BD71" s="9">
        <f t="shared" si="53"/>
        <v>0</v>
      </c>
      <c r="BE71" s="9" t="e">
        <f t="shared" si="54"/>
        <v>#N/A</v>
      </c>
      <c r="BF71" s="9">
        <f t="shared" si="55"/>
        <v>0</v>
      </c>
      <c r="BH71" s="9">
        <f t="shared" si="56"/>
        <v>0</v>
      </c>
      <c r="BI71" s="9" t="e">
        <f t="shared" si="57"/>
        <v>#N/A</v>
      </c>
      <c r="BJ71" s="9" t="e">
        <f t="shared" si="58"/>
        <v>#N/A</v>
      </c>
      <c r="BK71" s="9">
        <f t="shared" si="59"/>
        <v>0</v>
      </c>
      <c r="BL71" s="9">
        <f t="shared" si="60"/>
        <v>0</v>
      </c>
      <c r="BM71" s="9" t="e">
        <f t="shared" si="61"/>
        <v>#N/A</v>
      </c>
      <c r="BN71" s="9" t="e">
        <f t="shared" si="62"/>
        <v>#N/A</v>
      </c>
      <c r="BP71" s="9">
        <f>IF($C71="",0,IF(COUNTIF($C$10:$C71,$C71)=1,0,COLUMN()))</f>
        <v>0</v>
      </c>
      <c r="BQ71" s="9" t="e">
        <f t="shared" si="63"/>
        <v>#N/A</v>
      </c>
      <c r="BR71" s="9">
        <f t="shared" si="64"/>
        <v>0</v>
      </c>
      <c r="BT71" s="9" t="e">
        <f t="shared" si="65"/>
        <v>#N/A</v>
      </c>
    </row>
    <row r="72" spans="1:72" ht="30.75" customHeight="1">
      <c r="A72" s="43"/>
      <c r="B72" s="71">
        <v>63</v>
      </c>
      <c r="C72" s="96"/>
      <c r="D72" s="127" t="e">
        <f>VLOOKUP(C72,'登録情報'!$E$1:$F$958,2,FALSE)</f>
        <v>#N/A</v>
      </c>
      <c r="E72" s="110" t="e">
        <f>VLOOKUP(C72,'登録情報'!$E$1:$G$958,3,FALSE)</f>
        <v>#N/A</v>
      </c>
      <c r="F72" s="68"/>
      <c r="G72" s="96"/>
      <c r="H72" s="72"/>
      <c r="I72" s="99"/>
      <c r="J72" s="73"/>
      <c r="K72" s="96"/>
      <c r="L72" s="72"/>
      <c r="M72" s="99"/>
      <c r="N72" s="73"/>
      <c r="O72" s="96"/>
      <c r="P72" s="72"/>
      <c r="Q72" s="99"/>
      <c r="R72" s="73"/>
      <c r="S72" s="96"/>
      <c r="T72" s="72"/>
      <c r="U72" s="104"/>
      <c r="W72" s="108">
        <f ca="1" t="shared" si="33"/>
      </c>
      <c r="X72" s="9">
        <f ca="1" t="shared" si="34"/>
      </c>
      <c r="Y72" s="108">
        <f t="shared" si="35"/>
      </c>
      <c r="AA72" s="108"/>
      <c r="AC72" s="108">
        <f t="shared" si="36"/>
        <v>0</v>
      </c>
      <c r="AF72" s="9">
        <f t="shared" si="37"/>
        <v>0</v>
      </c>
      <c r="AG72" s="9">
        <f t="shared" si="38"/>
        <v>0</v>
      </c>
      <c r="AH72" s="9">
        <f t="shared" si="39"/>
        <v>0</v>
      </c>
      <c r="AK72" s="9">
        <f t="shared" si="40"/>
        <v>0</v>
      </c>
      <c r="AL72" s="9">
        <f t="shared" si="41"/>
        <v>0</v>
      </c>
      <c r="AM72" s="9">
        <f t="shared" si="42"/>
        <v>0</v>
      </c>
      <c r="AP72" s="9">
        <f t="shared" si="43"/>
        <v>0</v>
      </c>
      <c r="AQ72" s="9">
        <f t="shared" si="44"/>
        <v>0</v>
      </c>
      <c r="AR72" s="9">
        <f t="shared" si="45"/>
        <v>0</v>
      </c>
      <c r="AU72" s="9">
        <f t="shared" si="46"/>
        <v>0</v>
      </c>
      <c r="AV72" s="9">
        <f t="shared" si="47"/>
        <v>0</v>
      </c>
      <c r="AX72" s="9">
        <f t="shared" si="48"/>
      </c>
      <c r="AZ72" s="9">
        <f t="shared" si="49"/>
        <v>0</v>
      </c>
      <c r="BA72" s="9">
        <f t="shared" si="50"/>
        <v>0</v>
      </c>
      <c r="BB72" s="9">
        <f t="shared" si="51"/>
        <v>0</v>
      </c>
      <c r="BC72" s="9">
        <f t="shared" si="52"/>
        <v>0</v>
      </c>
      <c r="BD72" s="9">
        <f t="shared" si="53"/>
        <v>0</v>
      </c>
      <c r="BE72" s="9" t="e">
        <f t="shared" si="54"/>
        <v>#N/A</v>
      </c>
      <c r="BF72" s="9">
        <f t="shared" si="55"/>
        <v>0</v>
      </c>
      <c r="BH72" s="9">
        <f t="shared" si="56"/>
        <v>0</v>
      </c>
      <c r="BI72" s="9" t="e">
        <f t="shared" si="57"/>
        <v>#N/A</v>
      </c>
      <c r="BJ72" s="9" t="e">
        <f t="shared" si="58"/>
        <v>#N/A</v>
      </c>
      <c r="BK72" s="9">
        <f t="shared" si="59"/>
        <v>0</v>
      </c>
      <c r="BL72" s="9">
        <f t="shared" si="60"/>
        <v>0</v>
      </c>
      <c r="BM72" s="9" t="e">
        <f t="shared" si="61"/>
        <v>#N/A</v>
      </c>
      <c r="BN72" s="9" t="e">
        <f t="shared" si="62"/>
        <v>#N/A</v>
      </c>
      <c r="BP72" s="9">
        <f>IF($C72="",0,IF(COUNTIF($C$10:$C72,$C72)=1,0,COLUMN()))</f>
        <v>0</v>
      </c>
      <c r="BQ72" s="9" t="e">
        <f t="shared" si="63"/>
        <v>#N/A</v>
      </c>
      <c r="BR72" s="9">
        <f t="shared" si="64"/>
        <v>0</v>
      </c>
      <c r="BT72" s="9" t="e">
        <f t="shared" si="65"/>
        <v>#N/A</v>
      </c>
    </row>
    <row r="73" spans="1:72" ht="30.75" customHeight="1">
      <c r="A73" s="43"/>
      <c r="B73" s="71">
        <v>64</v>
      </c>
      <c r="C73" s="96"/>
      <c r="D73" s="127" t="e">
        <f>VLOOKUP(C73,'登録情報'!$E$1:$F$958,2,FALSE)</f>
        <v>#N/A</v>
      </c>
      <c r="E73" s="110" t="e">
        <f>VLOOKUP(C73,'登録情報'!$E$1:$G$958,3,FALSE)</f>
        <v>#N/A</v>
      </c>
      <c r="F73" s="68"/>
      <c r="G73" s="96"/>
      <c r="H73" s="72"/>
      <c r="I73" s="99"/>
      <c r="J73" s="73"/>
      <c r="K73" s="96"/>
      <c r="L73" s="72"/>
      <c r="M73" s="99"/>
      <c r="N73" s="73"/>
      <c r="O73" s="96"/>
      <c r="P73" s="72"/>
      <c r="Q73" s="99"/>
      <c r="R73" s="73"/>
      <c r="S73" s="96"/>
      <c r="T73" s="72"/>
      <c r="U73" s="104"/>
      <c r="W73" s="108">
        <f ca="1" t="shared" si="33"/>
      </c>
      <c r="X73" s="9">
        <f ca="1" t="shared" si="34"/>
      </c>
      <c r="Y73" s="108">
        <f t="shared" si="35"/>
      </c>
      <c r="AA73" s="108"/>
      <c r="AC73" s="108">
        <f t="shared" si="36"/>
        <v>0</v>
      </c>
      <c r="AF73" s="9">
        <f t="shared" si="37"/>
        <v>0</v>
      </c>
      <c r="AG73" s="9">
        <f t="shared" si="38"/>
        <v>0</v>
      </c>
      <c r="AH73" s="9">
        <f t="shared" si="39"/>
        <v>0</v>
      </c>
      <c r="AK73" s="9">
        <f t="shared" si="40"/>
        <v>0</v>
      </c>
      <c r="AL73" s="9">
        <f t="shared" si="41"/>
        <v>0</v>
      </c>
      <c r="AM73" s="9">
        <f t="shared" si="42"/>
        <v>0</v>
      </c>
      <c r="AP73" s="9">
        <f t="shared" si="43"/>
        <v>0</v>
      </c>
      <c r="AQ73" s="9">
        <f t="shared" si="44"/>
        <v>0</v>
      </c>
      <c r="AR73" s="9">
        <f t="shared" si="45"/>
        <v>0</v>
      </c>
      <c r="AU73" s="9">
        <f t="shared" si="46"/>
        <v>0</v>
      </c>
      <c r="AV73" s="9">
        <f t="shared" si="47"/>
        <v>0</v>
      </c>
      <c r="AX73" s="9">
        <f t="shared" si="48"/>
      </c>
      <c r="AZ73" s="9">
        <f t="shared" si="49"/>
        <v>0</v>
      </c>
      <c r="BA73" s="9">
        <f t="shared" si="50"/>
        <v>0</v>
      </c>
      <c r="BB73" s="9">
        <f t="shared" si="51"/>
        <v>0</v>
      </c>
      <c r="BC73" s="9">
        <f t="shared" si="52"/>
        <v>0</v>
      </c>
      <c r="BD73" s="9">
        <f t="shared" si="53"/>
        <v>0</v>
      </c>
      <c r="BE73" s="9" t="e">
        <f t="shared" si="54"/>
        <v>#N/A</v>
      </c>
      <c r="BF73" s="9">
        <f t="shared" si="55"/>
        <v>0</v>
      </c>
      <c r="BH73" s="9">
        <f t="shared" si="56"/>
        <v>0</v>
      </c>
      <c r="BI73" s="9" t="e">
        <f t="shared" si="57"/>
        <v>#N/A</v>
      </c>
      <c r="BJ73" s="9" t="e">
        <f t="shared" si="58"/>
        <v>#N/A</v>
      </c>
      <c r="BK73" s="9">
        <f t="shared" si="59"/>
        <v>0</v>
      </c>
      <c r="BL73" s="9">
        <f t="shared" si="60"/>
        <v>0</v>
      </c>
      <c r="BM73" s="9" t="e">
        <f t="shared" si="61"/>
        <v>#N/A</v>
      </c>
      <c r="BN73" s="9" t="e">
        <f t="shared" si="62"/>
        <v>#N/A</v>
      </c>
      <c r="BP73" s="9">
        <f>IF($C73="",0,IF(COUNTIF($C$10:$C73,$C73)=1,0,COLUMN()))</f>
        <v>0</v>
      </c>
      <c r="BQ73" s="9" t="e">
        <f t="shared" si="63"/>
        <v>#N/A</v>
      </c>
      <c r="BR73" s="9">
        <f t="shared" si="64"/>
        <v>0</v>
      </c>
      <c r="BT73" s="9" t="e">
        <f t="shared" si="65"/>
        <v>#N/A</v>
      </c>
    </row>
    <row r="74" spans="1:72" ht="30.75" customHeight="1">
      <c r="A74" s="43"/>
      <c r="B74" s="71">
        <v>65</v>
      </c>
      <c r="C74" s="96"/>
      <c r="D74" s="127" t="e">
        <f>VLOOKUP(C74,'登録情報'!$E$1:$F$958,2,FALSE)</f>
        <v>#N/A</v>
      </c>
      <c r="E74" s="110" t="e">
        <f>VLOOKUP(C74,'登録情報'!$E$1:$G$958,3,FALSE)</f>
        <v>#N/A</v>
      </c>
      <c r="F74" s="68"/>
      <c r="G74" s="96"/>
      <c r="H74" s="72"/>
      <c r="I74" s="99"/>
      <c r="J74" s="73"/>
      <c r="K74" s="96"/>
      <c r="L74" s="72"/>
      <c r="M74" s="99"/>
      <c r="N74" s="73"/>
      <c r="O74" s="96"/>
      <c r="P74" s="72"/>
      <c r="Q74" s="99"/>
      <c r="R74" s="73"/>
      <c r="S74" s="96"/>
      <c r="T74" s="72"/>
      <c r="U74" s="104"/>
      <c r="W74" s="108">
        <f aca="true" ca="1" t="shared" si="66" ref="W74:W105">IF($C74="","",IF(ISNA(VLOOKUP($C74,INDIRECT($AC$3),2,0))=TRUE,"",VLOOKUP($C74,INDIRECT($AC$3),2,0)))</f>
      </c>
      <c r="X74" s="9">
        <f aca="true" ca="1" t="shared" si="67" ref="X74:X105">IF($C74="","",IF(ISNA(VLOOKUP($C74,INDIRECT($AC$3),3,0))=TRUE,"",VLOOKUP($C74,INDIRECT($AC$3),3,0)))</f>
      </c>
      <c r="Y74" s="108">
        <f aca="true" t="shared" si="68" ref="Y74:Y105">IF($AX74="","",ROW())</f>
      </c>
      <c r="AA74" s="108"/>
      <c r="AC74" s="108">
        <f aca="true" t="shared" si="69" ref="AC74:AC105">IF($G74="",0,1)</f>
        <v>0</v>
      </c>
      <c r="AF74" s="9">
        <f aca="true" t="shared" si="70" ref="AF74:AF105">IF($I74="",0,1)</f>
        <v>0</v>
      </c>
      <c r="AG74" s="9">
        <f aca="true" t="shared" si="71" ref="AG74:AG105">IF(RIGHT($I74,2)="++",VALUE(LEFT($I74,4)&amp;"00"),IF(RIGHT($I74,1)="+",VALUE(LEFT($I74,5)&amp;"0"),VALUE($I74)))</f>
        <v>0</v>
      </c>
      <c r="AH74" s="9">
        <f aca="true" t="shared" si="72" ref="AH74:AH105">IF($K74="",0,1)</f>
        <v>0</v>
      </c>
      <c r="AK74" s="9">
        <f aca="true" t="shared" si="73" ref="AK74:AK105">IF($M74="",0,1)</f>
        <v>0</v>
      </c>
      <c r="AL74" s="9">
        <f aca="true" t="shared" si="74" ref="AL74:AL105">IF(RIGHT($M74,2)="++",VALUE(LEFT($M74,4)&amp;"00"),IF(RIGHT($M74,1)="+",VALUE(LEFT($M74,5)&amp;"0"),VALUE($M74)))</f>
        <v>0</v>
      </c>
      <c r="AM74" s="9">
        <f aca="true" t="shared" si="75" ref="AM74:AM105">IF($O74="",0,1)</f>
        <v>0</v>
      </c>
      <c r="AP74" s="9">
        <f aca="true" t="shared" si="76" ref="AP74:AP105">IF($Q74="",0,1)</f>
        <v>0</v>
      </c>
      <c r="AQ74" s="9">
        <f aca="true" t="shared" si="77" ref="AQ74:AQ105">IF(RIGHT($Q74,2)="++",VALUE(LEFT($Q74,4)&amp;"00"),IF(RIGHT($Q74,1)="+",VALUE(LEFT($Q74,5)&amp;"0"),VALUE($Q74)))</f>
        <v>0</v>
      </c>
      <c r="AR74" s="9">
        <f aca="true" t="shared" si="78" ref="AR74:AR105">IF($S74="",0,1)</f>
        <v>0</v>
      </c>
      <c r="AU74" s="9">
        <f aca="true" t="shared" si="79" ref="AU74:AU105">IF($U74="",0,1)</f>
        <v>0</v>
      </c>
      <c r="AV74" s="9">
        <f aca="true" t="shared" si="80" ref="AV74:AV105">IF(RIGHT($U74,2)="++",VALUE(LEFT($U74,4)&amp;"00"),IF(RIGHT($U74,1)="+",VALUE(LEFT($U74,5)&amp;"0"),VALUE($U74)))</f>
        <v>0</v>
      </c>
      <c r="AX74" s="9">
        <f aca="true" t="shared" si="81" ref="AX74:AX105">IF(MAX(AZ74:BR74)=0,"",IF(MAX(AZ74:BR74)=COLUMN(BM74),ADDRESS(ROW(),COLUMN(BT74),4),ADDRESS(6,MAX(AZ74:BR74),4)))</f>
      </c>
      <c r="AZ74" s="9">
        <f aca="true" t="shared" si="82" ref="AZ74:AZ105">IF($Y74="",0,1)</f>
        <v>0</v>
      </c>
      <c r="BA74" s="9">
        <f aca="true" t="shared" si="83" ref="BA74:BA105">IF(RIGHT($Y74,2)="++",VALUE(LEFT($Y74,4)&amp;"00"),IF(RIGHT($Y74,1)="+",VALUE(LEFT($Y74,5)&amp;"0"),VALUE($Y74)))</f>
        <v>0</v>
      </c>
      <c r="BB74" s="9">
        <f aca="true" t="shared" si="84" ref="BB74:BB105">IF($AA74="",0,1)</f>
        <v>0</v>
      </c>
      <c r="BC74" s="9">
        <f aca="true" t="shared" si="85" ref="BC74:BC105">IF(ISNUMBER($AV74)=TRUE,0,COLUMN())</f>
        <v>0</v>
      </c>
      <c r="BD74" s="9">
        <f aca="true" t="shared" si="86" ref="BD74:BD105">IF(AND($C74&lt;&gt;"",$C73=""),COLUMN(),0)</f>
        <v>0</v>
      </c>
      <c r="BE74" s="9" t="e">
        <f aca="true" t="shared" si="87" ref="BE74:BE105">IF(OR($C74="",$D74=""),0,IF(OR(AND($AF74=0,$AC74=1),AND($AK74=0,$AH74=1),AND($AP74=0,$AM74=1),AND($AU74=0,$AR74=1)),COLUMN(),0))</f>
        <v>#N/A</v>
      </c>
      <c r="BF74" s="9">
        <f aca="true" t="shared" si="88" ref="BF74:BF105">IF(RIGHT($AC74,2)="++",VALUE(LEFT($AC74,4)&amp;"00"),IF(RIGHT($AC74,1)="+",VALUE(LEFT($AC74,5)&amp;"0"),VALUE($AC74)))</f>
        <v>0</v>
      </c>
      <c r="BH74" s="9">
        <f aca="true" t="shared" si="89" ref="BH74:BH105">IF(OR(AND($AC74+$AH74+$AM74+$AR74=2,$G74=$K74),AND($AC74+$AH74+$AM74+$AR74=3,OR($G74=$K74,$G74=$O74,$K74=$O74)),AND($AC74+$AH74+$AM74+$AR74=4,OR($G74=$K74,$G74=$O74,$G74=$S74,$K74=$O74,$K74=$S74,$O74=$S74))),COLUMN(),0)</f>
        <v>0</v>
      </c>
      <c r="BI74" s="9" t="e">
        <f aca="true" t="shared" si="90" ref="BI74:BI105">IF(OR($C74="",$D74=""),0,IF(OR(AND($AF74=1,$AC74=0),AND($AK74=1,$AH74=0),AND($AP74=1,$AM74=0),AND($AU74=1,$AR74=0)),COLUMN(),0))</f>
        <v>#N/A</v>
      </c>
      <c r="BJ74" s="9" t="e">
        <f aca="true" t="shared" si="91" ref="BJ74:BJ105">IF(AND($C74&lt;&gt;"",$D74&lt;&gt;"",$G74="",$I74=""),COLUMN(),0)</f>
        <v>#N/A</v>
      </c>
      <c r="BK74" s="9">
        <f aca="true" t="shared" si="92" ref="BK74:BK105">IF(OR(AND($AC74=0,$AH74+$AM74+$AR74&gt;0),AND($AH74=0,$AM74+$AR74&gt;0),AND($AM74=0,$AR74&gt;0)),COLUMN(),0)</f>
        <v>0</v>
      </c>
      <c r="BL74" s="9">
        <f aca="true" t="shared" si="93" ref="BL74:BL105">IF($C74="",0,IF($X74=$W$4,0,COLUMN()))</f>
        <v>0</v>
      </c>
      <c r="BM74" s="9" t="e">
        <f aca="true" t="shared" si="94" ref="BM74:BM105">IF($W74=LEFT($D74,1),0,COLUMN())</f>
        <v>#N/A</v>
      </c>
      <c r="BN74" s="9" t="e">
        <f aca="true" t="shared" si="95" ref="BN74:BN105">IF(AND($D74="",OR($C74&lt;&gt;"",$AC74=1,$AF74=1)),COLUMN(),0)</f>
        <v>#N/A</v>
      </c>
      <c r="BP74" s="9">
        <f>IF($C74="",0,IF(COUNTIF($C$10:$C74,$C74)=1,0,COLUMN()))</f>
        <v>0</v>
      </c>
      <c r="BQ74" s="9" t="e">
        <f aca="true" t="shared" si="96" ref="BQ74:BQ105">IF(AND($C74="",OR($D74&lt;&gt;"",$AC74=1,$AF74=1,$AH74=1,$AK74=1,$AM74=1,$AP74=1,$AR74=1,$AU74=1)),COLUMN(),0)</f>
        <v>#N/A</v>
      </c>
      <c r="BR74" s="9">
        <f aca="true" t="shared" si="97" ref="BR74:BR105">IF(AND($C74&lt;&gt;"",$B$4=""),COLUMN(),0)</f>
        <v>0</v>
      </c>
      <c r="BT74" s="9" t="e">
        <f aca="true" t="shared" si="98" ref="BT74:BT105">C74&amp;"の選手は"&amp;D74&amp;"ではありません。"</f>
        <v>#N/A</v>
      </c>
    </row>
    <row r="75" spans="1:72" ht="30.75" customHeight="1">
      <c r="A75" s="43"/>
      <c r="B75" s="71">
        <v>66</v>
      </c>
      <c r="C75" s="96"/>
      <c r="D75" s="127" t="e">
        <f>VLOOKUP(C75,'登録情報'!$E$1:$F$958,2,FALSE)</f>
        <v>#N/A</v>
      </c>
      <c r="E75" s="110" t="e">
        <f>VLOOKUP(C75,'登録情報'!$E$1:$G$958,3,FALSE)</f>
        <v>#N/A</v>
      </c>
      <c r="F75" s="68"/>
      <c r="G75" s="96"/>
      <c r="H75" s="72"/>
      <c r="I75" s="99"/>
      <c r="J75" s="73"/>
      <c r="K75" s="96"/>
      <c r="L75" s="72"/>
      <c r="M75" s="99"/>
      <c r="N75" s="73"/>
      <c r="O75" s="96"/>
      <c r="P75" s="72"/>
      <c r="Q75" s="99"/>
      <c r="R75" s="73"/>
      <c r="S75" s="96"/>
      <c r="T75" s="72"/>
      <c r="U75" s="104"/>
      <c r="W75" s="108">
        <f ca="1" t="shared" si="66"/>
      </c>
      <c r="X75" s="9">
        <f ca="1" t="shared" si="67"/>
      </c>
      <c r="Y75" s="108">
        <f t="shared" si="68"/>
      </c>
      <c r="AA75" s="108"/>
      <c r="AC75" s="108">
        <f t="shared" si="69"/>
        <v>0</v>
      </c>
      <c r="AF75" s="9">
        <f t="shared" si="70"/>
        <v>0</v>
      </c>
      <c r="AG75" s="9">
        <f t="shared" si="71"/>
        <v>0</v>
      </c>
      <c r="AH75" s="9">
        <f t="shared" si="72"/>
        <v>0</v>
      </c>
      <c r="AK75" s="9">
        <f t="shared" si="73"/>
        <v>0</v>
      </c>
      <c r="AL75" s="9">
        <f t="shared" si="74"/>
        <v>0</v>
      </c>
      <c r="AM75" s="9">
        <f t="shared" si="75"/>
        <v>0</v>
      </c>
      <c r="AP75" s="9">
        <f t="shared" si="76"/>
        <v>0</v>
      </c>
      <c r="AQ75" s="9">
        <f t="shared" si="77"/>
        <v>0</v>
      </c>
      <c r="AR75" s="9">
        <f t="shared" si="78"/>
        <v>0</v>
      </c>
      <c r="AU75" s="9">
        <f t="shared" si="79"/>
        <v>0</v>
      </c>
      <c r="AV75" s="9">
        <f t="shared" si="80"/>
        <v>0</v>
      </c>
      <c r="AX75" s="9">
        <f t="shared" si="81"/>
      </c>
      <c r="AZ75" s="9">
        <f t="shared" si="82"/>
        <v>0</v>
      </c>
      <c r="BA75" s="9">
        <f t="shared" si="83"/>
        <v>0</v>
      </c>
      <c r="BB75" s="9">
        <f t="shared" si="84"/>
        <v>0</v>
      </c>
      <c r="BC75" s="9">
        <f t="shared" si="85"/>
        <v>0</v>
      </c>
      <c r="BD75" s="9">
        <f t="shared" si="86"/>
        <v>0</v>
      </c>
      <c r="BE75" s="9" t="e">
        <f t="shared" si="87"/>
        <v>#N/A</v>
      </c>
      <c r="BF75" s="9">
        <f t="shared" si="88"/>
        <v>0</v>
      </c>
      <c r="BH75" s="9">
        <f t="shared" si="89"/>
        <v>0</v>
      </c>
      <c r="BI75" s="9" t="e">
        <f t="shared" si="90"/>
        <v>#N/A</v>
      </c>
      <c r="BJ75" s="9" t="e">
        <f t="shared" si="91"/>
        <v>#N/A</v>
      </c>
      <c r="BK75" s="9">
        <f t="shared" si="92"/>
        <v>0</v>
      </c>
      <c r="BL75" s="9">
        <f t="shared" si="93"/>
        <v>0</v>
      </c>
      <c r="BM75" s="9" t="e">
        <f t="shared" si="94"/>
        <v>#N/A</v>
      </c>
      <c r="BN75" s="9" t="e">
        <f t="shared" si="95"/>
        <v>#N/A</v>
      </c>
      <c r="BP75" s="9">
        <f>IF($C75="",0,IF(COUNTIF($C$10:$C75,$C75)=1,0,COLUMN()))</f>
        <v>0</v>
      </c>
      <c r="BQ75" s="9" t="e">
        <f t="shared" si="96"/>
        <v>#N/A</v>
      </c>
      <c r="BR75" s="9">
        <f t="shared" si="97"/>
        <v>0</v>
      </c>
      <c r="BT75" s="9" t="e">
        <f t="shared" si="98"/>
        <v>#N/A</v>
      </c>
    </row>
    <row r="76" spans="1:72" ht="30.75" customHeight="1">
      <c r="A76" s="43"/>
      <c r="B76" s="71">
        <v>67</v>
      </c>
      <c r="C76" s="96"/>
      <c r="D76" s="127" t="e">
        <f>VLOOKUP(C76,'登録情報'!$E$1:$F$958,2,FALSE)</f>
        <v>#N/A</v>
      </c>
      <c r="E76" s="110" t="e">
        <f>VLOOKUP(C76,'登録情報'!$E$1:$G$958,3,FALSE)</f>
        <v>#N/A</v>
      </c>
      <c r="F76" s="68"/>
      <c r="G76" s="96"/>
      <c r="H76" s="72"/>
      <c r="I76" s="99"/>
      <c r="J76" s="73"/>
      <c r="K76" s="96"/>
      <c r="L76" s="72"/>
      <c r="M76" s="99"/>
      <c r="N76" s="73"/>
      <c r="O76" s="96"/>
      <c r="P76" s="72"/>
      <c r="Q76" s="99"/>
      <c r="R76" s="73"/>
      <c r="S76" s="96"/>
      <c r="T76" s="72"/>
      <c r="U76" s="104"/>
      <c r="W76" s="108">
        <f ca="1" t="shared" si="66"/>
      </c>
      <c r="X76" s="9">
        <f ca="1" t="shared" si="67"/>
      </c>
      <c r="Y76" s="108">
        <f t="shared" si="68"/>
      </c>
      <c r="AA76" s="108"/>
      <c r="AC76" s="108">
        <f t="shared" si="69"/>
        <v>0</v>
      </c>
      <c r="AF76" s="9">
        <f t="shared" si="70"/>
        <v>0</v>
      </c>
      <c r="AG76" s="9">
        <f t="shared" si="71"/>
        <v>0</v>
      </c>
      <c r="AH76" s="9">
        <f t="shared" si="72"/>
        <v>0</v>
      </c>
      <c r="AK76" s="9">
        <f t="shared" si="73"/>
        <v>0</v>
      </c>
      <c r="AL76" s="9">
        <f t="shared" si="74"/>
        <v>0</v>
      </c>
      <c r="AM76" s="9">
        <f t="shared" si="75"/>
        <v>0</v>
      </c>
      <c r="AP76" s="9">
        <f t="shared" si="76"/>
        <v>0</v>
      </c>
      <c r="AQ76" s="9">
        <f t="shared" si="77"/>
        <v>0</v>
      </c>
      <c r="AR76" s="9">
        <f t="shared" si="78"/>
        <v>0</v>
      </c>
      <c r="AU76" s="9">
        <f t="shared" si="79"/>
        <v>0</v>
      </c>
      <c r="AV76" s="9">
        <f t="shared" si="80"/>
        <v>0</v>
      </c>
      <c r="AX76" s="9">
        <f t="shared" si="81"/>
      </c>
      <c r="AZ76" s="9">
        <f t="shared" si="82"/>
        <v>0</v>
      </c>
      <c r="BA76" s="9">
        <f t="shared" si="83"/>
        <v>0</v>
      </c>
      <c r="BB76" s="9">
        <f t="shared" si="84"/>
        <v>0</v>
      </c>
      <c r="BC76" s="9">
        <f t="shared" si="85"/>
        <v>0</v>
      </c>
      <c r="BD76" s="9">
        <f t="shared" si="86"/>
        <v>0</v>
      </c>
      <c r="BE76" s="9" t="e">
        <f t="shared" si="87"/>
        <v>#N/A</v>
      </c>
      <c r="BF76" s="9">
        <f t="shared" si="88"/>
        <v>0</v>
      </c>
      <c r="BH76" s="9">
        <f t="shared" si="89"/>
        <v>0</v>
      </c>
      <c r="BI76" s="9" t="e">
        <f t="shared" si="90"/>
        <v>#N/A</v>
      </c>
      <c r="BJ76" s="9" t="e">
        <f t="shared" si="91"/>
        <v>#N/A</v>
      </c>
      <c r="BK76" s="9">
        <f t="shared" si="92"/>
        <v>0</v>
      </c>
      <c r="BL76" s="9">
        <f t="shared" si="93"/>
        <v>0</v>
      </c>
      <c r="BM76" s="9" t="e">
        <f t="shared" si="94"/>
        <v>#N/A</v>
      </c>
      <c r="BN76" s="9" t="e">
        <f t="shared" si="95"/>
        <v>#N/A</v>
      </c>
      <c r="BP76" s="9">
        <f>IF($C76="",0,IF(COUNTIF($C$10:$C76,$C76)=1,0,COLUMN()))</f>
        <v>0</v>
      </c>
      <c r="BQ76" s="9" t="e">
        <f t="shared" si="96"/>
        <v>#N/A</v>
      </c>
      <c r="BR76" s="9">
        <f t="shared" si="97"/>
        <v>0</v>
      </c>
      <c r="BT76" s="9" t="e">
        <f t="shared" si="98"/>
        <v>#N/A</v>
      </c>
    </row>
    <row r="77" spans="1:72" ht="30.75" customHeight="1">
      <c r="A77" s="43"/>
      <c r="B77" s="71">
        <v>68</v>
      </c>
      <c r="C77" s="96"/>
      <c r="D77" s="127" t="e">
        <f>VLOOKUP(C77,'登録情報'!$E$1:$F$958,2,FALSE)</f>
        <v>#N/A</v>
      </c>
      <c r="E77" s="110" t="e">
        <f>VLOOKUP(C77,'登録情報'!$E$1:$G$958,3,FALSE)</f>
        <v>#N/A</v>
      </c>
      <c r="F77" s="68"/>
      <c r="G77" s="96"/>
      <c r="H77" s="72"/>
      <c r="I77" s="99"/>
      <c r="J77" s="73"/>
      <c r="K77" s="96"/>
      <c r="L77" s="72"/>
      <c r="M77" s="99"/>
      <c r="N77" s="73"/>
      <c r="O77" s="96"/>
      <c r="P77" s="72"/>
      <c r="Q77" s="99"/>
      <c r="R77" s="73"/>
      <c r="S77" s="96"/>
      <c r="T77" s="72"/>
      <c r="U77" s="104"/>
      <c r="W77" s="108">
        <f ca="1" t="shared" si="66"/>
      </c>
      <c r="X77" s="9">
        <f ca="1" t="shared" si="67"/>
      </c>
      <c r="Y77" s="108">
        <f t="shared" si="68"/>
      </c>
      <c r="AA77" s="108"/>
      <c r="AC77" s="108">
        <f t="shared" si="69"/>
        <v>0</v>
      </c>
      <c r="AF77" s="9">
        <f t="shared" si="70"/>
        <v>0</v>
      </c>
      <c r="AG77" s="9">
        <f t="shared" si="71"/>
        <v>0</v>
      </c>
      <c r="AH77" s="9">
        <f t="shared" si="72"/>
        <v>0</v>
      </c>
      <c r="AK77" s="9">
        <f t="shared" si="73"/>
        <v>0</v>
      </c>
      <c r="AL77" s="9">
        <f t="shared" si="74"/>
        <v>0</v>
      </c>
      <c r="AM77" s="9">
        <f t="shared" si="75"/>
        <v>0</v>
      </c>
      <c r="AP77" s="9">
        <f t="shared" si="76"/>
        <v>0</v>
      </c>
      <c r="AQ77" s="9">
        <f t="shared" si="77"/>
        <v>0</v>
      </c>
      <c r="AR77" s="9">
        <f t="shared" si="78"/>
        <v>0</v>
      </c>
      <c r="AU77" s="9">
        <f t="shared" si="79"/>
        <v>0</v>
      </c>
      <c r="AV77" s="9">
        <f t="shared" si="80"/>
        <v>0</v>
      </c>
      <c r="AX77" s="9">
        <f t="shared" si="81"/>
      </c>
      <c r="AZ77" s="9">
        <f t="shared" si="82"/>
        <v>0</v>
      </c>
      <c r="BA77" s="9">
        <f t="shared" si="83"/>
        <v>0</v>
      </c>
      <c r="BB77" s="9">
        <f t="shared" si="84"/>
        <v>0</v>
      </c>
      <c r="BC77" s="9">
        <f t="shared" si="85"/>
        <v>0</v>
      </c>
      <c r="BD77" s="9">
        <f t="shared" si="86"/>
        <v>0</v>
      </c>
      <c r="BE77" s="9" t="e">
        <f t="shared" si="87"/>
        <v>#N/A</v>
      </c>
      <c r="BF77" s="9">
        <f t="shared" si="88"/>
        <v>0</v>
      </c>
      <c r="BH77" s="9">
        <f t="shared" si="89"/>
        <v>0</v>
      </c>
      <c r="BI77" s="9" t="e">
        <f t="shared" si="90"/>
        <v>#N/A</v>
      </c>
      <c r="BJ77" s="9" t="e">
        <f t="shared" si="91"/>
        <v>#N/A</v>
      </c>
      <c r="BK77" s="9">
        <f t="shared" si="92"/>
        <v>0</v>
      </c>
      <c r="BL77" s="9">
        <f t="shared" si="93"/>
        <v>0</v>
      </c>
      <c r="BM77" s="9" t="e">
        <f t="shared" si="94"/>
        <v>#N/A</v>
      </c>
      <c r="BN77" s="9" t="e">
        <f t="shared" si="95"/>
        <v>#N/A</v>
      </c>
      <c r="BP77" s="9">
        <f>IF($C77="",0,IF(COUNTIF($C$10:$C77,$C77)=1,0,COLUMN()))</f>
        <v>0</v>
      </c>
      <c r="BQ77" s="9" t="e">
        <f t="shared" si="96"/>
        <v>#N/A</v>
      </c>
      <c r="BR77" s="9">
        <f t="shared" si="97"/>
        <v>0</v>
      </c>
      <c r="BT77" s="9" t="e">
        <f t="shared" si="98"/>
        <v>#N/A</v>
      </c>
    </row>
    <row r="78" spans="1:72" ht="30.75" customHeight="1">
      <c r="A78" s="43"/>
      <c r="B78" s="71">
        <v>69</v>
      </c>
      <c r="C78" s="96"/>
      <c r="D78" s="127" t="e">
        <f>VLOOKUP(C78,'登録情報'!$E$1:$F$958,2,FALSE)</f>
        <v>#N/A</v>
      </c>
      <c r="E78" s="110" t="e">
        <f>VLOOKUP(C78,'登録情報'!$E$1:$G$958,3,FALSE)</f>
        <v>#N/A</v>
      </c>
      <c r="F78" s="68"/>
      <c r="G78" s="96"/>
      <c r="H78" s="72"/>
      <c r="I78" s="99"/>
      <c r="J78" s="73"/>
      <c r="K78" s="96"/>
      <c r="L78" s="72"/>
      <c r="M78" s="99"/>
      <c r="N78" s="73"/>
      <c r="O78" s="96"/>
      <c r="P78" s="72"/>
      <c r="Q78" s="99"/>
      <c r="R78" s="73"/>
      <c r="S78" s="96"/>
      <c r="T78" s="72"/>
      <c r="U78" s="104"/>
      <c r="W78" s="108">
        <f ca="1" t="shared" si="66"/>
      </c>
      <c r="X78" s="9">
        <f ca="1" t="shared" si="67"/>
      </c>
      <c r="Y78" s="108">
        <f t="shared" si="68"/>
      </c>
      <c r="AA78" s="108"/>
      <c r="AC78" s="108">
        <f t="shared" si="69"/>
        <v>0</v>
      </c>
      <c r="AF78" s="9">
        <f t="shared" si="70"/>
        <v>0</v>
      </c>
      <c r="AG78" s="9">
        <f t="shared" si="71"/>
        <v>0</v>
      </c>
      <c r="AH78" s="9">
        <f t="shared" si="72"/>
        <v>0</v>
      </c>
      <c r="AK78" s="9">
        <f t="shared" si="73"/>
        <v>0</v>
      </c>
      <c r="AL78" s="9">
        <f t="shared" si="74"/>
        <v>0</v>
      </c>
      <c r="AM78" s="9">
        <f t="shared" si="75"/>
        <v>0</v>
      </c>
      <c r="AP78" s="9">
        <f t="shared" si="76"/>
        <v>0</v>
      </c>
      <c r="AQ78" s="9">
        <f t="shared" si="77"/>
        <v>0</v>
      </c>
      <c r="AR78" s="9">
        <f t="shared" si="78"/>
        <v>0</v>
      </c>
      <c r="AU78" s="9">
        <f t="shared" si="79"/>
        <v>0</v>
      </c>
      <c r="AV78" s="9">
        <f t="shared" si="80"/>
        <v>0</v>
      </c>
      <c r="AX78" s="9">
        <f t="shared" si="81"/>
      </c>
      <c r="AZ78" s="9">
        <f t="shared" si="82"/>
        <v>0</v>
      </c>
      <c r="BA78" s="9">
        <f t="shared" si="83"/>
        <v>0</v>
      </c>
      <c r="BB78" s="9">
        <f t="shared" si="84"/>
        <v>0</v>
      </c>
      <c r="BC78" s="9">
        <f t="shared" si="85"/>
        <v>0</v>
      </c>
      <c r="BD78" s="9">
        <f t="shared" si="86"/>
        <v>0</v>
      </c>
      <c r="BE78" s="9" t="e">
        <f t="shared" si="87"/>
        <v>#N/A</v>
      </c>
      <c r="BF78" s="9">
        <f t="shared" si="88"/>
        <v>0</v>
      </c>
      <c r="BH78" s="9">
        <f t="shared" si="89"/>
        <v>0</v>
      </c>
      <c r="BI78" s="9" t="e">
        <f t="shared" si="90"/>
        <v>#N/A</v>
      </c>
      <c r="BJ78" s="9" t="e">
        <f t="shared" si="91"/>
        <v>#N/A</v>
      </c>
      <c r="BK78" s="9">
        <f t="shared" si="92"/>
        <v>0</v>
      </c>
      <c r="BL78" s="9">
        <f t="shared" si="93"/>
        <v>0</v>
      </c>
      <c r="BM78" s="9" t="e">
        <f t="shared" si="94"/>
        <v>#N/A</v>
      </c>
      <c r="BN78" s="9" t="e">
        <f t="shared" si="95"/>
        <v>#N/A</v>
      </c>
      <c r="BP78" s="9">
        <f>IF($C78="",0,IF(COUNTIF($C$10:$C78,$C78)=1,0,COLUMN()))</f>
        <v>0</v>
      </c>
      <c r="BQ78" s="9" t="e">
        <f t="shared" si="96"/>
        <v>#N/A</v>
      </c>
      <c r="BR78" s="9">
        <f t="shared" si="97"/>
        <v>0</v>
      </c>
      <c r="BT78" s="9" t="e">
        <f t="shared" si="98"/>
        <v>#N/A</v>
      </c>
    </row>
    <row r="79" spans="1:72" ht="30.75" customHeight="1">
      <c r="A79" s="43"/>
      <c r="B79" s="71">
        <v>70</v>
      </c>
      <c r="C79" s="96"/>
      <c r="D79" s="127" t="e">
        <f>VLOOKUP(C79,'登録情報'!$E$1:$F$958,2,FALSE)</f>
        <v>#N/A</v>
      </c>
      <c r="E79" s="110" t="e">
        <f>VLOOKUP(C79,'登録情報'!$E$1:$G$958,3,FALSE)</f>
        <v>#N/A</v>
      </c>
      <c r="F79" s="68"/>
      <c r="G79" s="96"/>
      <c r="H79" s="72"/>
      <c r="I79" s="99"/>
      <c r="J79" s="73"/>
      <c r="K79" s="96"/>
      <c r="L79" s="72"/>
      <c r="M79" s="99"/>
      <c r="N79" s="73"/>
      <c r="O79" s="96"/>
      <c r="P79" s="72"/>
      <c r="Q79" s="99"/>
      <c r="R79" s="73"/>
      <c r="S79" s="96"/>
      <c r="T79" s="72"/>
      <c r="U79" s="104"/>
      <c r="W79" s="108">
        <f ca="1" t="shared" si="66"/>
      </c>
      <c r="X79" s="9">
        <f ca="1" t="shared" si="67"/>
      </c>
      <c r="Y79" s="108">
        <f t="shared" si="68"/>
      </c>
      <c r="AA79" s="108"/>
      <c r="AC79" s="108">
        <f t="shared" si="69"/>
        <v>0</v>
      </c>
      <c r="AF79" s="9">
        <f t="shared" si="70"/>
        <v>0</v>
      </c>
      <c r="AG79" s="9">
        <f t="shared" si="71"/>
        <v>0</v>
      </c>
      <c r="AH79" s="9">
        <f t="shared" si="72"/>
        <v>0</v>
      </c>
      <c r="AK79" s="9">
        <f t="shared" si="73"/>
        <v>0</v>
      </c>
      <c r="AL79" s="9">
        <f t="shared" si="74"/>
        <v>0</v>
      </c>
      <c r="AM79" s="9">
        <f t="shared" si="75"/>
        <v>0</v>
      </c>
      <c r="AP79" s="9">
        <f t="shared" si="76"/>
        <v>0</v>
      </c>
      <c r="AQ79" s="9">
        <f t="shared" si="77"/>
        <v>0</v>
      </c>
      <c r="AR79" s="9">
        <f t="shared" si="78"/>
        <v>0</v>
      </c>
      <c r="AU79" s="9">
        <f t="shared" si="79"/>
        <v>0</v>
      </c>
      <c r="AV79" s="9">
        <f t="shared" si="80"/>
        <v>0</v>
      </c>
      <c r="AX79" s="9">
        <f t="shared" si="81"/>
      </c>
      <c r="AZ79" s="9">
        <f t="shared" si="82"/>
        <v>0</v>
      </c>
      <c r="BA79" s="9">
        <f t="shared" si="83"/>
        <v>0</v>
      </c>
      <c r="BB79" s="9">
        <f t="shared" si="84"/>
        <v>0</v>
      </c>
      <c r="BC79" s="9">
        <f t="shared" si="85"/>
        <v>0</v>
      </c>
      <c r="BD79" s="9">
        <f t="shared" si="86"/>
        <v>0</v>
      </c>
      <c r="BE79" s="9" t="e">
        <f t="shared" si="87"/>
        <v>#N/A</v>
      </c>
      <c r="BF79" s="9">
        <f t="shared" si="88"/>
        <v>0</v>
      </c>
      <c r="BH79" s="9">
        <f t="shared" si="89"/>
        <v>0</v>
      </c>
      <c r="BI79" s="9" t="e">
        <f t="shared" si="90"/>
        <v>#N/A</v>
      </c>
      <c r="BJ79" s="9" t="e">
        <f t="shared" si="91"/>
        <v>#N/A</v>
      </c>
      <c r="BK79" s="9">
        <f t="shared" si="92"/>
        <v>0</v>
      </c>
      <c r="BL79" s="9">
        <f t="shared" si="93"/>
        <v>0</v>
      </c>
      <c r="BM79" s="9" t="e">
        <f t="shared" si="94"/>
        <v>#N/A</v>
      </c>
      <c r="BN79" s="9" t="e">
        <f t="shared" si="95"/>
        <v>#N/A</v>
      </c>
      <c r="BP79" s="9">
        <f>IF($C79="",0,IF(COUNTIF($C$10:$C79,$C79)=1,0,COLUMN()))</f>
        <v>0</v>
      </c>
      <c r="BQ79" s="9" t="e">
        <f t="shared" si="96"/>
        <v>#N/A</v>
      </c>
      <c r="BR79" s="9">
        <f t="shared" si="97"/>
        <v>0</v>
      </c>
      <c r="BT79" s="9" t="e">
        <f t="shared" si="98"/>
        <v>#N/A</v>
      </c>
    </row>
    <row r="80" spans="1:72" ht="30.75" customHeight="1">
      <c r="A80" s="43"/>
      <c r="B80" s="71">
        <v>71</v>
      </c>
      <c r="C80" s="96"/>
      <c r="D80" s="127" t="e">
        <f>VLOOKUP(C80,'登録情報'!$E$1:$F$958,2,FALSE)</f>
        <v>#N/A</v>
      </c>
      <c r="E80" s="110" t="e">
        <f>VLOOKUP(C80,'登録情報'!$E$1:$G$958,3,FALSE)</f>
        <v>#N/A</v>
      </c>
      <c r="F80" s="68"/>
      <c r="G80" s="96"/>
      <c r="H80" s="72"/>
      <c r="I80" s="99"/>
      <c r="J80" s="73"/>
      <c r="K80" s="96"/>
      <c r="L80" s="72"/>
      <c r="M80" s="99"/>
      <c r="N80" s="73"/>
      <c r="O80" s="96"/>
      <c r="P80" s="72"/>
      <c r="Q80" s="99"/>
      <c r="R80" s="73"/>
      <c r="S80" s="96"/>
      <c r="T80" s="72"/>
      <c r="U80" s="104"/>
      <c r="W80" s="108">
        <f ca="1" t="shared" si="66"/>
      </c>
      <c r="X80" s="9">
        <f ca="1" t="shared" si="67"/>
      </c>
      <c r="Y80" s="108">
        <f t="shared" si="68"/>
      </c>
      <c r="AA80" s="108"/>
      <c r="AC80" s="108">
        <f t="shared" si="69"/>
        <v>0</v>
      </c>
      <c r="AF80" s="9">
        <f t="shared" si="70"/>
        <v>0</v>
      </c>
      <c r="AG80" s="9">
        <f t="shared" si="71"/>
        <v>0</v>
      </c>
      <c r="AH80" s="9">
        <f t="shared" si="72"/>
        <v>0</v>
      </c>
      <c r="AK80" s="9">
        <f t="shared" si="73"/>
        <v>0</v>
      </c>
      <c r="AL80" s="9">
        <f t="shared" si="74"/>
        <v>0</v>
      </c>
      <c r="AM80" s="9">
        <f t="shared" si="75"/>
        <v>0</v>
      </c>
      <c r="AP80" s="9">
        <f t="shared" si="76"/>
        <v>0</v>
      </c>
      <c r="AQ80" s="9">
        <f t="shared" si="77"/>
        <v>0</v>
      </c>
      <c r="AR80" s="9">
        <f t="shared" si="78"/>
        <v>0</v>
      </c>
      <c r="AU80" s="9">
        <f t="shared" si="79"/>
        <v>0</v>
      </c>
      <c r="AV80" s="9">
        <f t="shared" si="80"/>
        <v>0</v>
      </c>
      <c r="AX80" s="9">
        <f t="shared" si="81"/>
      </c>
      <c r="AZ80" s="9">
        <f t="shared" si="82"/>
        <v>0</v>
      </c>
      <c r="BA80" s="9">
        <f t="shared" si="83"/>
        <v>0</v>
      </c>
      <c r="BB80" s="9">
        <f t="shared" si="84"/>
        <v>0</v>
      </c>
      <c r="BC80" s="9">
        <f t="shared" si="85"/>
        <v>0</v>
      </c>
      <c r="BD80" s="9">
        <f t="shared" si="86"/>
        <v>0</v>
      </c>
      <c r="BE80" s="9" t="e">
        <f t="shared" si="87"/>
        <v>#N/A</v>
      </c>
      <c r="BF80" s="9">
        <f t="shared" si="88"/>
        <v>0</v>
      </c>
      <c r="BH80" s="9">
        <f t="shared" si="89"/>
        <v>0</v>
      </c>
      <c r="BI80" s="9" t="e">
        <f t="shared" si="90"/>
        <v>#N/A</v>
      </c>
      <c r="BJ80" s="9" t="e">
        <f t="shared" si="91"/>
        <v>#N/A</v>
      </c>
      <c r="BK80" s="9">
        <f t="shared" si="92"/>
        <v>0</v>
      </c>
      <c r="BL80" s="9">
        <f t="shared" si="93"/>
        <v>0</v>
      </c>
      <c r="BM80" s="9" t="e">
        <f t="shared" si="94"/>
        <v>#N/A</v>
      </c>
      <c r="BN80" s="9" t="e">
        <f t="shared" si="95"/>
        <v>#N/A</v>
      </c>
      <c r="BP80" s="9">
        <f>IF($C80="",0,IF(COUNTIF($C$10:$C80,$C80)=1,0,COLUMN()))</f>
        <v>0</v>
      </c>
      <c r="BQ80" s="9" t="e">
        <f t="shared" si="96"/>
        <v>#N/A</v>
      </c>
      <c r="BR80" s="9">
        <f t="shared" si="97"/>
        <v>0</v>
      </c>
      <c r="BT80" s="9" t="e">
        <f t="shared" si="98"/>
        <v>#N/A</v>
      </c>
    </row>
    <row r="81" spans="1:72" ht="30.75" customHeight="1">
      <c r="A81" s="43"/>
      <c r="B81" s="71">
        <v>72</v>
      </c>
      <c r="C81" s="96"/>
      <c r="D81" s="127" t="e">
        <f>VLOOKUP(C81,'登録情報'!$E$1:$F$958,2,FALSE)</f>
        <v>#N/A</v>
      </c>
      <c r="E81" s="110" t="e">
        <f>VLOOKUP(C81,'登録情報'!$E$1:$G$958,3,FALSE)</f>
        <v>#N/A</v>
      </c>
      <c r="F81" s="68"/>
      <c r="G81" s="96"/>
      <c r="H81" s="72"/>
      <c r="I81" s="99"/>
      <c r="J81" s="73"/>
      <c r="K81" s="96"/>
      <c r="L81" s="72"/>
      <c r="M81" s="99"/>
      <c r="N81" s="73"/>
      <c r="O81" s="96"/>
      <c r="P81" s="72"/>
      <c r="Q81" s="99"/>
      <c r="R81" s="73"/>
      <c r="S81" s="96"/>
      <c r="T81" s="72"/>
      <c r="U81" s="104"/>
      <c r="W81" s="108">
        <f ca="1" t="shared" si="66"/>
      </c>
      <c r="X81" s="9">
        <f ca="1" t="shared" si="67"/>
      </c>
      <c r="Y81" s="108">
        <f t="shared" si="68"/>
      </c>
      <c r="AA81" s="108"/>
      <c r="AC81" s="108">
        <f t="shared" si="69"/>
        <v>0</v>
      </c>
      <c r="AF81" s="9">
        <f t="shared" si="70"/>
        <v>0</v>
      </c>
      <c r="AG81" s="9">
        <f t="shared" si="71"/>
        <v>0</v>
      </c>
      <c r="AH81" s="9">
        <f t="shared" si="72"/>
        <v>0</v>
      </c>
      <c r="AK81" s="9">
        <f t="shared" si="73"/>
        <v>0</v>
      </c>
      <c r="AL81" s="9">
        <f t="shared" si="74"/>
        <v>0</v>
      </c>
      <c r="AM81" s="9">
        <f t="shared" si="75"/>
        <v>0</v>
      </c>
      <c r="AP81" s="9">
        <f t="shared" si="76"/>
        <v>0</v>
      </c>
      <c r="AQ81" s="9">
        <f t="shared" si="77"/>
        <v>0</v>
      </c>
      <c r="AR81" s="9">
        <f t="shared" si="78"/>
        <v>0</v>
      </c>
      <c r="AU81" s="9">
        <f t="shared" si="79"/>
        <v>0</v>
      </c>
      <c r="AV81" s="9">
        <f t="shared" si="80"/>
        <v>0</v>
      </c>
      <c r="AX81" s="9">
        <f t="shared" si="81"/>
      </c>
      <c r="AZ81" s="9">
        <f t="shared" si="82"/>
        <v>0</v>
      </c>
      <c r="BA81" s="9">
        <f t="shared" si="83"/>
        <v>0</v>
      </c>
      <c r="BB81" s="9">
        <f t="shared" si="84"/>
        <v>0</v>
      </c>
      <c r="BC81" s="9">
        <f t="shared" si="85"/>
        <v>0</v>
      </c>
      <c r="BD81" s="9">
        <f t="shared" si="86"/>
        <v>0</v>
      </c>
      <c r="BE81" s="9" t="e">
        <f t="shared" si="87"/>
        <v>#N/A</v>
      </c>
      <c r="BF81" s="9">
        <f t="shared" si="88"/>
        <v>0</v>
      </c>
      <c r="BH81" s="9">
        <f t="shared" si="89"/>
        <v>0</v>
      </c>
      <c r="BI81" s="9" t="e">
        <f t="shared" si="90"/>
        <v>#N/A</v>
      </c>
      <c r="BJ81" s="9" t="e">
        <f t="shared" si="91"/>
        <v>#N/A</v>
      </c>
      <c r="BK81" s="9">
        <f t="shared" si="92"/>
        <v>0</v>
      </c>
      <c r="BL81" s="9">
        <f t="shared" si="93"/>
        <v>0</v>
      </c>
      <c r="BM81" s="9" t="e">
        <f t="shared" si="94"/>
        <v>#N/A</v>
      </c>
      <c r="BN81" s="9" t="e">
        <f t="shared" si="95"/>
        <v>#N/A</v>
      </c>
      <c r="BP81" s="9">
        <f>IF($C81="",0,IF(COUNTIF($C$10:$C81,$C81)=1,0,COLUMN()))</f>
        <v>0</v>
      </c>
      <c r="BQ81" s="9" t="e">
        <f t="shared" si="96"/>
        <v>#N/A</v>
      </c>
      <c r="BR81" s="9">
        <f t="shared" si="97"/>
        <v>0</v>
      </c>
      <c r="BT81" s="9" t="e">
        <f t="shared" si="98"/>
        <v>#N/A</v>
      </c>
    </row>
    <row r="82" spans="1:72" ht="30.75" customHeight="1">
      <c r="A82" s="43"/>
      <c r="B82" s="71">
        <v>73</v>
      </c>
      <c r="C82" s="96"/>
      <c r="D82" s="127" t="e">
        <f>VLOOKUP(C82,'登録情報'!$E$1:$F$958,2,FALSE)</f>
        <v>#N/A</v>
      </c>
      <c r="E82" s="110" t="e">
        <f>VLOOKUP(C82,'登録情報'!$E$1:$G$958,3,FALSE)</f>
        <v>#N/A</v>
      </c>
      <c r="F82" s="68"/>
      <c r="G82" s="96"/>
      <c r="H82" s="72"/>
      <c r="I82" s="99"/>
      <c r="J82" s="73"/>
      <c r="K82" s="96"/>
      <c r="L82" s="72"/>
      <c r="M82" s="99"/>
      <c r="N82" s="73"/>
      <c r="O82" s="96"/>
      <c r="P82" s="72"/>
      <c r="Q82" s="99"/>
      <c r="R82" s="73"/>
      <c r="S82" s="96"/>
      <c r="T82" s="72"/>
      <c r="U82" s="104"/>
      <c r="W82" s="108">
        <f ca="1" t="shared" si="66"/>
      </c>
      <c r="X82" s="9">
        <f ca="1" t="shared" si="67"/>
      </c>
      <c r="Y82" s="108">
        <f t="shared" si="68"/>
      </c>
      <c r="AA82" s="108"/>
      <c r="AC82" s="108">
        <f t="shared" si="69"/>
        <v>0</v>
      </c>
      <c r="AF82" s="9">
        <f t="shared" si="70"/>
        <v>0</v>
      </c>
      <c r="AG82" s="9">
        <f t="shared" si="71"/>
        <v>0</v>
      </c>
      <c r="AH82" s="9">
        <f t="shared" si="72"/>
        <v>0</v>
      </c>
      <c r="AK82" s="9">
        <f t="shared" si="73"/>
        <v>0</v>
      </c>
      <c r="AL82" s="9">
        <f t="shared" si="74"/>
        <v>0</v>
      </c>
      <c r="AM82" s="9">
        <f t="shared" si="75"/>
        <v>0</v>
      </c>
      <c r="AP82" s="9">
        <f t="shared" si="76"/>
        <v>0</v>
      </c>
      <c r="AQ82" s="9">
        <f t="shared" si="77"/>
        <v>0</v>
      </c>
      <c r="AR82" s="9">
        <f t="shared" si="78"/>
        <v>0</v>
      </c>
      <c r="AU82" s="9">
        <f t="shared" si="79"/>
        <v>0</v>
      </c>
      <c r="AV82" s="9">
        <f t="shared" si="80"/>
        <v>0</v>
      </c>
      <c r="AX82" s="9">
        <f t="shared" si="81"/>
      </c>
      <c r="AZ82" s="9">
        <f t="shared" si="82"/>
        <v>0</v>
      </c>
      <c r="BA82" s="9">
        <f t="shared" si="83"/>
        <v>0</v>
      </c>
      <c r="BB82" s="9">
        <f t="shared" si="84"/>
        <v>0</v>
      </c>
      <c r="BC82" s="9">
        <f t="shared" si="85"/>
        <v>0</v>
      </c>
      <c r="BD82" s="9">
        <f t="shared" si="86"/>
        <v>0</v>
      </c>
      <c r="BE82" s="9" t="e">
        <f t="shared" si="87"/>
        <v>#N/A</v>
      </c>
      <c r="BF82" s="9">
        <f t="shared" si="88"/>
        <v>0</v>
      </c>
      <c r="BH82" s="9">
        <f t="shared" si="89"/>
        <v>0</v>
      </c>
      <c r="BI82" s="9" t="e">
        <f t="shared" si="90"/>
        <v>#N/A</v>
      </c>
      <c r="BJ82" s="9" t="e">
        <f t="shared" si="91"/>
        <v>#N/A</v>
      </c>
      <c r="BK82" s="9">
        <f t="shared" si="92"/>
        <v>0</v>
      </c>
      <c r="BL82" s="9">
        <f t="shared" si="93"/>
        <v>0</v>
      </c>
      <c r="BM82" s="9" t="e">
        <f t="shared" si="94"/>
        <v>#N/A</v>
      </c>
      <c r="BN82" s="9" t="e">
        <f t="shared" si="95"/>
        <v>#N/A</v>
      </c>
      <c r="BP82" s="9">
        <f>IF($C82="",0,IF(COUNTIF($C$10:$C82,$C82)=1,0,COLUMN()))</f>
        <v>0</v>
      </c>
      <c r="BQ82" s="9" t="e">
        <f t="shared" si="96"/>
        <v>#N/A</v>
      </c>
      <c r="BR82" s="9">
        <f t="shared" si="97"/>
        <v>0</v>
      </c>
      <c r="BT82" s="9" t="e">
        <f t="shared" si="98"/>
        <v>#N/A</v>
      </c>
    </row>
    <row r="83" spans="1:72" ht="30.75" customHeight="1">
      <c r="A83" s="43"/>
      <c r="B83" s="71">
        <v>74</v>
      </c>
      <c r="C83" s="96"/>
      <c r="D83" s="127" t="e">
        <f>VLOOKUP(C83,'登録情報'!$E$1:$F$958,2,FALSE)</f>
        <v>#N/A</v>
      </c>
      <c r="E83" s="110" t="e">
        <f>VLOOKUP(C83,'登録情報'!$E$1:$G$958,3,FALSE)</f>
        <v>#N/A</v>
      </c>
      <c r="F83" s="68"/>
      <c r="G83" s="96"/>
      <c r="H83" s="72"/>
      <c r="I83" s="99"/>
      <c r="J83" s="73"/>
      <c r="K83" s="96"/>
      <c r="L83" s="72"/>
      <c r="M83" s="99"/>
      <c r="N83" s="73"/>
      <c r="O83" s="96"/>
      <c r="P83" s="72"/>
      <c r="Q83" s="99"/>
      <c r="R83" s="73"/>
      <c r="S83" s="96"/>
      <c r="T83" s="72"/>
      <c r="U83" s="104"/>
      <c r="W83" s="108">
        <f ca="1" t="shared" si="66"/>
      </c>
      <c r="X83" s="9">
        <f ca="1" t="shared" si="67"/>
      </c>
      <c r="Y83" s="108">
        <f t="shared" si="68"/>
      </c>
      <c r="AA83" s="108"/>
      <c r="AC83" s="108">
        <f t="shared" si="69"/>
        <v>0</v>
      </c>
      <c r="AF83" s="9">
        <f t="shared" si="70"/>
        <v>0</v>
      </c>
      <c r="AG83" s="9">
        <f t="shared" si="71"/>
        <v>0</v>
      </c>
      <c r="AH83" s="9">
        <f t="shared" si="72"/>
        <v>0</v>
      </c>
      <c r="AK83" s="9">
        <f t="shared" si="73"/>
        <v>0</v>
      </c>
      <c r="AL83" s="9">
        <f t="shared" si="74"/>
        <v>0</v>
      </c>
      <c r="AM83" s="9">
        <f t="shared" si="75"/>
        <v>0</v>
      </c>
      <c r="AP83" s="9">
        <f t="shared" si="76"/>
        <v>0</v>
      </c>
      <c r="AQ83" s="9">
        <f t="shared" si="77"/>
        <v>0</v>
      </c>
      <c r="AR83" s="9">
        <f t="shared" si="78"/>
        <v>0</v>
      </c>
      <c r="AU83" s="9">
        <f t="shared" si="79"/>
        <v>0</v>
      </c>
      <c r="AV83" s="9">
        <f t="shared" si="80"/>
        <v>0</v>
      </c>
      <c r="AX83" s="9">
        <f t="shared" si="81"/>
      </c>
      <c r="AZ83" s="9">
        <f t="shared" si="82"/>
        <v>0</v>
      </c>
      <c r="BA83" s="9">
        <f t="shared" si="83"/>
        <v>0</v>
      </c>
      <c r="BB83" s="9">
        <f t="shared" si="84"/>
        <v>0</v>
      </c>
      <c r="BC83" s="9">
        <f t="shared" si="85"/>
        <v>0</v>
      </c>
      <c r="BD83" s="9">
        <f t="shared" si="86"/>
        <v>0</v>
      </c>
      <c r="BE83" s="9" t="e">
        <f t="shared" si="87"/>
        <v>#N/A</v>
      </c>
      <c r="BF83" s="9">
        <f t="shared" si="88"/>
        <v>0</v>
      </c>
      <c r="BH83" s="9">
        <f t="shared" si="89"/>
        <v>0</v>
      </c>
      <c r="BI83" s="9" t="e">
        <f t="shared" si="90"/>
        <v>#N/A</v>
      </c>
      <c r="BJ83" s="9" t="e">
        <f t="shared" si="91"/>
        <v>#N/A</v>
      </c>
      <c r="BK83" s="9">
        <f t="shared" si="92"/>
        <v>0</v>
      </c>
      <c r="BL83" s="9">
        <f t="shared" si="93"/>
        <v>0</v>
      </c>
      <c r="BM83" s="9" t="e">
        <f t="shared" si="94"/>
        <v>#N/A</v>
      </c>
      <c r="BN83" s="9" t="e">
        <f t="shared" si="95"/>
        <v>#N/A</v>
      </c>
      <c r="BP83" s="9">
        <f>IF($C83="",0,IF(COUNTIF($C$10:$C83,$C83)=1,0,COLUMN()))</f>
        <v>0</v>
      </c>
      <c r="BQ83" s="9" t="e">
        <f t="shared" si="96"/>
        <v>#N/A</v>
      </c>
      <c r="BR83" s="9">
        <f t="shared" si="97"/>
        <v>0</v>
      </c>
      <c r="BT83" s="9" t="e">
        <f t="shared" si="98"/>
        <v>#N/A</v>
      </c>
    </row>
    <row r="84" spans="1:72" ht="30.75" customHeight="1">
      <c r="A84" s="43"/>
      <c r="B84" s="71">
        <v>75</v>
      </c>
      <c r="C84" s="96"/>
      <c r="D84" s="127" t="e">
        <f>VLOOKUP(C84,'登録情報'!$E$1:$F$958,2,FALSE)</f>
        <v>#N/A</v>
      </c>
      <c r="E84" s="110" t="e">
        <f>VLOOKUP(C84,'登録情報'!$E$1:$G$958,3,FALSE)</f>
        <v>#N/A</v>
      </c>
      <c r="F84" s="68"/>
      <c r="G84" s="96"/>
      <c r="H84" s="72"/>
      <c r="I84" s="99"/>
      <c r="J84" s="73"/>
      <c r="K84" s="96"/>
      <c r="L84" s="72"/>
      <c r="M84" s="99"/>
      <c r="N84" s="73"/>
      <c r="O84" s="96"/>
      <c r="P84" s="72"/>
      <c r="Q84" s="99"/>
      <c r="R84" s="73"/>
      <c r="S84" s="96"/>
      <c r="T84" s="72"/>
      <c r="U84" s="104"/>
      <c r="W84" s="108">
        <f ca="1" t="shared" si="66"/>
      </c>
      <c r="X84" s="9">
        <f ca="1" t="shared" si="67"/>
      </c>
      <c r="Y84" s="108">
        <f t="shared" si="68"/>
      </c>
      <c r="AA84" s="108"/>
      <c r="AC84" s="108">
        <f t="shared" si="69"/>
        <v>0</v>
      </c>
      <c r="AF84" s="9">
        <f t="shared" si="70"/>
        <v>0</v>
      </c>
      <c r="AG84" s="9">
        <f t="shared" si="71"/>
        <v>0</v>
      </c>
      <c r="AH84" s="9">
        <f t="shared" si="72"/>
        <v>0</v>
      </c>
      <c r="AK84" s="9">
        <f t="shared" si="73"/>
        <v>0</v>
      </c>
      <c r="AL84" s="9">
        <f t="shared" si="74"/>
        <v>0</v>
      </c>
      <c r="AM84" s="9">
        <f t="shared" si="75"/>
        <v>0</v>
      </c>
      <c r="AP84" s="9">
        <f t="shared" si="76"/>
        <v>0</v>
      </c>
      <c r="AQ84" s="9">
        <f t="shared" si="77"/>
        <v>0</v>
      </c>
      <c r="AR84" s="9">
        <f t="shared" si="78"/>
        <v>0</v>
      </c>
      <c r="AU84" s="9">
        <f t="shared" si="79"/>
        <v>0</v>
      </c>
      <c r="AV84" s="9">
        <f t="shared" si="80"/>
        <v>0</v>
      </c>
      <c r="AX84" s="9">
        <f t="shared" si="81"/>
      </c>
      <c r="AZ84" s="9">
        <f t="shared" si="82"/>
        <v>0</v>
      </c>
      <c r="BA84" s="9">
        <f t="shared" si="83"/>
        <v>0</v>
      </c>
      <c r="BB84" s="9">
        <f t="shared" si="84"/>
        <v>0</v>
      </c>
      <c r="BC84" s="9">
        <f t="shared" si="85"/>
        <v>0</v>
      </c>
      <c r="BD84" s="9">
        <f t="shared" si="86"/>
        <v>0</v>
      </c>
      <c r="BE84" s="9" t="e">
        <f t="shared" si="87"/>
        <v>#N/A</v>
      </c>
      <c r="BF84" s="9">
        <f t="shared" si="88"/>
        <v>0</v>
      </c>
      <c r="BH84" s="9">
        <f t="shared" si="89"/>
        <v>0</v>
      </c>
      <c r="BI84" s="9" t="e">
        <f t="shared" si="90"/>
        <v>#N/A</v>
      </c>
      <c r="BJ84" s="9" t="e">
        <f t="shared" si="91"/>
        <v>#N/A</v>
      </c>
      <c r="BK84" s="9">
        <f t="shared" si="92"/>
        <v>0</v>
      </c>
      <c r="BL84" s="9">
        <f t="shared" si="93"/>
        <v>0</v>
      </c>
      <c r="BM84" s="9" t="e">
        <f t="shared" si="94"/>
        <v>#N/A</v>
      </c>
      <c r="BN84" s="9" t="e">
        <f t="shared" si="95"/>
        <v>#N/A</v>
      </c>
      <c r="BP84" s="9">
        <f>IF($C84="",0,IF(COUNTIF($C$10:$C84,$C84)=1,0,COLUMN()))</f>
        <v>0</v>
      </c>
      <c r="BQ84" s="9" t="e">
        <f t="shared" si="96"/>
        <v>#N/A</v>
      </c>
      <c r="BR84" s="9">
        <f t="shared" si="97"/>
        <v>0</v>
      </c>
      <c r="BT84" s="9" t="e">
        <f t="shared" si="98"/>
        <v>#N/A</v>
      </c>
    </row>
    <row r="85" spans="1:72" ht="30.75" customHeight="1">
      <c r="A85" s="43"/>
      <c r="B85" s="71">
        <v>76</v>
      </c>
      <c r="C85" s="96"/>
      <c r="D85" s="127" t="e">
        <f>VLOOKUP(C85,'登録情報'!$E$1:$F$958,2,FALSE)</f>
        <v>#N/A</v>
      </c>
      <c r="E85" s="110" t="e">
        <f>VLOOKUP(C85,'登録情報'!$E$1:$G$958,3,FALSE)</f>
        <v>#N/A</v>
      </c>
      <c r="F85" s="68"/>
      <c r="G85" s="96"/>
      <c r="H85" s="72"/>
      <c r="I85" s="99"/>
      <c r="J85" s="73"/>
      <c r="K85" s="96"/>
      <c r="L85" s="72"/>
      <c r="M85" s="99"/>
      <c r="N85" s="73"/>
      <c r="O85" s="96"/>
      <c r="P85" s="72"/>
      <c r="Q85" s="99"/>
      <c r="R85" s="73"/>
      <c r="S85" s="96"/>
      <c r="T85" s="72"/>
      <c r="U85" s="104"/>
      <c r="W85" s="108">
        <f ca="1" t="shared" si="66"/>
      </c>
      <c r="X85" s="9">
        <f ca="1" t="shared" si="67"/>
      </c>
      <c r="Y85" s="108">
        <f t="shared" si="68"/>
      </c>
      <c r="AA85" s="108"/>
      <c r="AC85" s="108">
        <f t="shared" si="69"/>
        <v>0</v>
      </c>
      <c r="AF85" s="9">
        <f t="shared" si="70"/>
        <v>0</v>
      </c>
      <c r="AG85" s="9">
        <f t="shared" si="71"/>
        <v>0</v>
      </c>
      <c r="AH85" s="9">
        <f t="shared" si="72"/>
        <v>0</v>
      </c>
      <c r="AK85" s="9">
        <f t="shared" si="73"/>
        <v>0</v>
      </c>
      <c r="AL85" s="9">
        <f t="shared" si="74"/>
        <v>0</v>
      </c>
      <c r="AM85" s="9">
        <f t="shared" si="75"/>
        <v>0</v>
      </c>
      <c r="AP85" s="9">
        <f t="shared" si="76"/>
        <v>0</v>
      </c>
      <c r="AQ85" s="9">
        <f t="shared" si="77"/>
        <v>0</v>
      </c>
      <c r="AR85" s="9">
        <f t="shared" si="78"/>
        <v>0</v>
      </c>
      <c r="AU85" s="9">
        <f t="shared" si="79"/>
        <v>0</v>
      </c>
      <c r="AV85" s="9">
        <f t="shared" si="80"/>
        <v>0</v>
      </c>
      <c r="AX85" s="9">
        <f t="shared" si="81"/>
      </c>
      <c r="AZ85" s="9">
        <f t="shared" si="82"/>
        <v>0</v>
      </c>
      <c r="BA85" s="9">
        <f t="shared" si="83"/>
        <v>0</v>
      </c>
      <c r="BB85" s="9">
        <f t="shared" si="84"/>
        <v>0</v>
      </c>
      <c r="BC85" s="9">
        <f t="shared" si="85"/>
        <v>0</v>
      </c>
      <c r="BD85" s="9">
        <f t="shared" si="86"/>
        <v>0</v>
      </c>
      <c r="BE85" s="9" t="e">
        <f t="shared" si="87"/>
        <v>#N/A</v>
      </c>
      <c r="BF85" s="9">
        <f t="shared" si="88"/>
        <v>0</v>
      </c>
      <c r="BH85" s="9">
        <f t="shared" si="89"/>
        <v>0</v>
      </c>
      <c r="BI85" s="9" t="e">
        <f t="shared" si="90"/>
        <v>#N/A</v>
      </c>
      <c r="BJ85" s="9" t="e">
        <f t="shared" si="91"/>
        <v>#N/A</v>
      </c>
      <c r="BK85" s="9">
        <f t="shared" si="92"/>
        <v>0</v>
      </c>
      <c r="BL85" s="9">
        <f t="shared" si="93"/>
        <v>0</v>
      </c>
      <c r="BM85" s="9" t="e">
        <f t="shared" si="94"/>
        <v>#N/A</v>
      </c>
      <c r="BN85" s="9" t="e">
        <f t="shared" si="95"/>
        <v>#N/A</v>
      </c>
      <c r="BP85" s="9">
        <f>IF($C85="",0,IF(COUNTIF($C$10:$C85,$C85)=1,0,COLUMN()))</f>
        <v>0</v>
      </c>
      <c r="BQ85" s="9" t="e">
        <f t="shared" si="96"/>
        <v>#N/A</v>
      </c>
      <c r="BR85" s="9">
        <f t="shared" si="97"/>
        <v>0</v>
      </c>
      <c r="BT85" s="9" t="e">
        <f t="shared" si="98"/>
        <v>#N/A</v>
      </c>
    </row>
    <row r="86" spans="1:72" ht="30.75" customHeight="1">
      <c r="A86" s="43"/>
      <c r="B86" s="71">
        <v>77</v>
      </c>
      <c r="C86" s="96"/>
      <c r="D86" s="127" t="e">
        <f>VLOOKUP(C86,'登録情報'!$E$1:$F$958,2,FALSE)</f>
        <v>#N/A</v>
      </c>
      <c r="E86" s="110" t="e">
        <f>VLOOKUP(C86,'登録情報'!$E$1:$G$958,3,FALSE)</f>
        <v>#N/A</v>
      </c>
      <c r="F86" s="68"/>
      <c r="G86" s="96"/>
      <c r="H86" s="72"/>
      <c r="I86" s="99"/>
      <c r="J86" s="73"/>
      <c r="K86" s="96"/>
      <c r="L86" s="72"/>
      <c r="M86" s="99"/>
      <c r="N86" s="73"/>
      <c r="O86" s="96"/>
      <c r="P86" s="72"/>
      <c r="Q86" s="99"/>
      <c r="R86" s="73"/>
      <c r="S86" s="96"/>
      <c r="T86" s="72"/>
      <c r="U86" s="104"/>
      <c r="W86" s="108">
        <f ca="1" t="shared" si="66"/>
      </c>
      <c r="X86" s="9">
        <f ca="1" t="shared" si="67"/>
      </c>
      <c r="Y86" s="108">
        <f t="shared" si="68"/>
      </c>
      <c r="AA86" s="108"/>
      <c r="AC86" s="108">
        <f t="shared" si="69"/>
        <v>0</v>
      </c>
      <c r="AF86" s="9">
        <f t="shared" si="70"/>
        <v>0</v>
      </c>
      <c r="AG86" s="9">
        <f t="shared" si="71"/>
        <v>0</v>
      </c>
      <c r="AH86" s="9">
        <f t="shared" si="72"/>
        <v>0</v>
      </c>
      <c r="AK86" s="9">
        <f t="shared" si="73"/>
        <v>0</v>
      </c>
      <c r="AL86" s="9">
        <f t="shared" si="74"/>
        <v>0</v>
      </c>
      <c r="AM86" s="9">
        <f t="shared" si="75"/>
        <v>0</v>
      </c>
      <c r="AP86" s="9">
        <f t="shared" si="76"/>
        <v>0</v>
      </c>
      <c r="AQ86" s="9">
        <f t="shared" si="77"/>
        <v>0</v>
      </c>
      <c r="AR86" s="9">
        <f t="shared" si="78"/>
        <v>0</v>
      </c>
      <c r="AU86" s="9">
        <f t="shared" si="79"/>
        <v>0</v>
      </c>
      <c r="AV86" s="9">
        <f t="shared" si="80"/>
        <v>0</v>
      </c>
      <c r="AX86" s="9">
        <f t="shared" si="81"/>
      </c>
      <c r="AZ86" s="9">
        <f t="shared" si="82"/>
        <v>0</v>
      </c>
      <c r="BA86" s="9">
        <f t="shared" si="83"/>
        <v>0</v>
      </c>
      <c r="BB86" s="9">
        <f t="shared" si="84"/>
        <v>0</v>
      </c>
      <c r="BC86" s="9">
        <f t="shared" si="85"/>
        <v>0</v>
      </c>
      <c r="BD86" s="9">
        <f t="shared" si="86"/>
        <v>0</v>
      </c>
      <c r="BE86" s="9" t="e">
        <f t="shared" si="87"/>
        <v>#N/A</v>
      </c>
      <c r="BF86" s="9">
        <f t="shared" si="88"/>
        <v>0</v>
      </c>
      <c r="BH86" s="9">
        <f t="shared" si="89"/>
        <v>0</v>
      </c>
      <c r="BI86" s="9" t="e">
        <f t="shared" si="90"/>
        <v>#N/A</v>
      </c>
      <c r="BJ86" s="9" t="e">
        <f t="shared" si="91"/>
        <v>#N/A</v>
      </c>
      <c r="BK86" s="9">
        <f t="shared" si="92"/>
        <v>0</v>
      </c>
      <c r="BL86" s="9">
        <f t="shared" si="93"/>
        <v>0</v>
      </c>
      <c r="BM86" s="9" t="e">
        <f t="shared" si="94"/>
        <v>#N/A</v>
      </c>
      <c r="BN86" s="9" t="e">
        <f t="shared" si="95"/>
        <v>#N/A</v>
      </c>
      <c r="BP86" s="9">
        <f>IF($C86="",0,IF(COUNTIF($C$10:$C86,$C86)=1,0,COLUMN()))</f>
        <v>0</v>
      </c>
      <c r="BQ86" s="9" t="e">
        <f t="shared" si="96"/>
        <v>#N/A</v>
      </c>
      <c r="BR86" s="9">
        <f t="shared" si="97"/>
        <v>0</v>
      </c>
      <c r="BT86" s="9" t="e">
        <f t="shared" si="98"/>
        <v>#N/A</v>
      </c>
    </row>
    <row r="87" spans="1:72" ht="30.75" customHeight="1">
      <c r="A87" s="43"/>
      <c r="B87" s="71">
        <v>78</v>
      </c>
      <c r="C87" s="96"/>
      <c r="D87" s="127" t="e">
        <f>VLOOKUP(C87,'登録情報'!$E$1:$F$958,2,FALSE)</f>
        <v>#N/A</v>
      </c>
      <c r="E87" s="110" t="e">
        <f>VLOOKUP(C87,'登録情報'!$E$1:$G$958,3,FALSE)</f>
        <v>#N/A</v>
      </c>
      <c r="F87" s="68"/>
      <c r="G87" s="96"/>
      <c r="H87" s="72"/>
      <c r="I87" s="99"/>
      <c r="J87" s="73"/>
      <c r="K87" s="96"/>
      <c r="L87" s="72"/>
      <c r="M87" s="99"/>
      <c r="N87" s="73"/>
      <c r="O87" s="96"/>
      <c r="P87" s="72"/>
      <c r="Q87" s="99"/>
      <c r="R87" s="73"/>
      <c r="S87" s="96"/>
      <c r="T87" s="72"/>
      <c r="U87" s="104"/>
      <c r="W87" s="108">
        <f ca="1" t="shared" si="66"/>
      </c>
      <c r="X87" s="9">
        <f ca="1" t="shared" si="67"/>
      </c>
      <c r="Y87" s="108">
        <f t="shared" si="68"/>
      </c>
      <c r="AA87" s="108"/>
      <c r="AC87" s="108">
        <f t="shared" si="69"/>
        <v>0</v>
      </c>
      <c r="AF87" s="9">
        <f t="shared" si="70"/>
        <v>0</v>
      </c>
      <c r="AG87" s="9">
        <f t="shared" si="71"/>
        <v>0</v>
      </c>
      <c r="AH87" s="9">
        <f t="shared" si="72"/>
        <v>0</v>
      </c>
      <c r="AK87" s="9">
        <f t="shared" si="73"/>
        <v>0</v>
      </c>
      <c r="AL87" s="9">
        <f t="shared" si="74"/>
        <v>0</v>
      </c>
      <c r="AM87" s="9">
        <f t="shared" si="75"/>
        <v>0</v>
      </c>
      <c r="AP87" s="9">
        <f t="shared" si="76"/>
        <v>0</v>
      </c>
      <c r="AQ87" s="9">
        <f t="shared" si="77"/>
        <v>0</v>
      </c>
      <c r="AR87" s="9">
        <f t="shared" si="78"/>
        <v>0</v>
      </c>
      <c r="AU87" s="9">
        <f t="shared" si="79"/>
        <v>0</v>
      </c>
      <c r="AV87" s="9">
        <f t="shared" si="80"/>
        <v>0</v>
      </c>
      <c r="AX87" s="9">
        <f t="shared" si="81"/>
      </c>
      <c r="AZ87" s="9">
        <f t="shared" si="82"/>
        <v>0</v>
      </c>
      <c r="BA87" s="9">
        <f t="shared" si="83"/>
        <v>0</v>
      </c>
      <c r="BB87" s="9">
        <f t="shared" si="84"/>
        <v>0</v>
      </c>
      <c r="BC87" s="9">
        <f t="shared" si="85"/>
        <v>0</v>
      </c>
      <c r="BD87" s="9">
        <f t="shared" si="86"/>
        <v>0</v>
      </c>
      <c r="BE87" s="9" t="e">
        <f t="shared" si="87"/>
        <v>#N/A</v>
      </c>
      <c r="BF87" s="9">
        <f t="shared" si="88"/>
        <v>0</v>
      </c>
      <c r="BH87" s="9">
        <f t="shared" si="89"/>
        <v>0</v>
      </c>
      <c r="BI87" s="9" t="e">
        <f t="shared" si="90"/>
        <v>#N/A</v>
      </c>
      <c r="BJ87" s="9" t="e">
        <f t="shared" si="91"/>
        <v>#N/A</v>
      </c>
      <c r="BK87" s="9">
        <f t="shared" si="92"/>
        <v>0</v>
      </c>
      <c r="BL87" s="9">
        <f t="shared" si="93"/>
        <v>0</v>
      </c>
      <c r="BM87" s="9" t="e">
        <f t="shared" si="94"/>
        <v>#N/A</v>
      </c>
      <c r="BN87" s="9" t="e">
        <f t="shared" si="95"/>
        <v>#N/A</v>
      </c>
      <c r="BP87" s="9">
        <f>IF($C87="",0,IF(COUNTIF($C$10:$C87,$C87)=1,0,COLUMN()))</f>
        <v>0</v>
      </c>
      <c r="BQ87" s="9" t="e">
        <f t="shared" si="96"/>
        <v>#N/A</v>
      </c>
      <c r="BR87" s="9">
        <f t="shared" si="97"/>
        <v>0</v>
      </c>
      <c r="BT87" s="9" t="e">
        <f t="shared" si="98"/>
        <v>#N/A</v>
      </c>
    </row>
    <row r="88" spans="1:72" ht="30.75" customHeight="1">
      <c r="A88" s="43"/>
      <c r="B88" s="71">
        <v>79</v>
      </c>
      <c r="C88" s="96"/>
      <c r="D88" s="127" t="e">
        <f>VLOOKUP(C88,'登録情報'!$E$1:$F$958,2,FALSE)</f>
        <v>#N/A</v>
      </c>
      <c r="E88" s="110" t="e">
        <f>VLOOKUP(C88,'登録情報'!$E$1:$G$958,3,FALSE)</f>
        <v>#N/A</v>
      </c>
      <c r="F88" s="68"/>
      <c r="G88" s="96"/>
      <c r="H88" s="72"/>
      <c r="I88" s="99"/>
      <c r="J88" s="73"/>
      <c r="K88" s="96"/>
      <c r="L88" s="72"/>
      <c r="M88" s="99"/>
      <c r="N88" s="73"/>
      <c r="O88" s="96"/>
      <c r="P88" s="72"/>
      <c r="Q88" s="99"/>
      <c r="R88" s="73"/>
      <c r="S88" s="96"/>
      <c r="T88" s="72"/>
      <c r="U88" s="104"/>
      <c r="W88" s="108">
        <f ca="1" t="shared" si="66"/>
      </c>
      <c r="X88" s="9">
        <f ca="1" t="shared" si="67"/>
      </c>
      <c r="Y88" s="108">
        <f t="shared" si="68"/>
      </c>
      <c r="AA88" s="108"/>
      <c r="AC88" s="108">
        <f t="shared" si="69"/>
        <v>0</v>
      </c>
      <c r="AF88" s="9">
        <f t="shared" si="70"/>
        <v>0</v>
      </c>
      <c r="AG88" s="9">
        <f t="shared" si="71"/>
        <v>0</v>
      </c>
      <c r="AH88" s="9">
        <f t="shared" si="72"/>
        <v>0</v>
      </c>
      <c r="AK88" s="9">
        <f t="shared" si="73"/>
        <v>0</v>
      </c>
      <c r="AL88" s="9">
        <f t="shared" si="74"/>
        <v>0</v>
      </c>
      <c r="AM88" s="9">
        <f t="shared" si="75"/>
        <v>0</v>
      </c>
      <c r="AP88" s="9">
        <f t="shared" si="76"/>
        <v>0</v>
      </c>
      <c r="AQ88" s="9">
        <f t="shared" si="77"/>
        <v>0</v>
      </c>
      <c r="AR88" s="9">
        <f t="shared" si="78"/>
        <v>0</v>
      </c>
      <c r="AU88" s="9">
        <f t="shared" si="79"/>
        <v>0</v>
      </c>
      <c r="AV88" s="9">
        <f t="shared" si="80"/>
        <v>0</v>
      </c>
      <c r="AX88" s="9">
        <f t="shared" si="81"/>
      </c>
      <c r="AZ88" s="9">
        <f t="shared" si="82"/>
        <v>0</v>
      </c>
      <c r="BA88" s="9">
        <f t="shared" si="83"/>
        <v>0</v>
      </c>
      <c r="BB88" s="9">
        <f t="shared" si="84"/>
        <v>0</v>
      </c>
      <c r="BC88" s="9">
        <f t="shared" si="85"/>
        <v>0</v>
      </c>
      <c r="BD88" s="9">
        <f t="shared" si="86"/>
        <v>0</v>
      </c>
      <c r="BE88" s="9" t="e">
        <f t="shared" si="87"/>
        <v>#N/A</v>
      </c>
      <c r="BF88" s="9">
        <f t="shared" si="88"/>
        <v>0</v>
      </c>
      <c r="BH88" s="9">
        <f t="shared" si="89"/>
        <v>0</v>
      </c>
      <c r="BI88" s="9" t="e">
        <f t="shared" si="90"/>
        <v>#N/A</v>
      </c>
      <c r="BJ88" s="9" t="e">
        <f t="shared" si="91"/>
        <v>#N/A</v>
      </c>
      <c r="BK88" s="9">
        <f t="shared" si="92"/>
        <v>0</v>
      </c>
      <c r="BL88" s="9">
        <f t="shared" si="93"/>
        <v>0</v>
      </c>
      <c r="BM88" s="9" t="e">
        <f t="shared" si="94"/>
        <v>#N/A</v>
      </c>
      <c r="BN88" s="9" t="e">
        <f t="shared" si="95"/>
        <v>#N/A</v>
      </c>
      <c r="BP88" s="9">
        <f>IF($C88="",0,IF(COUNTIF($C$10:$C88,$C88)=1,0,COLUMN()))</f>
        <v>0</v>
      </c>
      <c r="BQ88" s="9" t="e">
        <f t="shared" si="96"/>
        <v>#N/A</v>
      </c>
      <c r="BR88" s="9">
        <f t="shared" si="97"/>
        <v>0</v>
      </c>
      <c r="BT88" s="9" t="e">
        <f t="shared" si="98"/>
        <v>#N/A</v>
      </c>
    </row>
    <row r="89" spans="1:72" ht="30.75" customHeight="1">
      <c r="A89" s="43"/>
      <c r="B89" s="71">
        <v>80</v>
      </c>
      <c r="C89" s="96"/>
      <c r="D89" s="127" t="e">
        <f>VLOOKUP(C89,'登録情報'!$E$1:$F$958,2,FALSE)</f>
        <v>#N/A</v>
      </c>
      <c r="E89" s="110" t="e">
        <f>VLOOKUP(C89,'登録情報'!$E$1:$G$958,3,FALSE)</f>
        <v>#N/A</v>
      </c>
      <c r="F89" s="68"/>
      <c r="G89" s="96"/>
      <c r="H89" s="72"/>
      <c r="I89" s="99"/>
      <c r="J89" s="73"/>
      <c r="K89" s="96"/>
      <c r="L89" s="72"/>
      <c r="M89" s="99"/>
      <c r="N89" s="73"/>
      <c r="O89" s="96"/>
      <c r="P89" s="72"/>
      <c r="Q89" s="99"/>
      <c r="R89" s="73"/>
      <c r="S89" s="96"/>
      <c r="T89" s="72"/>
      <c r="U89" s="104"/>
      <c r="W89" s="108">
        <f ca="1" t="shared" si="66"/>
      </c>
      <c r="X89" s="9">
        <f ca="1" t="shared" si="67"/>
      </c>
      <c r="Y89" s="108">
        <f t="shared" si="68"/>
      </c>
      <c r="AA89" s="108"/>
      <c r="AC89" s="108">
        <f t="shared" si="69"/>
        <v>0</v>
      </c>
      <c r="AF89" s="9">
        <f t="shared" si="70"/>
        <v>0</v>
      </c>
      <c r="AG89" s="9">
        <f t="shared" si="71"/>
        <v>0</v>
      </c>
      <c r="AH89" s="9">
        <f t="shared" si="72"/>
        <v>0</v>
      </c>
      <c r="AK89" s="9">
        <f t="shared" si="73"/>
        <v>0</v>
      </c>
      <c r="AL89" s="9">
        <f t="shared" si="74"/>
        <v>0</v>
      </c>
      <c r="AM89" s="9">
        <f t="shared" si="75"/>
        <v>0</v>
      </c>
      <c r="AP89" s="9">
        <f t="shared" si="76"/>
        <v>0</v>
      </c>
      <c r="AQ89" s="9">
        <f t="shared" si="77"/>
        <v>0</v>
      </c>
      <c r="AR89" s="9">
        <f t="shared" si="78"/>
        <v>0</v>
      </c>
      <c r="AU89" s="9">
        <f t="shared" si="79"/>
        <v>0</v>
      </c>
      <c r="AV89" s="9">
        <f t="shared" si="80"/>
        <v>0</v>
      </c>
      <c r="AX89" s="9">
        <f t="shared" si="81"/>
      </c>
      <c r="AZ89" s="9">
        <f t="shared" si="82"/>
        <v>0</v>
      </c>
      <c r="BA89" s="9">
        <f t="shared" si="83"/>
        <v>0</v>
      </c>
      <c r="BB89" s="9">
        <f t="shared" si="84"/>
        <v>0</v>
      </c>
      <c r="BC89" s="9">
        <f t="shared" si="85"/>
        <v>0</v>
      </c>
      <c r="BD89" s="9">
        <f t="shared" si="86"/>
        <v>0</v>
      </c>
      <c r="BE89" s="9" t="e">
        <f t="shared" si="87"/>
        <v>#N/A</v>
      </c>
      <c r="BF89" s="9">
        <f t="shared" si="88"/>
        <v>0</v>
      </c>
      <c r="BH89" s="9">
        <f t="shared" si="89"/>
        <v>0</v>
      </c>
      <c r="BI89" s="9" t="e">
        <f t="shared" si="90"/>
        <v>#N/A</v>
      </c>
      <c r="BJ89" s="9" t="e">
        <f t="shared" si="91"/>
        <v>#N/A</v>
      </c>
      <c r="BK89" s="9">
        <f t="shared" si="92"/>
        <v>0</v>
      </c>
      <c r="BL89" s="9">
        <f t="shared" si="93"/>
        <v>0</v>
      </c>
      <c r="BM89" s="9" t="e">
        <f t="shared" si="94"/>
        <v>#N/A</v>
      </c>
      <c r="BN89" s="9" t="e">
        <f t="shared" si="95"/>
        <v>#N/A</v>
      </c>
      <c r="BP89" s="9">
        <f>IF($C89="",0,IF(COUNTIF($C$10:$C89,$C89)=1,0,COLUMN()))</f>
        <v>0</v>
      </c>
      <c r="BQ89" s="9" t="e">
        <f t="shared" si="96"/>
        <v>#N/A</v>
      </c>
      <c r="BR89" s="9">
        <f t="shared" si="97"/>
        <v>0</v>
      </c>
      <c r="BT89" s="9" t="e">
        <f t="shared" si="98"/>
        <v>#N/A</v>
      </c>
    </row>
    <row r="90" spans="1:72" ht="30.75" customHeight="1">
      <c r="A90" s="43"/>
      <c r="B90" s="71">
        <v>81</v>
      </c>
      <c r="C90" s="96"/>
      <c r="D90" s="127" t="e">
        <f>VLOOKUP(C90,'登録情報'!$E$1:$F$958,2,FALSE)</f>
        <v>#N/A</v>
      </c>
      <c r="E90" s="110" t="e">
        <f>VLOOKUP(C90,'登録情報'!$E$1:$G$958,3,FALSE)</f>
        <v>#N/A</v>
      </c>
      <c r="F90" s="68"/>
      <c r="G90" s="96"/>
      <c r="H90" s="72"/>
      <c r="I90" s="99"/>
      <c r="J90" s="73"/>
      <c r="K90" s="96"/>
      <c r="L90" s="72"/>
      <c r="M90" s="99"/>
      <c r="N90" s="73"/>
      <c r="O90" s="96"/>
      <c r="P90" s="72"/>
      <c r="Q90" s="99"/>
      <c r="R90" s="73"/>
      <c r="S90" s="96"/>
      <c r="T90" s="72"/>
      <c r="U90" s="104"/>
      <c r="W90" s="108">
        <f ca="1" t="shared" si="66"/>
      </c>
      <c r="X90" s="9">
        <f ca="1" t="shared" si="67"/>
      </c>
      <c r="Y90" s="108">
        <f t="shared" si="68"/>
      </c>
      <c r="AA90" s="108"/>
      <c r="AC90" s="108">
        <f t="shared" si="69"/>
        <v>0</v>
      </c>
      <c r="AF90" s="9">
        <f t="shared" si="70"/>
        <v>0</v>
      </c>
      <c r="AG90" s="9">
        <f t="shared" si="71"/>
        <v>0</v>
      </c>
      <c r="AH90" s="9">
        <f t="shared" si="72"/>
        <v>0</v>
      </c>
      <c r="AK90" s="9">
        <f t="shared" si="73"/>
        <v>0</v>
      </c>
      <c r="AL90" s="9">
        <f t="shared" si="74"/>
        <v>0</v>
      </c>
      <c r="AM90" s="9">
        <f t="shared" si="75"/>
        <v>0</v>
      </c>
      <c r="AP90" s="9">
        <f t="shared" si="76"/>
        <v>0</v>
      </c>
      <c r="AQ90" s="9">
        <f t="shared" si="77"/>
        <v>0</v>
      </c>
      <c r="AR90" s="9">
        <f t="shared" si="78"/>
        <v>0</v>
      </c>
      <c r="AU90" s="9">
        <f t="shared" si="79"/>
        <v>0</v>
      </c>
      <c r="AV90" s="9">
        <f t="shared" si="80"/>
        <v>0</v>
      </c>
      <c r="AX90" s="9">
        <f t="shared" si="81"/>
      </c>
      <c r="AZ90" s="9">
        <f t="shared" si="82"/>
        <v>0</v>
      </c>
      <c r="BA90" s="9">
        <f t="shared" si="83"/>
        <v>0</v>
      </c>
      <c r="BB90" s="9">
        <f t="shared" si="84"/>
        <v>0</v>
      </c>
      <c r="BC90" s="9">
        <f t="shared" si="85"/>
        <v>0</v>
      </c>
      <c r="BD90" s="9">
        <f t="shared" si="86"/>
        <v>0</v>
      </c>
      <c r="BE90" s="9" t="e">
        <f t="shared" si="87"/>
        <v>#N/A</v>
      </c>
      <c r="BF90" s="9">
        <f t="shared" si="88"/>
        <v>0</v>
      </c>
      <c r="BH90" s="9">
        <f t="shared" si="89"/>
        <v>0</v>
      </c>
      <c r="BI90" s="9" t="e">
        <f t="shared" si="90"/>
        <v>#N/A</v>
      </c>
      <c r="BJ90" s="9" t="e">
        <f t="shared" si="91"/>
        <v>#N/A</v>
      </c>
      <c r="BK90" s="9">
        <f t="shared" si="92"/>
        <v>0</v>
      </c>
      <c r="BL90" s="9">
        <f t="shared" si="93"/>
        <v>0</v>
      </c>
      <c r="BM90" s="9" t="e">
        <f t="shared" si="94"/>
        <v>#N/A</v>
      </c>
      <c r="BN90" s="9" t="e">
        <f t="shared" si="95"/>
        <v>#N/A</v>
      </c>
      <c r="BP90" s="9">
        <f>IF($C90="",0,IF(COUNTIF($C$10:$C90,$C90)=1,0,COLUMN()))</f>
        <v>0</v>
      </c>
      <c r="BQ90" s="9" t="e">
        <f t="shared" si="96"/>
        <v>#N/A</v>
      </c>
      <c r="BR90" s="9">
        <f t="shared" si="97"/>
        <v>0</v>
      </c>
      <c r="BT90" s="9" t="e">
        <f t="shared" si="98"/>
        <v>#N/A</v>
      </c>
    </row>
    <row r="91" spans="1:72" ht="30.75" customHeight="1">
      <c r="A91" s="43"/>
      <c r="B91" s="71">
        <v>82</v>
      </c>
      <c r="C91" s="96"/>
      <c r="D91" s="127" t="e">
        <f>VLOOKUP(C91,'登録情報'!$E$1:$F$958,2,FALSE)</f>
        <v>#N/A</v>
      </c>
      <c r="E91" s="110" t="e">
        <f>VLOOKUP(C91,'登録情報'!$E$1:$G$958,3,FALSE)</f>
        <v>#N/A</v>
      </c>
      <c r="F91" s="68"/>
      <c r="G91" s="96"/>
      <c r="H91" s="72"/>
      <c r="I91" s="99"/>
      <c r="J91" s="73"/>
      <c r="K91" s="96"/>
      <c r="L91" s="72"/>
      <c r="M91" s="99"/>
      <c r="N91" s="73"/>
      <c r="O91" s="96"/>
      <c r="P91" s="72"/>
      <c r="Q91" s="99"/>
      <c r="R91" s="73"/>
      <c r="S91" s="96"/>
      <c r="T91" s="72"/>
      <c r="U91" s="104"/>
      <c r="W91" s="108">
        <f ca="1" t="shared" si="66"/>
      </c>
      <c r="X91" s="9">
        <f ca="1" t="shared" si="67"/>
      </c>
      <c r="Y91" s="108">
        <f t="shared" si="68"/>
      </c>
      <c r="AA91" s="108"/>
      <c r="AC91" s="108">
        <f t="shared" si="69"/>
        <v>0</v>
      </c>
      <c r="AF91" s="9">
        <f t="shared" si="70"/>
        <v>0</v>
      </c>
      <c r="AG91" s="9">
        <f t="shared" si="71"/>
        <v>0</v>
      </c>
      <c r="AH91" s="9">
        <f t="shared" si="72"/>
        <v>0</v>
      </c>
      <c r="AK91" s="9">
        <f t="shared" si="73"/>
        <v>0</v>
      </c>
      <c r="AL91" s="9">
        <f t="shared" si="74"/>
        <v>0</v>
      </c>
      <c r="AM91" s="9">
        <f t="shared" si="75"/>
        <v>0</v>
      </c>
      <c r="AP91" s="9">
        <f t="shared" si="76"/>
        <v>0</v>
      </c>
      <c r="AQ91" s="9">
        <f t="shared" si="77"/>
        <v>0</v>
      </c>
      <c r="AR91" s="9">
        <f t="shared" si="78"/>
        <v>0</v>
      </c>
      <c r="AU91" s="9">
        <f t="shared" si="79"/>
        <v>0</v>
      </c>
      <c r="AV91" s="9">
        <f t="shared" si="80"/>
        <v>0</v>
      </c>
      <c r="AX91" s="9">
        <f t="shared" si="81"/>
      </c>
      <c r="AZ91" s="9">
        <f t="shared" si="82"/>
        <v>0</v>
      </c>
      <c r="BA91" s="9">
        <f t="shared" si="83"/>
        <v>0</v>
      </c>
      <c r="BB91" s="9">
        <f t="shared" si="84"/>
        <v>0</v>
      </c>
      <c r="BC91" s="9">
        <f t="shared" si="85"/>
        <v>0</v>
      </c>
      <c r="BD91" s="9">
        <f t="shared" si="86"/>
        <v>0</v>
      </c>
      <c r="BE91" s="9" t="e">
        <f t="shared" si="87"/>
        <v>#N/A</v>
      </c>
      <c r="BF91" s="9">
        <f t="shared" si="88"/>
        <v>0</v>
      </c>
      <c r="BH91" s="9">
        <f t="shared" si="89"/>
        <v>0</v>
      </c>
      <c r="BI91" s="9" t="e">
        <f t="shared" si="90"/>
        <v>#N/A</v>
      </c>
      <c r="BJ91" s="9" t="e">
        <f t="shared" si="91"/>
        <v>#N/A</v>
      </c>
      <c r="BK91" s="9">
        <f t="shared" si="92"/>
        <v>0</v>
      </c>
      <c r="BL91" s="9">
        <f t="shared" si="93"/>
        <v>0</v>
      </c>
      <c r="BM91" s="9" t="e">
        <f t="shared" si="94"/>
        <v>#N/A</v>
      </c>
      <c r="BN91" s="9" t="e">
        <f t="shared" si="95"/>
        <v>#N/A</v>
      </c>
      <c r="BP91" s="9">
        <f>IF($C91="",0,IF(COUNTIF($C$10:$C91,$C91)=1,0,COLUMN()))</f>
        <v>0</v>
      </c>
      <c r="BQ91" s="9" t="e">
        <f t="shared" si="96"/>
        <v>#N/A</v>
      </c>
      <c r="BR91" s="9">
        <f t="shared" si="97"/>
        <v>0</v>
      </c>
      <c r="BT91" s="9" t="e">
        <f t="shared" si="98"/>
        <v>#N/A</v>
      </c>
    </row>
    <row r="92" spans="1:72" ht="30.75" customHeight="1">
      <c r="A92" s="43"/>
      <c r="B92" s="71">
        <v>83</v>
      </c>
      <c r="C92" s="96"/>
      <c r="D92" s="127" t="e">
        <f>VLOOKUP(C92,'登録情報'!$E$1:$F$958,2,FALSE)</f>
        <v>#N/A</v>
      </c>
      <c r="E92" s="110" t="e">
        <f>VLOOKUP(C92,'登録情報'!$E$1:$G$958,3,FALSE)</f>
        <v>#N/A</v>
      </c>
      <c r="F92" s="68"/>
      <c r="G92" s="96"/>
      <c r="H92" s="72"/>
      <c r="I92" s="99"/>
      <c r="J92" s="73"/>
      <c r="K92" s="96"/>
      <c r="L92" s="72"/>
      <c r="M92" s="99"/>
      <c r="N92" s="73"/>
      <c r="O92" s="96"/>
      <c r="P92" s="72"/>
      <c r="Q92" s="99"/>
      <c r="R92" s="73"/>
      <c r="S92" s="96"/>
      <c r="T92" s="72"/>
      <c r="U92" s="104"/>
      <c r="W92" s="108">
        <f ca="1" t="shared" si="66"/>
      </c>
      <c r="X92" s="9">
        <f ca="1" t="shared" si="67"/>
      </c>
      <c r="Y92" s="108">
        <f t="shared" si="68"/>
      </c>
      <c r="AA92" s="108"/>
      <c r="AC92" s="108">
        <f t="shared" si="69"/>
        <v>0</v>
      </c>
      <c r="AF92" s="9">
        <f t="shared" si="70"/>
        <v>0</v>
      </c>
      <c r="AG92" s="9">
        <f t="shared" si="71"/>
        <v>0</v>
      </c>
      <c r="AH92" s="9">
        <f t="shared" si="72"/>
        <v>0</v>
      </c>
      <c r="AK92" s="9">
        <f t="shared" si="73"/>
        <v>0</v>
      </c>
      <c r="AL92" s="9">
        <f t="shared" si="74"/>
        <v>0</v>
      </c>
      <c r="AM92" s="9">
        <f t="shared" si="75"/>
        <v>0</v>
      </c>
      <c r="AP92" s="9">
        <f t="shared" si="76"/>
        <v>0</v>
      </c>
      <c r="AQ92" s="9">
        <f t="shared" si="77"/>
        <v>0</v>
      </c>
      <c r="AR92" s="9">
        <f t="shared" si="78"/>
        <v>0</v>
      </c>
      <c r="AU92" s="9">
        <f t="shared" si="79"/>
        <v>0</v>
      </c>
      <c r="AV92" s="9">
        <f t="shared" si="80"/>
        <v>0</v>
      </c>
      <c r="AX92" s="9">
        <f t="shared" si="81"/>
      </c>
      <c r="AZ92" s="9">
        <f t="shared" si="82"/>
        <v>0</v>
      </c>
      <c r="BA92" s="9">
        <f t="shared" si="83"/>
        <v>0</v>
      </c>
      <c r="BB92" s="9">
        <f t="shared" si="84"/>
        <v>0</v>
      </c>
      <c r="BC92" s="9">
        <f t="shared" si="85"/>
        <v>0</v>
      </c>
      <c r="BD92" s="9">
        <f t="shared" si="86"/>
        <v>0</v>
      </c>
      <c r="BE92" s="9" t="e">
        <f t="shared" si="87"/>
        <v>#N/A</v>
      </c>
      <c r="BF92" s="9">
        <f t="shared" si="88"/>
        <v>0</v>
      </c>
      <c r="BH92" s="9">
        <f t="shared" si="89"/>
        <v>0</v>
      </c>
      <c r="BI92" s="9" t="e">
        <f t="shared" si="90"/>
        <v>#N/A</v>
      </c>
      <c r="BJ92" s="9" t="e">
        <f t="shared" si="91"/>
        <v>#N/A</v>
      </c>
      <c r="BK92" s="9">
        <f t="shared" si="92"/>
        <v>0</v>
      </c>
      <c r="BL92" s="9">
        <f t="shared" si="93"/>
        <v>0</v>
      </c>
      <c r="BM92" s="9" t="e">
        <f t="shared" si="94"/>
        <v>#N/A</v>
      </c>
      <c r="BN92" s="9" t="e">
        <f t="shared" si="95"/>
        <v>#N/A</v>
      </c>
      <c r="BP92" s="9">
        <f>IF($C92="",0,IF(COUNTIF($C$10:$C92,$C92)=1,0,COLUMN()))</f>
        <v>0</v>
      </c>
      <c r="BQ92" s="9" t="e">
        <f t="shared" si="96"/>
        <v>#N/A</v>
      </c>
      <c r="BR92" s="9">
        <f t="shared" si="97"/>
        <v>0</v>
      </c>
      <c r="BT92" s="9" t="e">
        <f t="shared" si="98"/>
        <v>#N/A</v>
      </c>
    </row>
    <row r="93" spans="1:72" ht="30.75" customHeight="1">
      <c r="A93" s="43"/>
      <c r="B93" s="71">
        <v>84</v>
      </c>
      <c r="C93" s="96"/>
      <c r="D93" s="127" t="e">
        <f>VLOOKUP(C93,'登録情報'!$E$1:$F$958,2,FALSE)</f>
        <v>#N/A</v>
      </c>
      <c r="E93" s="110" t="e">
        <f>VLOOKUP(C93,'登録情報'!$E$1:$G$958,3,FALSE)</f>
        <v>#N/A</v>
      </c>
      <c r="F93" s="68"/>
      <c r="G93" s="96"/>
      <c r="H93" s="72"/>
      <c r="I93" s="99"/>
      <c r="J93" s="73"/>
      <c r="K93" s="96"/>
      <c r="L93" s="72"/>
      <c r="M93" s="99"/>
      <c r="N93" s="73"/>
      <c r="O93" s="96"/>
      <c r="P93" s="72"/>
      <c r="Q93" s="99"/>
      <c r="R93" s="73"/>
      <c r="S93" s="96"/>
      <c r="T93" s="72"/>
      <c r="U93" s="104"/>
      <c r="W93" s="108">
        <f ca="1" t="shared" si="66"/>
      </c>
      <c r="X93" s="9">
        <f ca="1" t="shared" si="67"/>
      </c>
      <c r="Y93" s="108">
        <f t="shared" si="68"/>
      </c>
      <c r="AA93" s="108"/>
      <c r="AC93" s="108">
        <f t="shared" si="69"/>
        <v>0</v>
      </c>
      <c r="AF93" s="9">
        <f t="shared" si="70"/>
        <v>0</v>
      </c>
      <c r="AG93" s="9">
        <f t="shared" si="71"/>
        <v>0</v>
      </c>
      <c r="AH93" s="9">
        <f t="shared" si="72"/>
        <v>0</v>
      </c>
      <c r="AK93" s="9">
        <f t="shared" si="73"/>
        <v>0</v>
      </c>
      <c r="AL93" s="9">
        <f t="shared" si="74"/>
        <v>0</v>
      </c>
      <c r="AM93" s="9">
        <f t="shared" si="75"/>
        <v>0</v>
      </c>
      <c r="AP93" s="9">
        <f t="shared" si="76"/>
        <v>0</v>
      </c>
      <c r="AQ93" s="9">
        <f t="shared" si="77"/>
        <v>0</v>
      </c>
      <c r="AR93" s="9">
        <f t="shared" si="78"/>
        <v>0</v>
      </c>
      <c r="AU93" s="9">
        <f t="shared" si="79"/>
        <v>0</v>
      </c>
      <c r="AV93" s="9">
        <f t="shared" si="80"/>
        <v>0</v>
      </c>
      <c r="AX93" s="9">
        <f t="shared" si="81"/>
      </c>
      <c r="AZ93" s="9">
        <f t="shared" si="82"/>
        <v>0</v>
      </c>
      <c r="BA93" s="9">
        <f t="shared" si="83"/>
        <v>0</v>
      </c>
      <c r="BB93" s="9">
        <f t="shared" si="84"/>
        <v>0</v>
      </c>
      <c r="BC93" s="9">
        <f t="shared" si="85"/>
        <v>0</v>
      </c>
      <c r="BD93" s="9">
        <f t="shared" si="86"/>
        <v>0</v>
      </c>
      <c r="BE93" s="9" t="e">
        <f t="shared" si="87"/>
        <v>#N/A</v>
      </c>
      <c r="BF93" s="9">
        <f t="shared" si="88"/>
        <v>0</v>
      </c>
      <c r="BH93" s="9">
        <f t="shared" si="89"/>
        <v>0</v>
      </c>
      <c r="BI93" s="9" t="e">
        <f t="shared" si="90"/>
        <v>#N/A</v>
      </c>
      <c r="BJ93" s="9" t="e">
        <f t="shared" si="91"/>
        <v>#N/A</v>
      </c>
      <c r="BK93" s="9">
        <f t="shared" si="92"/>
        <v>0</v>
      </c>
      <c r="BL93" s="9">
        <f t="shared" si="93"/>
        <v>0</v>
      </c>
      <c r="BM93" s="9" t="e">
        <f t="shared" si="94"/>
        <v>#N/A</v>
      </c>
      <c r="BN93" s="9" t="e">
        <f t="shared" si="95"/>
        <v>#N/A</v>
      </c>
      <c r="BP93" s="9">
        <f>IF($C93="",0,IF(COUNTIF($C$10:$C93,$C93)=1,0,COLUMN()))</f>
        <v>0</v>
      </c>
      <c r="BQ93" s="9" t="e">
        <f t="shared" si="96"/>
        <v>#N/A</v>
      </c>
      <c r="BR93" s="9">
        <f t="shared" si="97"/>
        <v>0</v>
      </c>
      <c r="BT93" s="9" t="e">
        <f t="shared" si="98"/>
        <v>#N/A</v>
      </c>
    </row>
    <row r="94" spans="1:72" ht="30.75" customHeight="1">
      <c r="A94" s="43"/>
      <c r="B94" s="71">
        <v>85</v>
      </c>
      <c r="C94" s="96"/>
      <c r="D94" s="127" t="e">
        <f>VLOOKUP(C94,'登録情報'!$E$1:$F$958,2,FALSE)</f>
        <v>#N/A</v>
      </c>
      <c r="E94" s="110" t="e">
        <f>VLOOKUP(C94,'登録情報'!$E$1:$G$958,3,FALSE)</f>
        <v>#N/A</v>
      </c>
      <c r="F94" s="68"/>
      <c r="G94" s="96"/>
      <c r="H94" s="72"/>
      <c r="I94" s="99"/>
      <c r="J94" s="73"/>
      <c r="K94" s="96"/>
      <c r="L94" s="72"/>
      <c r="M94" s="99"/>
      <c r="N94" s="73"/>
      <c r="O94" s="96"/>
      <c r="P94" s="72"/>
      <c r="Q94" s="99"/>
      <c r="R94" s="73"/>
      <c r="S94" s="96"/>
      <c r="T94" s="72"/>
      <c r="U94" s="104"/>
      <c r="W94" s="108">
        <f ca="1" t="shared" si="66"/>
      </c>
      <c r="X94" s="9">
        <f ca="1" t="shared" si="67"/>
      </c>
      <c r="Y94" s="108">
        <f t="shared" si="68"/>
      </c>
      <c r="AA94" s="108"/>
      <c r="AC94" s="108">
        <f t="shared" si="69"/>
        <v>0</v>
      </c>
      <c r="AF94" s="9">
        <f t="shared" si="70"/>
        <v>0</v>
      </c>
      <c r="AG94" s="9">
        <f t="shared" si="71"/>
        <v>0</v>
      </c>
      <c r="AH94" s="9">
        <f t="shared" si="72"/>
        <v>0</v>
      </c>
      <c r="AK94" s="9">
        <f t="shared" si="73"/>
        <v>0</v>
      </c>
      <c r="AL94" s="9">
        <f t="shared" si="74"/>
        <v>0</v>
      </c>
      <c r="AM94" s="9">
        <f t="shared" si="75"/>
        <v>0</v>
      </c>
      <c r="AP94" s="9">
        <f t="shared" si="76"/>
        <v>0</v>
      </c>
      <c r="AQ94" s="9">
        <f t="shared" si="77"/>
        <v>0</v>
      </c>
      <c r="AR94" s="9">
        <f t="shared" si="78"/>
        <v>0</v>
      </c>
      <c r="AU94" s="9">
        <f t="shared" si="79"/>
        <v>0</v>
      </c>
      <c r="AV94" s="9">
        <f t="shared" si="80"/>
        <v>0</v>
      </c>
      <c r="AX94" s="9">
        <f t="shared" si="81"/>
      </c>
      <c r="AZ94" s="9">
        <f t="shared" si="82"/>
        <v>0</v>
      </c>
      <c r="BA94" s="9">
        <f t="shared" si="83"/>
        <v>0</v>
      </c>
      <c r="BB94" s="9">
        <f t="shared" si="84"/>
        <v>0</v>
      </c>
      <c r="BC94" s="9">
        <f t="shared" si="85"/>
        <v>0</v>
      </c>
      <c r="BD94" s="9">
        <f t="shared" si="86"/>
        <v>0</v>
      </c>
      <c r="BE94" s="9" t="e">
        <f t="shared" si="87"/>
        <v>#N/A</v>
      </c>
      <c r="BF94" s="9">
        <f t="shared" si="88"/>
        <v>0</v>
      </c>
      <c r="BH94" s="9">
        <f t="shared" si="89"/>
        <v>0</v>
      </c>
      <c r="BI94" s="9" t="e">
        <f t="shared" si="90"/>
        <v>#N/A</v>
      </c>
      <c r="BJ94" s="9" t="e">
        <f t="shared" si="91"/>
        <v>#N/A</v>
      </c>
      <c r="BK94" s="9">
        <f t="shared" si="92"/>
        <v>0</v>
      </c>
      <c r="BL94" s="9">
        <f t="shared" si="93"/>
        <v>0</v>
      </c>
      <c r="BM94" s="9" t="e">
        <f t="shared" si="94"/>
        <v>#N/A</v>
      </c>
      <c r="BN94" s="9" t="e">
        <f t="shared" si="95"/>
        <v>#N/A</v>
      </c>
      <c r="BP94" s="9">
        <f>IF($C94="",0,IF(COUNTIF($C$10:$C94,$C94)=1,0,COLUMN()))</f>
        <v>0</v>
      </c>
      <c r="BQ94" s="9" t="e">
        <f t="shared" si="96"/>
        <v>#N/A</v>
      </c>
      <c r="BR94" s="9">
        <f t="shared" si="97"/>
        <v>0</v>
      </c>
      <c r="BT94" s="9" t="e">
        <f t="shared" si="98"/>
        <v>#N/A</v>
      </c>
    </row>
    <row r="95" spans="1:72" ht="30.75" customHeight="1">
      <c r="A95" s="43"/>
      <c r="B95" s="71">
        <v>86</v>
      </c>
      <c r="C95" s="96"/>
      <c r="D95" s="127" t="e">
        <f>VLOOKUP(C95,'登録情報'!$E$1:$F$958,2,FALSE)</f>
        <v>#N/A</v>
      </c>
      <c r="E95" s="110" t="e">
        <f>VLOOKUP(C95,'登録情報'!$E$1:$G$958,3,FALSE)</f>
        <v>#N/A</v>
      </c>
      <c r="F95" s="68"/>
      <c r="G95" s="96"/>
      <c r="H95" s="72"/>
      <c r="I95" s="99"/>
      <c r="J95" s="73"/>
      <c r="K95" s="96"/>
      <c r="L95" s="72"/>
      <c r="M95" s="99"/>
      <c r="N95" s="73"/>
      <c r="O95" s="96"/>
      <c r="P95" s="72"/>
      <c r="Q95" s="99"/>
      <c r="R95" s="73"/>
      <c r="S95" s="96"/>
      <c r="T95" s="72"/>
      <c r="U95" s="104"/>
      <c r="W95" s="108">
        <f ca="1" t="shared" si="66"/>
      </c>
      <c r="X95" s="9">
        <f ca="1" t="shared" si="67"/>
      </c>
      <c r="Y95" s="108">
        <f t="shared" si="68"/>
      </c>
      <c r="AA95" s="108"/>
      <c r="AC95" s="108">
        <f t="shared" si="69"/>
        <v>0</v>
      </c>
      <c r="AF95" s="9">
        <f t="shared" si="70"/>
        <v>0</v>
      </c>
      <c r="AG95" s="9">
        <f t="shared" si="71"/>
        <v>0</v>
      </c>
      <c r="AH95" s="9">
        <f t="shared" si="72"/>
        <v>0</v>
      </c>
      <c r="AK95" s="9">
        <f t="shared" si="73"/>
        <v>0</v>
      </c>
      <c r="AL95" s="9">
        <f t="shared" si="74"/>
        <v>0</v>
      </c>
      <c r="AM95" s="9">
        <f t="shared" si="75"/>
        <v>0</v>
      </c>
      <c r="AP95" s="9">
        <f t="shared" si="76"/>
        <v>0</v>
      </c>
      <c r="AQ95" s="9">
        <f t="shared" si="77"/>
        <v>0</v>
      </c>
      <c r="AR95" s="9">
        <f t="shared" si="78"/>
        <v>0</v>
      </c>
      <c r="AU95" s="9">
        <f t="shared" si="79"/>
        <v>0</v>
      </c>
      <c r="AV95" s="9">
        <f t="shared" si="80"/>
        <v>0</v>
      </c>
      <c r="AX95" s="9">
        <f t="shared" si="81"/>
      </c>
      <c r="AZ95" s="9">
        <f t="shared" si="82"/>
        <v>0</v>
      </c>
      <c r="BA95" s="9">
        <f t="shared" si="83"/>
        <v>0</v>
      </c>
      <c r="BB95" s="9">
        <f t="shared" si="84"/>
        <v>0</v>
      </c>
      <c r="BC95" s="9">
        <f t="shared" si="85"/>
        <v>0</v>
      </c>
      <c r="BD95" s="9">
        <f t="shared" si="86"/>
        <v>0</v>
      </c>
      <c r="BE95" s="9" t="e">
        <f t="shared" si="87"/>
        <v>#N/A</v>
      </c>
      <c r="BF95" s="9">
        <f t="shared" si="88"/>
        <v>0</v>
      </c>
      <c r="BH95" s="9">
        <f t="shared" si="89"/>
        <v>0</v>
      </c>
      <c r="BI95" s="9" t="e">
        <f t="shared" si="90"/>
        <v>#N/A</v>
      </c>
      <c r="BJ95" s="9" t="e">
        <f t="shared" si="91"/>
        <v>#N/A</v>
      </c>
      <c r="BK95" s="9">
        <f t="shared" si="92"/>
        <v>0</v>
      </c>
      <c r="BL95" s="9">
        <f t="shared" si="93"/>
        <v>0</v>
      </c>
      <c r="BM95" s="9" t="e">
        <f t="shared" si="94"/>
        <v>#N/A</v>
      </c>
      <c r="BN95" s="9" t="e">
        <f t="shared" si="95"/>
        <v>#N/A</v>
      </c>
      <c r="BP95" s="9">
        <f>IF($C95="",0,IF(COUNTIF($C$10:$C95,$C95)=1,0,COLUMN()))</f>
        <v>0</v>
      </c>
      <c r="BQ95" s="9" t="e">
        <f t="shared" si="96"/>
        <v>#N/A</v>
      </c>
      <c r="BR95" s="9">
        <f t="shared" si="97"/>
        <v>0</v>
      </c>
      <c r="BT95" s="9" t="e">
        <f t="shared" si="98"/>
        <v>#N/A</v>
      </c>
    </row>
    <row r="96" spans="1:72" ht="30.75" customHeight="1">
      <c r="A96" s="43"/>
      <c r="B96" s="71">
        <v>87</v>
      </c>
      <c r="C96" s="96"/>
      <c r="D96" s="127" t="e">
        <f>VLOOKUP(C96,'登録情報'!$E$1:$F$958,2,FALSE)</f>
        <v>#N/A</v>
      </c>
      <c r="E96" s="110" t="e">
        <f>VLOOKUP(C96,'登録情報'!$E$1:$G$958,3,FALSE)</f>
        <v>#N/A</v>
      </c>
      <c r="F96" s="68"/>
      <c r="G96" s="96"/>
      <c r="H96" s="72"/>
      <c r="I96" s="99"/>
      <c r="J96" s="73"/>
      <c r="K96" s="96"/>
      <c r="L96" s="72"/>
      <c r="M96" s="99"/>
      <c r="N96" s="73"/>
      <c r="O96" s="96"/>
      <c r="P96" s="72"/>
      <c r="Q96" s="99"/>
      <c r="R96" s="73"/>
      <c r="S96" s="96"/>
      <c r="T96" s="72"/>
      <c r="U96" s="104"/>
      <c r="W96" s="108">
        <f ca="1" t="shared" si="66"/>
      </c>
      <c r="X96" s="9">
        <f ca="1" t="shared" si="67"/>
      </c>
      <c r="Y96" s="108">
        <f t="shared" si="68"/>
      </c>
      <c r="AA96" s="108"/>
      <c r="AC96" s="108">
        <f t="shared" si="69"/>
        <v>0</v>
      </c>
      <c r="AF96" s="9">
        <f t="shared" si="70"/>
        <v>0</v>
      </c>
      <c r="AG96" s="9">
        <f t="shared" si="71"/>
        <v>0</v>
      </c>
      <c r="AH96" s="9">
        <f t="shared" si="72"/>
        <v>0</v>
      </c>
      <c r="AK96" s="9">
        <f t="shared" si="73"/>
        <v>0</v>
      </c>
      <c r="AL96" s="9">
        <f t="shared" si="74"/>
        <v>0</v>
      </c>
      <c r="AM96" s="9">
        <f t="shared" si="75"/>
        <v>0</v>
      </c>
      <c r="AP96" s="9">
        <f t="shared" si="76"/>
        <v>0</v>
      </c>
      <c r="AQ96" s="9">
        <f t="shared" si="77"/>
        <v>0</v>
      </c>
      <c r="AR96" s="9">
        <f t="shared" si="78"/>
        <v>0</v>
      </c>
      <c r="AU96" s="9">
        <f t="shared" si="79"/>
        <v>0</v>
      </c>
      <c r="AV96" s="9">
        <f t="shared" si="80"/>
        <v>0</v>
      </c>
      <c r="AX96" s="9">
        <f t="shared" si="81"/>
      </c>
      <c r="AZ96" s="9">
        <f t="shared" si="82"/>
        <v>0</v>
      </c>
      <c r="BA96" s="9">
        <f t="shared" si="83"/>
        <v>0</v>
      </c>
      <c r="BB96" s="9">
        <f t="shared" si="84"/>
        <v>0</v>
      </c>
      <c r="BC96" s="9">
        <f t="shared" si="85"/>
        <v>0</v>
      </c>
      <c r="BD96" s="9">
        <f t="shared" si="86"/>
        <v>0</v>
      </c>
      <c r="BE96" s="9" t="e">
        <f t="shared" si="87"/>
        <v>#N/A</v>
      </c>
      <c r="BF96" s="9">
        <f t="shared" si="88"/>
        <v>0</v>
      </c>
      <c r="BH96" s="9">
        <f t="shared" si="89"/>
        <v>0</v>
      </c>
      <c r="BI96" s="9" t="e">
        <f t="shared" si="90"/>
        <v>#N/A</v>
      </c>
      <c r="BJ96" s="9" t="e">
        <f t="shared" si="91"/>
        <v>#N/A</v>
      </c>
      <c r="BK96" s="9">
        <f t="shared" si="92"/>
        <v>0</v>
      </c>
      <c r="BL96" s="9">
        <f t="shared" si="93"/>
        <v>0</v>
      </c>
      <c r="BM96" s="9" t="e">
        <f t="shared" si="94"/>
        <v>#N/A</v>
      </c>
      <c r="BN96" s="9" t="e">
        <f t="shared" si="95"/>
        <v>#N/A</v>
      </c>
      <c r="BP96" s="9">
        <f>IF($C96="",0,IF(COUNTIF($C$10:$C96,$C96)=1,0,COLUMN()))</f>
        <v>0</v>
      </c>
      <c r="BQ96" s="9" t="e">
        <f t="shared" si="96"/>
        <v>#N/A</v>
      </c>
      <c r="BR96" s="9">
        <f t="shared" si="97"/>
        <v>0</v>
      </c>
      <c r="BT96" s="9" t="e">
        <f t="shared" si="98"/>
        <v>#N/A</v>
      </c>
    </row>
    <row r="97" spans="1:72" ht="30.75" customHeight="1">
      <c r="A97" s="43"/>
      <c r="B97" s="71">
        <v>88</v>
      </c>
      <c r="C97" s="96"/>
      <c r="D97" s="127" t="e">
        <f>VLOOKUP(C97,'登録情報'!$E$1:$F$958,2,FALSE)</f>
        <v>#N/A</v>
      </c>
      <c r="E97" s="110" t="e">
        <f>VLOOKUP(C97,'登録情報'!$E$1:$G$958,3,FALSE)</f>
        <v>#N/A</v>
      </c>
      <c r="F97" s="68"/>
      <c r="G97" s="96"/>
      <c r="H97" s="72"/>
      <c r="I97" s="99"/>
      <c r="J97" s="73"/>
      <c r="K97" s="96"/>
      <c r="L97" s="72"/>
      <c r="M97" s="99"/>
      <c r="N97" s="73"/>
      <c r="O97" s="96"/>
      <c r="P97" s="72"/>
      <c r="Q97" s="99"/>
      <c r="R97" s="73"/>
      <c r="S97" s="96"/>
      <c r="T97" s="72"/>
      <c r="U97" s="104"/>
      <c r="W97" s="108">
        <f ca="1" t="shared" si="66"/>
      </c>
      <c r="X97" s="9">
        <f ca="1" t="shared" si="67"/>
      </c>
      <c r="Y97" s="108">
        <f t="shared" si="68"/>
      </c>
      <c r="AA97" s="108"/>
      <c r="AC97" s="108">
        <f t="shared" si="69"/>
        <v>0</v>
      </c>
      <c r="AF97" s="9">
        <f t="shared" si="70"/>
        <v>0</v>
      </c>
      <c r="AG97" s="9">
        <f t="shared" si="71"/>
        <v>0</v>
      </c>
      <c r="AH97" s="9">
        <f t="shared" si="72"/>
        <v>0</v>
      </c>
      <c r="AK97" s="9">
        <f t="shared" si="73"/>
        <v>0</v>
      </c>
      <c r="AL97" s="9">
        <f t="shared" si="74"/>
        <v>0</v>
      </c>
      <c r="AM97" s="9">
        <f t="shared" si="75"/>
        <v>0</v>
      </c>
      <c r="AP97" s="9">
        <f t="shared" si="76"/>
        <v>0</v>
      </c>
      <c r="AQ97" s="9">
        <f t="shared" si="77"/>
        <v>0</v>
      </c>
      <c r="AR97" s="9">
        <f t="shared" si="78"/>
        <v>0</v>
      </c>
      <c r="AU97" s="9">
        <f t="shared" si="79"/>
        <v>0</v>
      </c>
      <c r="AV97" s="9">
        <f t="shared" si="80"/>
        <v>0</v>
      </c>
      <c r="AX97" s="9">
        <f t="shared" si="81"/>
      </c>
      <c r="AZ97" s="9">
        <f t="shared" si="82"/>
        <v>0</v>
      </c>
      <c r="BA97" s="9">
        <f t="shared" si="83"/>
        <v>0</v>
      </c>
      <c r="BB97" s="9">
        <f t="shared" si="84"/>
        <v>0</v>
      </c>
      <c r="BC97" s="9">
        <f t="shared" si="85"/>
        <v>0</v>
      </c>
      <c r="BD97" s="9">
        <f t="shared" si="86"/>
        <v>0</v>
      </c>
      <c r="BE97" s="9" t="e">
        <f t="shared" si="87"/>
        <v>#N/A</v>
      </c>
      <c r="BF97" s="9">
        <f t="shared" si="88"/>
        <v>0</v>
      </c>
      <c r="BH97" s="9">
        <f t="shared" si="89"/>
        <v>0</v>
      </c>
      <c r="BI97" s="9" t="e">
        <f t="shared" si="90"/>
        <v>#N/A</v>
      </c>
      <c r="BJ97" s="9" t="e">
        <f t="shared" si="91"/>
        <v>#N/A</v>
      </c>
      <c r="BK97" s="9">
        <f t="shared" si="92"/>
        <v>0</v>
      </c>
      <c r="BL97" s="9">
        <f t="shared" si="93"/>
        <v>0</v>
      </c>
      <c r="BM97" s="9" t="e">
        <f t="shared" si="94"/>
        <v>#N/A</v>
      </c>
      <c r="BN97" s="9" t="e">
        <f t="shared" si="95"/>
        <v>#N/A</v>
      </c>
      <c r="BP97" s="9">
        <f>IF($C97="",0,IF(COUNTIF($C$10:$C97,$C97)=1,0,COLUMN()))</f>
        <v>0</v>
      </c>
      <c r="BQ97" s="9" t="e">
        <f t="shared" si="96"/>
        <v>#N/A</v>
      </c>
      <c r="BR97" s="9">
        <f t="shared" si="97"/>
        <v>0</v>
      </c>
      <c r="BT97" s="9" t="e">
        <f t="shared" si="98"/>
        <v>#N/A</v>
      </c>
    </row>
    <row r="98" spans="1:72" ht="30.75" customHeight="1">
      <c r="A98" s="43"/>
      <c r="B98" s="71">
        <v>89</v>
      </c>
      <c r="C98" s="96"/>
      <c r="D98" s="127" t="e">
        <f>VLOOKUP(C98,'登録情報'!$E$1:$F$958,2,FALSE)</f>
        <v>#N/A</v>
      </c>
      <c r="E98" s="110" t="e">
        <f>VLOOKUP(C98,'登録情報'!$E$1:$G$958,3,FALSE)</f>
        <v>#N/A</v>
      </c>
      <c r="F98" s="68"/>
      <c r="G98" s="96"/>
      <c r="H98" s="72"/>
      <c r="I98" s="99"/>
      <c r="J98" s="73"/>
      <c r="K98" s="96"/>
      <c r="L98" s="72"/>
      <c r="M98" s="99"/>
      <c r="N98" s="73"/>
      <c r="O98" s="96"/>
      <c r="P98" s="72"/>
      <c r="Q98" s="99"/>
      <c r="R98" s="73"/>
      <c r="S98" s="96"/>
      <c r="T98" s="72"/>
      <c r="U98" s="104"/>
      <c r="W98" s="108">
        <f ca="1" t="shared" si="66"/>
      </c>
      <c r="X98" s="9">
        <f ca="1" t="shared" si="67"/>
      </c>
      <c r="Y98" s="108">
        <f t="shared" si="68"/>
      </c>
      <c r="AA98" s="108"/>
      <c r="AC98" s="108">
        <f t="shared" si="69"/>
        <v>0</v>
      </c>
      <c r="AF98" s="9">
        <f t="shared" si="70"/>
        <v>0</v>
      </c>
      <c r="AG98" s="9">
        <f t="shared" si="71"/>
        <v>0</v>
      </c>
      <c r="AH98" s="9">
        <f t="shared" si="72"/>
        <v>0</v>
      </c>
      <c r="AK98" s="9">
        <f t="shared" si="73"/>
        <v>0</v>
      </c>
      <c r="AL98" s="9">
        <f t="shared" si="74"/>
        <v>0</v>
      </c>
      <c r="AM98" s="9">
        <f t="shared" si="75"/>
        <v>0</v>
      </c>
      <c r="AP98" s="9">
        <f t="shared" si="76"/>
        <v>0</v>
      </c>
      <c r="AQ98" s="9">
        <f t="shared" si="77"/>
        <v>0</v>
      </c>
      <c r="AR98" s="9">
        <f t="shared" si="78"/>
        <v>0</v>
      </c>
      <c r="AU98" s="9">
        <f t="shared" si="79"/>
        <v>0</v>
      </c>
      <c r="AV98" s="9">
        <f t="shared" si="80"/>
        <v>0</v>
      </c>
      <c r="AX98" s="9">
        <f t="shared" si="81"/>
      </c>
      <c r="AZ98" s="9">
        <f t="shared" si="82"/>
        <v>0</v>
      </c>
      <c r="BA98" s="9">
        <f t="shared" si="83"/>
        <v>0</v>
      </c>
      <c r="BB98" s="9">
        <f t="shared" si="84"/>
        <v>0</v>
      </c>
      <c r="BC98" s="9">
        <f t="shared" si="85"/>
        <v>0</v>
      </c>
      <c r="BD98" s="9">
        <f t="shared" si="86"/>
        <v>0</v>
      </c>
      <c r="BE98" s="9" t="e">
        <f t="shared" si="87"/>
        <v>#N/A</v>
      </c>
      <c r="BF98" s="9">
        <f t="shared" si="88"/>
        <v>0</v>
      </c>
      <c r="BH98" s="9">
        <f t="shared" si="89"/>
        <v>0</v>
      </c>
      <c r="BI98" s="9" t="e">
        <f t="shared" si="90"/>
        <v>#N/A</v>
      </c>
      <c r="BJ98" s="9" t="e">
        <f t="shared" si="91"/>
        <v>#N/A</v>
      </c>
      <c r="BK98" s="9">
        <f t="shared" si="92"/>
        <v>0</v>
      </c>
      <c r="BL98" s="9">
        <f t="shared" si="93"/>
        <v>0</v>
      </c>
      <c r="BM98" s="9" t="e">
        <f t="shared" si="94"/>
        <v>#N/A</v>
      </c>
      <c r="BN98" s="9" t="e">
        <f t="shared" si="95"/>
        <v>#N/A</v>
      </c>
      <c r="BP98" s="9">
        <f>IF($C98="",0,IF(COUNTIF($C$10:$C98,$C98)=1,0,COLUMN()))</f>
        <v>0</v>
      </c>
      <c r="BQ98" s="9" t="e">
        <f t="shared" si="96"/>
        <v>#N/A</v>
      </c>
      <c r="BR98" s="9">
        <f t="shared" si="97"/>
        <v>0</v>
      </c>
      <c r="BT98" s="9" t="e">
        <f t="shared" si="98"/>
        <v>#N/A</v>
      </c>
    </row>
    <row r="99" spans="1:72" ht="30.75" customHeight="1" thickBot="1">
      <c r="A99" s="43"/>
      <c r="B99" s="74">
        <v>90</v>
      </c>
      <c r="C99" s="97"/>
      <c r="D99" s="127" t="e">
        <f>VLOOKUP(C99,'登録情報'!$E$1:$F$958,2,FALSE)</f>
        <v>#N/A</v>
      </c>
      <c r="E99" s="110" t="e">
        <f>VLOOKUP(C99,'登録情報'!$E$1:$G$958,3,FALSE)</f>
        <v>#N/A</v>
      </c>
      <c r="F99" s="75"/>
      <c r="G99" s="97"/>
      <c r="H99" s="76"/>
      <c r="I99" s="100"/>
      <c r="J99" s="77"/>
      <c r="K99" s="97"/>
      <c r="L99" s="76"/>
      <c r="M99" s="100"/>
      <c r="N99" s="77"/>
      <c r="O99" s="97"/>
      <c r="P99" s="76"/>
      <c r="Q99" s="100"/>
      <c r="R99" s="77"/>
      <c r="S99" s="97"/>
      <c r="T99" s="76"/>
      <c r="U99" s="105"/>
      <c r="W99" s="108">
        <f ca="1" t="shared" si="66"/>
      </c>
      <c r="X99" s="9">
        <f ca="1" t="shared" si="67"/>
      </c>
      <c r="Y99" s="108">
        <f t="shared" si="68"/>
      </c>
      <c r="AA99" s="108"/>
      <c r="AC99" s="108">
        <f t="shared" si="69"/>
        <v>0</v>
      </c>
      <c r="AF99" s="9">
        <f t="shared" si="70"/>
        <v>0</v>
      </c>
      <c r="AG99" s="9">
        <f t="shared" si="71"/>
        <v>0</v>
      </c>
      <c r="AH99" s="9">
        <f t="shared" si="72"/>
        <v>0</v>
      </c>
      <c r="AK99" s="9">
        <f t="shared" si="73"/>
        <v>0</v>
      </c>
      <c r="AL99" s="9">
        <f t="shared" si="74"/>
        <v>0</v>
      </c>
      <c r="AM99" s="9">
        <f t="shared" si="75"/>
        <v>0</v>
      </c>
      <c r="AP99" s="9">
        <f t="shared" si="76"/>
        <v>0</v>
      </c>
      <c r="AQ99" s="9">
        <f t="shared" si="77"/>
        <v>0</v>
      </c>
      <c r="AR99" s="9">
        <f t="shared" si="78"/>
        <v>0</v>
      </c>
      <c r="AU99" s="9">
        <f t="shared" si="79"/>
        <v>0</v>
      </c>
      <c r="AV99" s="9">
        <f t="shared" si="80"/>
        <v>0</v>
      </c>
      <c r="AX99" s="9">
        <f t="shared" si="81"/>
      </c>
      <c r="AZ99" s="9">
        <f t="shared" si="82"/>
        <v>0</v>
      </c>
      <c r="BA99" s="9">
        <f t="shared" si="83"/>
        <v>0</v>
      </c>
      <c r="BB99" s="9">
        <f t="shared" si="84"/>
        <v>0</v>
      </c>
      <c r="BC99" s="9">
        <f t="shared" si="85"/>
        <v>0</v>
      </c>
      <c r="BD99" s="9">
        <f t="shared" si="86"/>
        <v>0</v>
      </c>
      <c r="BE99" s="9" t="e">
        <f t="shared" si="87"/>
        <v>#N/A</v>
      </c>
      <c r="BF99" s="9">
        <f t="shared" si="88"/>
        <v>0</v>
      </c>
      <c r="BH99" s="9">
        <f t="shared" si="89"/>
        <v>0</v>
      </c>
      <c r="BI99" s="9" t="e">
        <f t="shared" si="90"/>
        <v>#N/A</v>
      </c>
      <c r="BJ99" s="9" t="e">
        <f t="shared" si="91"/>
        <v>#N/A</v>
      </c>
      <c r="BK99" s="9">
        <f t="shared" si="92"/>
        <v>0</v>
      </c>
      <c r="BL99" s="9">
        <f t="shared" si="93"/>
        <v>0</v>
      </c>
      <c r="BM99" s="9" t="e">
        <f t="shared" si="94"/>
        <v>#N/A</v>
      </c>
      <c r="BN99" s="9" t="e">
        <f t="shared" si="95"/>
        <v>#N/A</v>
      </c>
      <c r="BP99" s="9">
        <f>IF($C99="",0,IF(COUNTIF($C$10:$C99,$C99)=1,0,COLUMN()))</f>
        <v>0</v>
      </c>
      <c r="BQ99" s="9" t="e">
        <f t="shared" si="96"/>
        <v>#N/A</v>
      </c>
      <c r="BR99" s="9">
        <f t="shared" si="97"/>
        <v>0</v>
      </c>
      <c r="BT99" s="9" t="e">
        <f t="shared" si="98"/>
        <v>#N/A</v>
      </c>
    </row>
    <row r="100" spans="1:72" ht="30.75" customHeight="1">
      <c r="A100" s="43"/>
      <c r="B100" s="67">
        <v>91</v>
      </c>
      <c r="C100" s="96"/>
      <c r="D100" s="127" t="e">
        <f>VLOOKUP(C100,'登録情報'!$E$1:$F$958,2,FALSE)</f>
        <v>#N/A</v>
      </c>
      <c r="E100" s="110" t="e">
        <f>VLOOKUP(C100,'登録情報'!$E$1:$G$958,3,FALSE)</f>
        <v>#N/A</v>
      </c>
      <c r="F100" s="68"/>
      <c r="G100" s="96"/>
      <c r="H100" s="72"/>
      <c r="I100" s="99"/>
      <c r="J100" s="73"/>
      <c r="K100" s="96"/>
      <c r="L100" s="72"/>
      <c r="M100" s="99"/>
      <c r="N100" s="73"/>
      <c r="O100" s="96"/>
      <c r="P100" s="72"/>
      <c r="Q100" s="99"/>
      <c r="R100" s="73"/>
      <c r="S100" s="96"/>
      <c r="T100" s="72"/>
      <c r="U100" s="104"/>
      <c r="W100" s="108">
        <f ca="1" t="shared" si="66"/>
      </c>
      <c r="X100" s="9">
        <f ca="1" t="shared" si="67"/>
      </c>
      <c r="Y100" s="108">
        <f t="shared" si="68"/>
      </c>
      <c r="AA100" s="108"/>
      <c r="AC100" s="108">
        <f t="shared" si="69"/>
        <v>0</v>
      </c>
      <c r="AF100" s="9">
        <f t="shared" si="70"/>
        <v>0</v>
      </c>
      <c r="AG100" s="9">
        <f t="shared" si="71"/>
        <v>0</v>
      </c>
      <c r="AH100" s="9">
        <f t="shared" si="72"/>
        <v>0</v>
      </c>
      <c r="AK100" s="9">
        <f t="shared" si="73"/>
        <v>0</v>
      </c>
      <c r="AL100" s="9">
        <f t="shared" si="74"/>
        <v>0</v>
      </c>
      <c r="AM100" s="9">
        <f t="shared" si="75"/>
        <v>0</v>
      </c>
      <c r="AP100" s="9">
        <f t="shared" si="76"/>
        <v>0</v>
      </c>
      <c r="AQ100" s="9">
        <f t="shared" si="77"/>
        <v>0</v>
      </c>
      <c r="AR100" s="9">
        <f t="shared" si="78"/>
        <v>0</v>
      </c>
      <c r="AU100" s="9">
        <f t="shared" si="79"/>
        <v>0</v>
      </c>
      <c r="AV100" s="9">
        <f t="shared" si="80"/>
        <v>0</v>
      </c>
      <c r="AX100" s="9">
        <f t="shared" si="81"/>
      </c>
      <c r="AZ100" s="9">
        <f t="shared" si="82"/>
        <v>0</v>
      </c>
      <c r="BA100" s="9">
        <f t="shared" si="83"/>
        <v>0</v>
      </c>
      <c r="BB100" s="9">
        <f t="shared" si="84"/>
        <v>0</v>
      </c>
      <c r="BC100" s="9">
        <f t="shared" si="85"/>
        <v>0</v>
      </c>
      <c r="BD100" s="9">
        <f t="shared" si="86"/>
        <v>0</v>
      </c>
      <c r="BE100" s="9" t="e">
        <f t="shared" si="87"/>
        <v>#N/A</v>
      </c>
      <c r="BF100" s="9">
        <f t="shared" si="88"/>
        <v>0</v>
      </c>
      <c r="BH100" s="9">
        <f t="shared" si="89"/>
        <v>0</v>
      </c>
      <c r="BI100" s="9" t="e">
        <f t="shared" si="90"/>
        <v>#N/A</v>
      </c>
      <c r="BJ100" s="9" t="e">
        <f t="shared" si="91"/>
        <v>#N/A</v>
      </c>
      <c r="BK100" s="9">
        <f t="shared" si="92"/>
        <v>0</v>
      </c>
      <c r="BL100" s="9">
        <f t="shared" si="93"/>
        <v>0</v>
      </c>
      <c r="BM100" s="9" t="e">
        <f t="shared" si="94"/>
        <v>#N/A</v>
      </c>
      <c r="BN100" s="9" t="e">
        <f t="shared" si="95"/>
        <v>#N/A</v>
      </c>
      <c r="BP100" s="9">
        <f>IF($C100="",0,IF(COUNTIF($C$10:$C100,$C100)=1,0,COLUMN()))</f>
        <v>0</v>
      </c>
      <c r="BQ100" s="9" t="e">
        <f t="shared" si="96"/>
        <v>#N/A</v>
      </c>
      <c r="BR100" s="9">
        <f t="shared" si="97"/>
        <v>0</v>
      </c>
      <c r="BT100" s="9" t="e">
        <f t="shared" si="98"/>
        <v>#N/A</v>
      </c>
    </row>
    <row r="101" spans="1:72" ht="30.75" customHeight="1">
      <c r="A101" s="43"/>
      <c r="B101" s="71">
        <v>92</v>
      </c>
      <c r="C101" s="96"/>
      <c r="D101" s="127" t="e">
        <f>VLOOKUP(C101,'登録情報'!$E$1:$F$958,2,FALSE)</f>
        <v>#N/A</v>
      </c>
      <c r="E101" s="110" t="e">
        <f>VLOOKUP(C101,'登録情報'!$E$1:$G$958,3,FALSE)</f>
        <v>#N/A</v>
      </c>
      <c r="F101" s="68"/>
      <c r="G101" s="96"/>
      <c r="H101" s="72"/>
      <c r="I101" s="99"/>
      <c r="J101" s="73"/>
      <c r="K101" s="96"/>
      <c r="L101" s="72"/>
      <c r="M101" s="99"/>
      <c r="N101" s="73"/>
      <c r="O101" s="96"/>
      <c r="P101" s="72"/>
      <c r="Q101" s="99"/>
      <c r="R101" s="73"/>
      <c r="S101" s="96"/>
      <c r="T101" s="72"/>
      <c r="U101" s="104"/>
      <c r="W101" s="108">
        <f ca="1" t="shared" si="66"/>
      </c>
      <c r="X101" s="9">
        <f ca="1" t="shared" si="67"/>
      </c>
      <c r="Y101" s="108">
        <f t="shared" si="68"/>
      </c>
      <c r="AA101" s="108"/>
      <c r="AC101" s="108">
        <f t="shared" si="69"/>
        <v>0</v>
      </c>
      <c r="AF101" s="9">
        <f t="shared" si="70"/>
        <v>0</v>
      </c>
      <c r="AG101" s="9">
        <f t="shared" si="71"/>
        <v>0</v>
      </c>
      <c r="AH101" s="9">
        <f t="shared" si="72"/>
        <v>0</v>
      </c>
      <c r="AK101" s="9">
        <f t="shared" si="73"/>
        <v>0</v>
      </c>
      <c r="AL101" s="9">
        <f t="shared" si="74"/>
        <v>0</v>
      </c>
      <c r="AM101" s="9">
        <f t="shared" si="75"/>
        <v>0</v>
      </c>
      <c r="AP101" s="9">
        <f t="shared" si="76"/>
        <v>0</v>
      </c>
      <c r="AQ101" s="9">
        <f t="shared" si="77"/>
        <v>0</v>
      </c>
      <c r="AR101" s="9">
        <f t="shared" si="78"/>
        <v>0</v>
      </c>
      <c r="AU101" s="9">
        <f t="shared" si="79"/>
        <v>0</v>
      </c>
      <c r="AV101" s="9">
        <f t="shared" si="80"/>
        <v>0</v>
      </c>
      <c r="AX101" s="9">
        <f t="shared" si="81"/>
      </c>
      <c r="AZ101" s="9">
        <f t="shared" si="82"/>
        <v>0</v>
      </c>
      <c r="BA101" s="9">
        <f t="shared" si="83"/>
        <v>0</v>
      </c>
      <c r="BB101" s="9">
        <f t="shared" si="84"/>
        <v>0</v>
      </c>
      <c r="BC101" s="9">
        <f t="shared" si="85"/>
        <v>0</v>
      </c>
      <c r="BD101" s="9">
        <f t="shared" si="86"/>
        <v>0</v>
      </c>
      <c r="BE101" s="9" t="e">
        <f t="shared" si="87"/>
        <v>#N/A</v>
      </c>
      <c r="BF101" s="9">
        <f t="shared" si="88"/>
        <v>0</v>
      </c>
      <c r="BH101" s="9">
        <f t="shared" si="89"/>
        <v>0</v>
      </c>
      <c r="BI101" s="9" t="e">
        <f t="shared" si="90"/>
        <v>#N/A</v>
      </c>
      <c r="BJ101" s="9" t="e">
        <f t="shared" si="91"/>
        <v>#N/A</v>
      </c>
      <c r="BK101" s="9">
        <f t="shared" si="92"/>
        <v>0</v>
      </c>
      <c r="BL101" s="9">
        <f t="shared" si="93"/>
        <v>0</v>
      </c>
      <c r="BM101" s="9" t="e">
        <f t="shared" si="94"/>
        <v>#N/A</v>
      </c>
      <c r="BN101" s="9" t="e">
        <f t="shared" si="95"/>
        <v>#N/A</v>
      </c>
      <c r="BP101" s="9">
        <f>IF($C101="",0,IF(COUNTIF($C$10:$C101,$C101)=1,0,COLUMN()))</f>
        <v>0</v>
      </c>
      <c r="BQ101" s="9" t="e">
        <f t="shared" si="96"/>
        <v>#N/A</v>
      </c>
      <c r="BR101" s="9">
        <f t="shared" si="97"/>
        <v>0</v>
      </c>
      <c r="BT101" s="9" t="e">
        <f t="shared" si="98"/>
        <v>#N/A</v>
      </c>
    </row>
    <row r="102" spans="1:72" ht="30.75" customHeight="1">
      <c r="A102" s="43"/>
      <c r="B102" s="71">
        <v>93</v>
      </c>
      <c r="C102" s="96"/>
      <c r="D102" s="127" t="e">
        <f>VLOOKUP(C102,'登録情報'!$E$1:$F$958,2,FALSE)</f>
        <v>#N/A</v>
      </c>
      <c r="E102" s="110" t="e">
        <f>VLOOKUP(C102,'登録情報'!$E$1:$G$958,3,FALSE)</f>
        <v>#N/A</v>
      </c>
      <c r="F102" s="68"/>
      <c r="G102" s="96"/>
      <c r="H102" s="72"/>
      <c r="I102" s="99"/>
      <c r="J102" s="73"/>
      <c r="K102" s="96"/>
      <c r="L102" s="72"/>
      <c r="M102" s="99"/>
      <c r="N102" s="73"/>
      <c r="O102" s="96"/>
      <c r="P102" s="72"/>
      <c r="Q102" s="99"/>
      <c r="R102" s="73"/>
      <c r="S102" s="96"/>
      <c r="T102" s="72"/>
      <c r="U102" s="104"/>
      <c r="W102" s="108">
        <f ca="1" t="shared" si="66"/>
      </c>
      <c r="X102" s="9">
        <f ca="1" t="shared" si="67"/>
      </c>
      <c r="Y102" s="108">
        <f t="shared" si="68"/>
      </c>
      <c r="AA102" s="108"/>
      <c r="AC102" s="108">
        <f t="shared" si="69"/>
        <v>0</v>
      </c>
      <c r="AF102" s="9">
        <f t="shared" si="70"/>
        <v>0</v>
      </c>
      <c r="AG102" s="9">
        <f t="shared" si="71"/>
        <v>0</v>
      </c>
      <c r="AH102" s="9">
        <f t="shared" si="72"/>
        <v>0</v>
      </c>
      <c r="AK102" s="9">
        <f t="shared" si="73"/>
        <v>0</v>
      </c>
      <c r="AL102" s="9">
        <f t="shared" si="74"/>
        <v>0</v>
      </c>
      <c r="AM102" s="9">
        <f t="shared" si="75"/>
        <v>0</v>
      </c>
      <c r="AP102" s="9">
        <f t="shared" si="76"/>
        <v>0</v>
      </c>
      <c r="AQ102" s="9">
        <f t="shared" si="77"/>
        <v>0</v>
      </c>
      <c r="AR102" s="9">
        <f t="shared" si="78"/>
        <v>0</v>
      </c>
      <c r="AU102" s="9">
        <f t="shared" si="79"/>
        <v>0</v>
      </c>
      <c r="AV102" s="9">
        <f t="shared" si="80"/>
        <v>0</v>
      </c>
      <c r="AX102" s="9">
        <f t="shared" si="81"/>
      </c>
      <c r="AZ102" s="9">
        <f t="shared" si="82"/>
        <v>0</v>
      </c>
      <c r="BA102" s="9">
        <f t="shared" si="83"/>
        <v>0</v>
      </c>
      <c r="BB102" s="9">
        <f t="shared" si="84"/>
        <v>0</v>
      </c>
      <c r="BC102" s="9">
        <f t="shared" si="85"/>
        <v>0</v>
      </c>
      <c r="BD102" s="9">
        <f t="shared" si="86"/>
        <v>0</v>
      </c>
      <c r="BE102" s="9" t="e">
        <f t="shared" si="87"/>
        <v>#N/A</v>
      </c>
      <c r="BF102" s="9">
        <f t="shared" si="88"/>
        <v>0</v>
      </c>
      <c r="BH102" s="9">
        <f t="shared" si="89"/>
        <v>0</v>
      </c>
      <c r="BI102" s="9" t="e">
        <f t="shared" si="90"/>
        <v>#N/A</v>
      </c>
      <c r="BJ102" s="9" t="e">
        <f t="shared" si="91"/>
        <v>#N/A</v>
      </c>
      <c r="BK102" s="9">
        <f t="shared" si="92"/>
        <v>0</v>
      </c>
      <c r="BL102" s="9">
        <f t="shared" si="93"/>
        <v>0</v>
      </c>
      <c r="BM102" s="9" t="e">
        <f t="shared" si="94"/>
        <v>#N/A</v>
      </c>
      <c r="BN102" s="9" t="e">
        <f t="shared" si="95"/>
        <v>#N/A</v>
      </c>
      <c r="BP102" s="9">
        <f>IF($C102="",0,IF(COUNTIF($C$10:$C102,$C102)=1,0,COLUMN()))</f>
        <v>0</v>
      </c>
      <c r="BQ102" s="9" t="e">
        <f t="shared" si="96"/>
        <v>#N/A</v>
      </c>
      <c r="BR102" s="9">
        <f t="shared" si="97"/>
        <v>0</v>
      </c>
      <c r="BT102" s="9" t="e">
        <f t="shared" si="98"/>
        <v>#N/A</v>
      </c>
    </row>
    <row r="103" spans="1:72" ht="30.75" customHeight="1">
      <c r="A103" s="43"/>
      <c r="B103" s="71">
        <v>94</v>
      </c>
      <c r="C103" s="96"/>
      <c r="D103" s="127" t="e">
        <f>VLOOKUP(C103,'登録情報'!$E$1:$F$958,2,FALSE)</f>
        <v>#N/A</v>
      </c>
      <c r="E103" s="110" t="e">
        <f>VLOOKUP(C103,'登録情報'!$E$1:$G$958,3,FALSE)</f>
        <v>#N/A</v>
      </c>
      <c r="F103" s="68"/>
      <c r="G103" s="96"/>
      <c r="H103" s="72"/>
      <c r="I103" s="99"/>
      <c r="J103" s="73"/>
      <c r="K103" s="96"/>
      <c r="L103" s="72"/>
      <c r="M103" s="99"/>
      <c r="N103" s="73"/>
      <c r="O103" s="96"/>
      <c r="P103" s="72"/>
      <c r="Q103" s="99"/>
      <c r="R103" s="73"/>
      <c r="S103" s="96"/>
      <c r="T103" s="72"/>
      <c r="U103" s="104"/>
      <c r="W103" s="108">
        <f ca="1" t="shared" si="66"/>
      </c>
      <c r="X103" s="9">
        <f ca="1" t="shared" si="67"/>
      </c>
      <c r="Y103" s="108">
        <f t="shared" si="68"/>
      </c>
      <c r="AA103" s="108"/>
      <c r="AC103" s="108">
        <f t="shared" si="69"/>
        <v>0</v>
      </c>
      <c r="AF103" s="9">
        <f t="shared" si="70"/>
        <v>0</v>
      </c>
      <c r="AG103" s="9">
        <f t="shared" si="71"/>
        <v>0</v>
      </c>
      <c r="AH103" s="9">
        <f t="shared" si="72"/>
        <v>0</v>
      </c>
      <c r="AK103" s="9">
        <f t="shared" si="73"/>
        <v>0</v>
      </c>
      <c r="AL103" s="9">
        <f t="shared" si="74"/>
        <v>0</v>
      </c>
      <c r="AM103" s="9">
        <f t="shared" si="75"/>
        <v>0</v>
      </c>
      <c r="AP103" s="9">
        <f t="shared" si="76"/>
        <v>0</v>
      </c>
      <c r="AQ103" s="9">
        <f t="shared" si="77"/>
        <v>0</v>
      </c>
      <c r="AR103" s="9">
        <f t="shared" si="78"/>
        <v>0</v>
      </c>
      <c r="AU103" s="9">
        <f t="shared" si="79"/>
        <v>0</v>
      </c>
      <c r="AV103" s="9">
        <f t="shared" si="80"/>
        <v>0</v>
      </c>
      <c r="AX103" s="9">
        <f t="shared" si="81"/>
      </c>
      <c r="AZ103" s="9">
        <f t="shared" si="82"/>
        <v>0</v>
      </c>
      <c r="BA103" s="9">
        <f t="shared" si="83"/>
        <v>0</v>
      </c>
      <c r="BB103" s="9">
        <f t="shared" si="84"/>
        <v>0</v>
      </c>
      <c r="BC103" s="9">
        <f t="shared" si="85"/>
        <v>0</v>
      </c>
      <c r="BD103" s="9">
        <f t="shared" si="86"/>
        <v>0</v>
      </c>
      <c r="BE103" s="9" t="e">
        <f t="shared" si="87"/>
        <v>#N/A</v>
      </c>
      <c r="BF103" s="9">
        <f t="shared" si="88"/>
        <v>0</v>
      </c>
      <c r="BH103" s="9">
        <f t="shared" si="89"/>
        <v>0</v>
      </c>
      <c r="BI103" s="9" t="e">
        <f t="shared" si="90"/>
        <v>#N/A</v>
      </c>
      <c r="BJ103" s="9" t="e">
        <f t="shared" si="91"/>
        <v>#N/A</v>
      </c>
      <c r="BK103" s="9">
        <f t="shared" si="92"/>
        <v>0</v>
      </c>
      <c r="BL103" s="9">
        <f t="shared" si="93"/>
        <v>0</v>
      </c>
      <c r="BM103" s="9" t="e">
        <f t="shared" si="94"/>
        <v>#N/A</v>
      </c>
      <c r="BN103" s="9" t="e">
        <f t="shared" si="95"/>
        <v>#N/A</v>
      </c>
      <c r="BP103" s="9">
        <f>IF($C103="",0,IF(COUNTIF($C$10:$C103,$C103)=1,0,COLUMN()))</f>
        <v>0</v>
      </c>
      <c r="BQ103" s="9" t="e">
        <f t="shared" si="96"/>
        <v>#N/A</v>
      </c>
      <c r="BR103" s="9">
        <f t="shared" si="97"/>
        <v>0</v>
      </c>
      <c r="BT103" s="9" t="e">
        <f t="shared" si="98"/>
        <v>#N/A</v>
      </c>
    </row>
    <row r="104" spans="1:72" ht="30.75" customHeight="1">
      <c r="A104" s="43"/>
      <c r="B104" s="71">
        <v>95</v>
      </c>
      <c r="C104" s="96"/>
      <c r="D104" s="127" t="e">
        <f>VLOOKUP(C104,'登録情報'!$E$1:$F$958,2,FALSE)</f>
        <v>#N/A</v>
      </c>
      <c r="E104" s="110" t="e">
        <f>VLOOKUP(C104,'登録情報'!$E$1:$G$958,3,FALSE)</f>
        <v>#N/A</v>
      </c>
      <c r="F104" s="68"/>
      <c r="G104" s="96"/>
      <c r="H104" s="72"/>
      <c r="I104" s="99"/>
      <c r="J104" s="73"/>
      <c r="K104" s="96"/>
      <c r="L104" s="72"/>
      <c r="M104" s="99"/>
      <c r="N104" s="73"/>
      <c r="O104" s="96"/>
      <c r="P104" s="72"/>
      <c r="Q104" s="99"/>
      <c r="R104" s="73"/>
      <c r="S104" s="96"/>
      <c r="T104" s="72"/>
      <c r="U104" s="104"/>
      <c r="W104" s="108">
        <f ca="1" t="shared" si="66"/>
      </c>
      <c r="X104" s="9">
        <f ca="1" t="shared" si="67"/>
      </c>
      <c r="Y104" s="108">
        <f t="shared" si="68"/>
      </c>
      <c r="AA104" s="108"/>
      <c r="AC104" s="108">
        <f t="shared" si="69"/>
        <v>0</v>
      </c>
      <c r="AF104" s="9">
        <f t="shared" si="70"/>
        <v>0</v>
      </c>
      <c r="AG104" s="9">
        <f t="shared" si="71"/>
        <v>0</v>
      </c>
      <c r="AH104" s="9">
        <f t="shared" si="72"/>
        <v>0</v>
      </c>
      <c r="AK104" s="9">
        <f t="shared" si="73"/>
        <v>0</v>
      </c>
      <c r="AL104" s="9">
        <f t="shared" si="74"/>
        <v>0</v>
      </c>
      <c r="AM104" s="9">
        <f t="shared" si="75"/>
        <v>0</v>
      </c>
      <c r="AP104" s="9">
        <f t="shared" si="76"/>
        <v>0</v>
      </c>
      <c r="AQ104" s="9">
        <f t="shared" si="77"/>
        <v>0</v>
      </c>
      <c r="AR104" s="9">
        <f t="shared" si="78"/>
        <v>0</v>
      </c>
      <c r="AU104" s="9">
        <f t="shared" si="79"/>
        <v>0</v>
      </c>
      <c r="AV104" s="9">
        <f t="shared" si="80"/>
        <v>0</v>
      </c>
      <c r="AX104" s="9">
        <f t="shared" si="81"/>
      </c>
      <c r="AZ104" s="9">
        <f t="shared" si="82"/>
        <v>0</v>
      </c>
      <c r="BA104" s="9">
        <f t="shared" si="83"/>
        <v>0</v>
      </c>
      <c r="BB104" s="9">
        <f t="shared" si="84"/>
        <v>0</v>
      </c>
      <c r="BC104" s="9">
        <f t="shared" si="85"/>
        <v>0</v>
      </c>
      <c r="BD104" s="9">
        <f t="shared" si="86"/>
        <v>0</v>
      </c>
      <c r="BE104" s="9" t="e">
        <f t="shared" si="87"/>
        <v>#N/A</v>
      </c>
      <c r="BF104" s="9">
        <f t="shared" si="88"/>
        <v>0</v>
      </c>
      <c r="BH104" s="9">
        <f t="shared" si="89"/>
        <v>0</v>
      </c>
      <c r="BI104" s="9" t="e">
        <f t="shared" si="90"/>
        <v>#N/A</v>
      </c>
      <c r="BJ104" s="9" t="e">
        <f t="shared" si="91"/>
        <v>#N/A</v>
      </c>
      <c r="BK104" s="9">
        <f t="shared" si="92"/>
        <v>0</v>
      </c>
      <c r="BL104" s="9">
        <f t="shared" si="93"/>
        <v>0</v>
      </c>
      <c r="BM104" s="9" t="e">
        <f t="shared" si="94"/>
        <v>#N/A</v>
      </c>
      <c r="BN104" s="9" t="e">
        <f t="shared" si="95"/>
        <v>#N/A</v>
      </c>
      <c r="BP104" s="9">
        <f>IF($C104="",0,IF(COUNTIF($C$10:$C104,$C104)=1,0,COLUMN()))</f>
        <v>0</v>
      </c>
      <c r="BQ104" s="9" t="e">
        <f t="shared" si="96"/>
        <v>#N/A</v>
      </c>
      <c r="BR104" s="9">
        <f t="shared" si="97"/>
        <v>0</v>
      </c>
      <c r="BT104" s="9" t="e">
        <f t="shared" si="98"/>
        <v>#N/A</v>
      </c>
    </row>
    <row r="105" spans="1:72" ht="30.75" customHeight="1">
      <c r="A105" s="43"/>
      <c r="B105" s="71">
        <v>96</v>
      </c>
      <c r="C105" s="96"/>
      <c r="D105" s="127" t="e">
        <f>VLOOKUP(C105,'登録情報'!$E$1:$F$958,2,FALSE)</f>
        <v>#N/A</v>
      </c>
      <c r="E105" s="110" t="e">
        <f>VLOOKUP(C105,'登録情報'!$E$1:$G$958,3,FALSE)</f>
        <v>#N/A</v>
      </c>
      <c r="F105" s="68"/>
      <c r="G105" s="96"/>
      <c r="H105" s="72"/>
      <c r="I105" s="99"/>
      <c r="J105" s="73"/>
      <c r="K105" s="96"/>
      <c r="L105" s="72"/>
      <c r="M105" s="99"/>
      <c r="N105" s="73"/>
      <c r="O105" s="96"/>
      <c r="P105" s="72"/>
      <c r="Q105" s="99"/>
      <c r="R105" s="73"/>
      <c r="S105" s="96"/>
      <c r="T105" s="72"/>
      <c r="U105" s="104"/>
      <c r="W105" s="108">
        <f ca="1" t="shared" si="66"/>
      </c>
      <c r="X105" s="9">
        <f ca="1" t="shared" si="67"/>
      </c>
      <c r="Y105" s="108">
        <f t="shared" si="68"/>
      </c>
      <c r="AA105" s="108"/>
      <c r="AC105" s="108">
        <f t="shared" si="69"/>
        <v>0</v>
      </c>
      <c r="AF105" s="9">
        <f t="shared" si="70"/>
        <v>0</v>
      </c>
      <c r="AG105" s="9">
        <f t="shared" si="71"/>
        <v>0</v>
      </c>
      <c r="AH105" s="9">
        <f t="shared" si="72"/>
        <v>0</v>
      </c>
      <c r="AK105" s="9">
        <f t="shared" si="73"/>
        <v>0</v>
      </c>
      <c r="AL105" s="9">
        <f t="shared" si="74"/>
        <v>0</v>
      </c>
      <c r="AM105" s="9">
        <f t="shared" si="75"/>
        <v>0</v>
      </c>
      <c r="AP105" s="9">
        <f t="shared" si="76"/>
        <v>0</v>
      </c>
      <c r="AQ105" s="9">
        <f t="shared" si="77"/>
        <v>0</v>
      </c>
      <c r="AR105" s="9">
        <f t="shared" si="78"/>
        <v>0</v>
      </c>
      <c r="AU105" s="9">
        <f t="shared" si="79"/>
        <v>0</v>
      </c>
      <c r="AV105" s="9">
        <f t="shared" si="80"/>
        <v>0</v>
      </c>
      <c r="AX105" s="9">
        <f t="shared" si="81"/>
      </c>
      <c r="AZ105" s="9">
        <f t="shared" si="82"/>
        <v>0</v>
      </c>
      <c r="BA105" s="9">
        <f t="shared" si="83"/>
        <v>0</v>
      </c>
      <c r="BB105" s="9">
        <f t="shared" si="84"/>
        <v>0</v>
      </c>
      <c r="BC105" s="9">
        <f t="shared" si="85"/>
        <v>0</v>
      </c>
      <c r="BD105" s="9">
        <f t="shared" si="86"/>
        <v>0</v>
      </c>
      <c r="BE105" s="9" t="e">
        <f t="shared" si="87"/>
        <v>#N/A</v>
      </c>
      <c r="BF105" s="9">
        <f t="shared" si="88"/>
        <v>0</v>
      </c>
      <c r="BH105" s="9">
        <f t="shared" si="89"/>
        <v>0</v>
      </c>
      <c r="BI105" s="9" t="e">
        <f t="shared" si="90"/>
        <v>#N/A</v>
      </c>
      <c r="BJ105" s="9" t="e">
        <f t="shared" si="91"/>
        <v>#N/A</v>
      </c>
      <c r="BK105" s="9">
        <f t="shared" si="92"/>
        <v>0</v>
      </c>
      <c r="BL105" s="9">
        <f t="shared" si="93"/>
        <v>0</v>
      </c>
      <c r="BM105" s="9" t="e">
        <f t="shared" si="94"/>
        <v>#N/A</v>
      </c>
      <c r="BN105" s="9" t="e">
        <f t="shared" si="95"/>
        <v>#N/A</v>
      </c>
      <c r="BP105" s="9">
        <f>IF($C105="",0,IF(COUNTIF($C$10:$C105,$C105)=1,0,COLUMN()))</f>
        <v>0</v>
      </c>
      <c r="BQ105" s="9" t="e">
        <f t="shared" si="96"/>
        <v>#N/A</v>
      </c>
      <c r="BR105" s="9">
        <f t="shared" si="97"/>
        <v>0</v>
      </c>
      <c r="BT105" s="9" t="e">
        <f t="shared" si="98"/>
        <v>#N/A</v>
      </c>
    </row>
    <row r="106" spans="1:72" ht="30.75" customHeight="1">
      <c r="A106" s="43"/>
      <c r="B106" s="71">
        <v>97</v>
      </c>
      <c r="C106" s="96"/>
      <c r="D106" s="127" t="e">
        <f>VLOOKUP(C106,'登録情報'!$E$1:$F$958,2,FALSE)</f>
        <v>#N/A</v>
      </c>
      <c r="E106" s="110" t="e">
        <f>VLOOKUP(C106,'登録情報'!$E$1:$G$958,3,FALSE)</f>
        <v>#N/A</v>
      </c>
      <c r="F106" s="68"/>
      <c r="G106" s="96"/>
      <c r="H106" s="72"/>
      <c r="I106" s="99"/>
      <c r="J106" s="73"/>
      <c r="K106" s="96"/>
      <c r="L106" s="72"/>
      <c r="M106" s="99"/>
      <c r="N106" s="73"/>
      <c r="O106" s="96"/>
      <c r="P106" s="72"/>
      <c r="Q106" s="99"/>
      <c r="R106" s="73"/>
      <c r="S106" s="96"/>
      <c r="T106" s="72"/>
      <c r="U106" s="104"/>
      <c r="W106" s="108">
        <f aca="true" ca="1" t="shared" si="99" ref="W106:W129">IF($C106="","",IF(ISNA(VLOOKUP($C106,INDIRECT($AC$3),2,0))=TRUE,"",VLOOKUP($C106,INDIRECT($AC$3),2,0)))</f>
      </c>
      <c r="X106" s="9">
        <f aca="true" ca="1" t="shared" si="100" ref="X106:X129">IF($C106="","",IF(ISNA(VLOOKUP($C106,INDIRECT($AC$3),3,0))=TRUE,"",VLOOKUP($C106,INDIRECT($AC$3),3,0)))</f>
      </c>
      <c r="Y106" s="108">
        <f aca="true" t="shared" si="101" ref="Y106:Y129">IF($AX106="","",ROW())</f>
      </c>
      <c r="AA106" s="108"/>
      <c r="AC106" s="108">
        <f aca="true" t="shared" si="102" ref="AC106:AC129">IF($G106="",0,1)</f>
        <v>0</v>
      </c>
      <c r="AF106" s="9">
        <f aca="true" t="shared" si="103" ref="AF106:AF129">IF($I106="",0,1)</f>
        <v>0</v>
      </c>
      <c r="AG106" s="9">
        <f aca="true" t="shared" si="104" ref="AG106:AG129">IF(RIGHT($I106,2)="++",VALUE(LEFT($I106,4)&amp;"00"),IF(RIGHT($I106,1)="+",VALUE(LEFT($I106,5)&amp;"0"),VALUE($I106)))</f>
        <v>0</v>
      </c>
      <c r="AH106" s="9">
        <f aca="true" t="shared" si="105" ref="AH106:AH129">IF($K106="",0,1)</f>
        <v>0</v>
      </c>
      <c r="AK106" s="9">
        <f aca="true" t="shared" si="106" ref="AK106:AK129">IF($M106="",0,1)</f>
        <v>0</v>
      </c>
      <c r="AL106" s="9">
        <f aca="true" t="shared" si="107" ref="AL106:AL129">IF(RIGHT($M106,2)="++",VALUE(LEFT($M106,4)&amp;"00"),IF(RIGHT($M106,1)="+",VALUE(LEFT($M106,5)&amp;"0"),VALUE($M106)))</f>
        <v>0</v>
      </c>
      <c r="AM106" s="9">
        <f aca="true" t="shared" si="108" ref="AM106:AM129">IF($O106="",0,1)</f>
        <v>0</v>
      </c>
      <c r="AP106" s="9">
        <f aca="true" t="shared" si="109" ref="AP106:AP129">IF($Q106="",0,1)</f>
        <v>0</v>
      </c>
      <c r="AQ106" s="9">
        <f aca="true" t="shared" si="110" ref="AQ106:AQ129">IF(RIGHT($Q106,2)="++",VALUE(LEFT($Q106,4)&amp;"00"),IF(RIGHT($Q106,1)="+",VALUE(LEFT($Q106,5)&amp;"0"),VALUE($Q106)))</f>
        <v>0</v>
      </c>
      <c r="AR106" s="9">
        <f aca="true" t="shared" si="111" ref="AR106:AR129">IF($S106="",0,1)</f>
        <v>0</v>
      </c>
      <c r="AU106" s="9">
        <f aca="true" t="shared" si="112" ref="AU106:AU129">IF($U106="",0,1)</f>
        <v>0</v>
      </c>
      <c r="AV106" s="9">
        <f aca="true" t="shared" si="113" ref="AV106:AV129">IF(RIGHT($U106,2)="++",VALUE(LEFT($U106,4)&amp;"00"),IF(RIGHT($U106,1)="+",VALUE(LEFT($U106,5)&amp;"0"),VALUE($U106)))</f>
        <v>0</v>
      </c>
      <c r="AX106" s="9">
        <f aca="true" t="shared" si="114" ref="AX106:AX129">IF(MAX(AZ106:BR106)=0,"",IF(MAX(AZ106:BR106)=COLUMN(BM106),ADDRESS(ROW(),COLUMN(BT106),4),ADDRESS(6,MAX(AZ106:BR106),4)))</f>
      </c>
      <c r="AZ106" s="9">
        <f aca="true" t="shared" si="115" ref="AZ106:AZ129">IF($Y106="",0,1)</f>
        <v>0</v>
      </c>
      <c r="BA106" s="9">
        <f aca="true" t="shared" si="116" ref="BA106:BA129">IF(RIGHT($Y106,2)="++",VALUE(LEFT($Y106,4)&amp;"00"),IF(RIGHT($Y106,1)="+",VALUE(LEFT($Y106,5)&amp;"0"),VALUE($Y106)))</f>
        <v>0</v>
      </c>
      <c r="BB106" s="9">
        <f aca="true" t="shared" si="117" ref="BB106:BB129">IF($AA106="",0,1)</f>
        <v>0</v>
      </c>
      <c r="BC106" s="9">
        <f aca="true" t="shared" si="118" ref="BC106:BC129">IF(ISNUMBER($AV106)=TRUE,0,COLUMN())</f>
        <v>0</v>
      </c>
      <c r="BD106" s="9">
        <f aca="true" t="shared" si="119" ref="BD106:BD129">IF(AND($C106&lt;&gt;"",$C105=""),COLUMN(),0)</f>
        <v>0</v>
      </c>
      <c r="BE106" s="9" t="e">
        <f aca="true" t="shared" si="120" ref="BE106:BE129">IF(OR($C106="",$D106=""),0,IF(OR(AND($AF106=0,$AC106=1),AND($AK106=0,$AH106=1),AND($AP106=0,$AM106=1),AND($AU106=0,$AR106=1)),COLUMN(),0))</f>
        <v>#N/A</v>
      </c>
      <c r="BF106" s="9">
        <f aca="true" t="shared" si="121" ref="BF106:BF129">IF(RIGHT($AC106,2)="++",VALUE(LEFT($AC106,4)&amp;"00"),IF(RIGHT($AC106,1)="+",VALUE(LEFT($AC106,5)&amp;"0"),VALUE($AC106)))</f>
        <v>0</v>
      </c>
      <c r="BH106" s="9">
        <f aca="true" t="shared" si="122" ref="BH106:BH129">IF(OR(AND($AC106+$AH106+$AM106+$AR106=2,$G106=$K106),AND($AC106+$AH106+$AM106+$AR106=3,OR($G106=$K106,$G106=$O106,$K106=$O106)),AND($AC106+$AH106+$AM106+$AR106=4,OR($G106=$K106,$G106=$O106,$G106=$S106,$K106=$O106,$K106=$S106,$O106=$S106))),COLUMN(),0)</f>
        <v>0</v>
      </c>
      <c r="BI106" s="9" t="e">
        <f aca="true" t="shared" si="123" ref="BI106:BI129">IF(OR($C106="",$D106=""),0,IF(OR(AND($AF106=1,$AC106=0),AND($AK106=1,$AH106=0),AND($AP106=1,$AM106=0),AND($AU106=1,$AR106=0)),COLUMN(),0))</f>
        <v>#N/A</v>
      </c>
      <c r="BJ106" s="9" t="e">
        <f aca="true" t="shared" si="124" ref="BJ106:BJ129">IF(AND($C106&lt;&gt;"",$D106&lt;&gt;"",$G106="",$I106=""),COLUMN(),0)</f>
        <v>#N/A</v>
      </c>
      <c r="BK106" s="9">
        <f aca="true" t="shared" si="125" ref="BK106:BK129">IF(OR(AND($AC106=0,$AH106+$AM106+$AR106&gt;0),AND($AH106=0,$AM106+$AR106&gt;0),AND($AM106=0,$AR106&gt;0)),COLUMN(),0)</f>
        <v>0</v>
      </c>
      <c r="BL106" s="9">
        <f aca="true" t="shared" si="126" ref="BL106:BL129">IF($C106="",0,IF($X106=$W$4,0,COLUMN()))</f>
        <v>0</v>
      </c>
      <c r="BM106" s="9" t="e">
        <f aca="true" t="shared" si="127" ref="BM106:BM129">IF($W106=LEFT($D106,1),0,COLUMN())</f>
        <v>#N/A</v>
      </c>
      <c r="BN106" s="9" t="e">
        <f aca="true" t="shared" si="128" ref="BN106:BN129">IF(AND($D106="",OR($C106&lt;&gt;"",$AC106=1,$AF106=1)),COLUMN(),0)</f>
        <v>#N/A</v>
      </c>
      <c r="BP106" s="9">
        <f>IF($C106="",0,IF(COUNTIF($C$10:$C106,$C106)=1,0,COLUMN()))</f>
        <v>0</v>
      </c>
      <c r="BQ106" s="9" t="e">
        <f aca="true" t="shared" si="129" ref="BQ106:BQ129">IF(AND($C106="",OR($D106&lt;&gt;"",$AC106=1,$AF106=1,$AH106=1,$AK106=1,$AM106=1,$AP106=1,$AR106=1,$AU106=1)),COLUMN(),0)</f>
        <v>#N/A</v>
      </c>
      <c r="BR106" s="9">
        <f aca="true" t="shared" si="130" ref="BR106:BR129">IF(AND($C106&lt;&gt;"",$B$4=""),COLUMN(),0)</f>
        <v>0</v>
      </c>
      <c r="BT106" s="9" t="e">
        <f aca="true" t="shared" si="131" ref="BT106:BT129">C106&amp;"の選手は"&amp;D106&amp;"ではありません。"</f>
        <v>#N/A</v>
      </c>
    </row>
    <row r="107" spans="1:72" ht="30.75" customHeight="1">
      <c r="A107" s="43"/>
      <c r="B107" s="71">
        <v>98</v>
      </c>
      <c r="C107" s="96"/>
      <c r="D107" s="127" t="e">
        <f>VLOOKUP(C107,'登録情報'!$E$1:$F$958,2,FALSE)</f>
        <v>#N/A</v>
      </c>
      <c r="E107" s="110" t="e">
        <f>VLOOKUP(C107,'登録情報'!$E$1:$G$958,3,FALSE)</f>
        <v>#N/A</v>
      </c>
      <c r="F107" s="68"/>
      <c r="G107" s="96"/>
      <c r="H107" s="72"/>
      <c r="I107" s="99"/>
      <c r="J107" s="73"/>
      <c r="K107" s="96"/>
      <c r="L107" s="72"/>
      <c r="M107" s="99"/>
      <c r="N107" s="73"/>
      <c r="O107" s="96"/>
      <c r="P107" s="72"/>
      <c r="Q107" s="99"/>
      <c r="R107" s="73"/>
      <c r="S107" s="96"/>
      <c r="T107" s="72"/>
      <c r="U107" s="104"/>
      <c r="W107" s="108">
        <f ca="1" t="shared" si="99"/>
      </c>
      <c r="X107" s="9">
        <f ca="1" t="shared" si="100"/>
      </c>
      <c r="Y107" s="108">
        <f t="shared" si="101"/>
      </c>
      <c r="AA107" s="108"/>
      <c r="AC107" s="108">
        <f t="shared" si="102"/>
        <v>0</v>
      </c>
      <c r="AF107" s="9">
        <f t="shared" si="103"/>
        <v>0</v>
      </c>
      <c r="AG107" s="9">
        <f t="shared" si="104"/>
        <v>0</v>
      </c>
      <c r="AH107" s="9">
        <f t="shared" si="105"/>
        <v>0</v>
      </c>
      <c r="AK107" s="9">
        <f t="shared" si="106"/>
        <v>0</v>
      </c>
      <c r="AL107" s="9">
        <f t="shared" si="107"/>
        <v>0</v>
      </c>
      <c r="AM107" s="9">
        <f t="shared" si="108"/>
        <v>0</v>
      </c>
      <c r="AP107" s="9">
        <f t="shared" si="109"/>
        <v>0</v>
      </c>
      <c r="AQ107" s="9">
        <f t="shared" si="110"/>
        <v>0</v>
      </c>
      <c r="AR107" s="9">
        <f t="shared" si="111"/>
        <v>0</v>
      </c>
      <c r="AU107" s="9">
        <f t="shared" si="112"/>
        <v>0</v>
      </c>
      <c r="AV107" s="9">
        <f t="shared" si="113"/>
        <v>0</v>
      </c>
      <c r="AX107" s="9">
        <f t="shared" si="114"/>
      </c>
      <c r="AZ107" s="9">
        <f t="shared" si="115"/>
        <v>0</v>
      </c>
      <c r="BA107" s="9">
        <f t="shared" si="116"/>
        <v>0</v>
      </c>
      <c r="BB107" s="9">
        <f t="shared" si="117"/>
        <v>0</v>
      </c>
      <c r="BC107" s="9">
        <f t="shared" si="118"/>
        <v>0</v>
      </c>
      <c r="BD107" s="9">
        <f t="shared" si="119"/>
        <v>0</v>
      </c>
      <c r="BE107" s="9" t="e">
        <f t="shared" si="120"/>
        <v>#N/A</v>
      </c>
      <c r="BF107" s="9">
        <f t="shared" si="121"/>
        <v>0</v>
      </c>
      <c r="BH107" s="9">
        <f t="shared" si="122"/>
        <v>0</v>
      </c>
      <c r="BI107" s="9" t="e">
        <f t="shared" si="123"/>
        <v>#N/A</v>
      </c>
      <c r="BJ107" s="9" t="e">
        <f t="shared" si="124"/>
        <v>#N/A</v>
      </c>
      <c r="BK107" s="9">
        <f t="shared" si="125"/>
        <v>0</v>
      </c>
      <c r="BL107" s="9">
        <f t="shared" si="126"/>
        <v>0</v>
      </c>
      <c r="BM107" s="9" t="e">
        <f t="shared" si="127"/>
        <v>#N/A</v>
      </c>
      <c r="BN107" s="9" t="e">
        <f t="shared" si="128"/>
        <v>#N/A</v>
      </c>
      <c r="BP107" s="9">
        <f>IF($C107="",0,IF(COUNTIF($C$10:$C107,$C107)=1,0,COLUMN()))</f>
        <v>0</v>
      </c>
      <c r="BQ107" s="9" t="e">
        <f t="shared" si="129"/>
        <v>#N/A</v>
      </c>
      <c r="BR107" s="9">
        <f t="shared" si="130"/>
        <v>0</v>
      </c>
      <c r="BT107" s="9" t="e">
        <f t="shared" si="131"/>
        <v>#N/A</v>
      </c>
    </row>
    <row r="108" spans="1:72" ht="30.75" customHeight="1">
      <c r="A108" s="43"/>
      <c r="B108" s="71">
        <v>99</v>
      </c>
      <c r="C108" s="96"/>
      <c r="D108" s="127" t="e">
        <f>VLOOKUP(C108,'登録情報'!$E$1:$F$958,2,FALSE)</f>
        <v>#N/A</v>
      </c>
      <c r="E108" s="110" t="e">
        <f>VLOOKUP(C108,'登録情報'!$E$1:$G$958,3,FALSE)</f>
        <v>#N/A</v>
      </c>
      <c r="F108" s="68"/>
      <c r="G108" s="96"/>
      <c r="H108" s="72"/>
      <c r="I108" s="99"/>
      <c r="J108" s="73"/>
      <c r="K108" s="96"/>
      <c r="L108" s="72"/>
      <c r="M108" s="99"/>
      <c r="N108" s="73"/>
      <c r="O108" s="96"/>
      <c r="P108" s="72"/>
      <c r="Q108" s="99"/>
      <c r="R108" s="73"/>
      <c r="S108" s="96"/>
      <c r="T108" s="72"/>
      <c r="U108" s="104"/>
      <c r="W108" s="108">
        <f ca="1" t="shared" si="99"/>
      </c>
      <c r="X108" s="9">
        <f ca="1" t="shared" si="100"/>
      </c>
      <c r="Y108" s="108">
        <f t="shared" si="101"/>
      </c>
      <c r="AA108" s="108"/>
      <c r="AC108" s="108">
        <f t="shared" si="102"/>
        <v>0</v>
      </c>
      <c r="AF108" s="9">
        <f t="shared" si="103"/>
        <v>0</v>
      </c>
      <c r="AG108" s="9">
        <f t="shared" si="104"/>
        <v>0</v>
      </c>
      <c r="AH108" s="9">
        <f t="shared" si="105"/>
        <v>0</v>
      </c>
      <c r="AK108" s="9">
        <f t="shared" si="106"/>
        <v>0</v>
      </c>
      <c r="AL108" s="9">
        <f t="shared" si="107"/>
        <v>0</v>
      </c>
      <c r="AM108" s="9">
        <f t="shared" si="108"/>
        <v>0</v>
      </c>
      <c r="AP108" s="9">
        <f t="shared" si="109"/>
        <v>0</v>
      </c>
      <c r="AQ108" s="9">
        <f t="shared" si="110"/>
        <v>0</v>
      </c>
      <c r="AR108" s="9">
        <f t="shared" si="111"/>
        <v>0</v>
      </c>
      <c r="AU108" s="9">
        <f t="shared" si="112"/>
        <v>0</v>
      </c>
      <c r="AV108" s="9">
        <f t="shared" si="113"/>
        <v>0</v>
      </c>
      <c r="AX108" s="9">
        <f t="shared" si="114"/>
      </c>
      <c r="AZ108" s="9">
        <f t="shared" si="115"/>
        <v>0</v>
      </c>
      <c r="BA108" s="9">
        <f t="shared" si="116"/>
        <v>0</v>
      </c>
      <c r="BB108" s="9">
        <f t="shared" si="117"/>
        <v>0</v>
      </c>
      <c r="BC108" s="9">
        <f t="shared" si="118"/>
        <v>0</v>
      </c>
      <c r="BD108" s="9">
        <f t="shared" si="119"/>
        <v>0</v>
      </c>
      <c r="BE108" s="9" t="e">
        <f t="shared" si="120"/>
        <v>#N/A</v>
      </c>
      <c r="BF108" s="9">
        <f t="shared" si="121"/>
        <v>0</v>
      </c>
      <c r="BH108" s="9">
        <f t="shared" si="122"/>
        <v>0</v>
      </c>
      <c r="BI108" s="9" t="e">
        <f t="shared" si="123"/>
        <v>#N/A</v>
      </c>
      <c r="BJ108" s="9" t="e">
        <f t="shared" si="124"/>
        <v>#N/A</v>
      </c>
      <c r="BK108" s="9">
        <f t="shared" si="125"/>
        <v>0</v>
      </c>
      <c r="BL108" s="9">
        <f t="shared" si="126"/>
        <v>0</v>
      </c>
      <c r="BM108" s="9" t="e">
        <f t="shared" si="127"/>
        <v>#N/A</v>
      </c>
      <c r="BN108" s="9" t="e">
        <f t="shared" si="128"/>
        <v>#N/A</v>
      </c>
      <c r="BP108" s="9">
        <f>IF($C108="",0,IF(COUNTIF($C$10:$C108,$C108)=1,0,COLUMN()))</f>
        <v>0</v>
      </c>
      <c r="BQ108" s="9" t="e">
        <f t="shared" si="129"/>
        <v>#N/A</v>
      </c>
      <c r="BR108" s="9">
        <f t="shared" si="130"/>
        <v>0</v>
      </c>
      <c r="BT108" s="9" t="e">
        <f t="shared" si="131"/>
        <v>#N/A</v>
      </c>
    </row>
    <row r="109" spans="1:72" ht="30.75" customHeight="1">
      <c r="A109" s="43"/>
      <c r="B109" s="71">
        <v>100</v>
      </c>
      <c r="C109" s="96"/>
      <c r="D109" s="127" t="e">
        <f>VLOOKUP(C109,'登録情報'!$E$1:$F$958,2,FALSE)</f>
        <v>#N/A</v>
      </c>
      <c r="E109" s="110" t="e">
        <f>VLOOKUP(C109,'登録情報'!$E$1:$G$958,3,FALSE)</f>
        <v>#N/A</v>
      </c>
      <c r="F109" s="68"/>
      <c r="G109" s="96"/>
      <c r="H109" s="72"/>
      <c r="I109" s="99"/>
      <c r="J109" s="73"/>
      <c r="K109" s="96"/>
      <c r="L109" s="72"/>
      <c r="M109" s="99"/>
      <c r="N109" s="73"/>
      <c r="O109" s="96"/>
      <c r="P109" s="72"/>
      <c r="Q109" s="99"/>
      <c r="R109" s="73"/>
      <c r="S109" s="96"/>
      <c r="T109" s="72"/>
      <c r="U109" s="104"/>
      <c r="W109" s="108">
        <f ca="1" t="shared" si="99"/>
      </c>
      <c r="X109" s="9">
        <f ca="1" t="shared" si="100"/>
      </c>
      <c r="Y109" s="108">
        <f t="shared" si="101"/>
      </c>
      <c r="AA109" s="108"/>
      <c r="AC109" s="108">
        <f t="shared" si="102"/>
        <v>0</v>
      </c>
      <c r="AF109" s="9">
        <f t="shared" si="103"/>
        <v>0</v>
      </c>
      <c r="AG109" s="9">
        <f t="shared" si="104"/>
        <v>0</v>
      </c>
      <c r="AH109" s="9">
        <f t="shared" si="105"/>
        <v>0</v>
      </c>
      <c r="AK109" s="9">
        <f t="shared" si="106"/>
        <v>0</v>
      </c>
      <c r="AL109" s="9">
        <f t="shared" si="107"/>
        <v>0</v>
      </c>
      <c r="AM109" s="9">
        <f t="shared" si="108"/>
        <v>0</v>
      </c>
      <c r="AP109" s="9">
        <f t="shared" si="109"/>
        <v>0</v>
      </c>
      <c r="AQ109" s="9">
        <f t="shared" si="110"/>
        <v>0</v>
      </c>
      <c r="AR109" s="9">
        <f t="shared" si="111"/>
        <v>0</v>
      </c>
      <c r="AU109" s="9">
        <f t="shared" si="112"/>
        <v>0</v>
      </c>
      <c r="AV109" s="9">
        <f t="shared" si="113"/>
        <v>0</v>
      </c>
      <c r="AX109" s="9">
        <f t="shared" si="114"/>
      </c>
      <c r="AZ109" s="9">
        <f t="shared" si="115"/>
        <v>0</v>
      </c>
      <c r="BA109" s="9">
        <f t="shared" si="116"/>
        <v>0</v>
      </c>
      <c r="BB109" s="9">
        <f t="shared" si="117"/>
        <v>0</v>
      </c>
      <c r="BC109" s="9">
        <f t="shared" si="118"/>
        <v>0</v>
      </c>
      <c r="BD109" s="9">
        <f t="shared" si="119"/>
        <v>0</v>
      </c>
      <c r="BE109" s="9" t="e">
        <f t="shared" si="120"/>
        <v>#N/A</v>
      </c>
      <c r="BF109" s="9">
        <f t="shared" si="121"/>
        <v>0</v>
      </c>
      <c r="BH109" s="9">
        <f t="shared" si="122"/>
        <v>0</v>
      </c>
      <c r="BI109" s="9" t="e">
        <f t="shared" si="123"/>
        <v>#N/A</v>
      </c>
      <c r="BJ109" s="9" t="e">
        <f t="shared" si="124"/>
        <v>#N/A</v>
      </c>
      <c r="BK109" s="9">
        <f t="shared" si="125"/>
        <v>0</v>
      </c>
      <c r="BL109" s="9">
        <f t="shared" si="126"/>
        <v>0</v>
      </c>
      <c r="BM109" s="9" t="e">
        <f t="shared" si="127"/>
        <v>#N/A</v>
      </c>
      <c r="BN109" s="9" t="e">
        <f t="shared" si="128"/>
        <v>#N/A</v>
      </c>
      <c r="BP109" s="9">
        <f>IF($C109="",0,IF(COUNTIF($C$10:$C109,$C109)=1,0,COLUMN()))</f>
        <v>0</v>
      </c>
      <c r="BQ109" s="9" t="e">
        <f t="shared" si="129"/>
        <v>#N/A</v>
      </c>
      <c r="BR109" s="9">
        <f t="shared" si="130"/>
        <v>0</v>
      </c>
      <c r="BT109" s="9" t="e">
        <f t="shared" si="131"/>
        <v>#N/A</v>
      </c>
    </row>
    <row r="110" spans="1:72" ht="30.75" customHeight="1">
      <c r="A110" s="43"/>
      <c r="B110" s="71">
        <v>101</v>
      </c>
      <c r="C110" s="96"/>
      <c r="D110" s="127" t="e">
        <f>VLOOKUP(C110,'登録情報'!$E$1:$F$958,2,FALSE)</f>
        <v>#N/A</v>
      </c>
      <c r="E110" s="110" t="e">
        <f>VLOOKUP(C110,'登録情報'!$E$1:$G$958,3,FALSE)</f>
        <v>#N/A</v>
      </c>
      <c r="F110" s="68"/>
      <c r="G110" s="96"/>
      <c r="H110" s="72"/>
      <c r="I110" s="99"/>
      <c r="J110" s="73"/>
      <c r="K110" s="96"/>
      <c r="L110" s="72"/>
      <c r="M110" s="99"/>
      <c r="N110" s="73"/>
      <c r="O110" s="96"/>
      <c r="P110" s="72"/>
      <c r="Q110" s="99"/>
      <c r="R110" s="73"/>
      <c r="S110" s="96"/>
      <c r="T110" s="72"/>
      <c r="U110" s="104"/>
      <c r="W110" s="108">
        <f ca="1" t="shared" si="99"/>
      </c>
      <c r="X110" s="9">
        <f ca="1" t="shared" si="100"/>
      </c>
      <c r="Y110" s="108">
        <f t="shared" si="101"/>
      </c>
      <c r="AA110" s="108"/>
      <c r="AC110" s="108">
        <f t="shared" si="102"/>
        <v>0</v>
      </c>
      <c r="AF110" s="9">
        <f t="shared" si="103"/>
        <v>0</v>
      </c>
      <c r="AG110" s="9">
        <f t="shared" si="104"/>
        <v>0</v>
      </c>
      <c r="AH110" s="9">
        <f t="shared" si="105"/>
        <v>0</v>
      </c>
      <c r="AK110" s="9">
        <f t="shared" si="106"/>
        <v>0</v>
      </c>
      <c r="AL110" s="9">
        <f t="shared" si="107"/>
        <v>0</v>
      </c>
      <c r="AM110" s="9">
        <f t="shared" si="108"/>
        <v>0</v>
      </c>
      <c r="AP110" s="9">
        <f t="shared" si="109"/>
        <v>0</v>
      </c>
      <c r="AQ110" s="9">
        <f t="shared" si="110"/>
        <v>0</v>
      </c>
      <c r="AR110" s="9">
        <f t="shared" si="111"/>
        <v>0</v>
      </c>
      <c r="AU110" s="9">
        <f t="shared" si="112"/>
        <v>0</v>
      </c>
      <c r="AV110" s="9">
        <f t="shared" si="113"/>
        <v>0</v>
      </c>
      <c r="AX110" s="9">
        <f t="shared" si="114"/>
      </c>
      <c r="AZ110" s="9">
        <f t="shared" si="115"/>
        <v>0</v>
      </c>
      <c r="BA110" s="9">
        <f t="shared" si="116"/>
        <v>0</v>
      </c>
      <c r="BB110" s="9">
        <f t="shared" si="117"/>
        <v>0</v>
      </c>
      <c r="BC110" s="9">
        <f t="shared" si="118"/>
        <v>0</v>
      </c>
      <c r="BD110" s="9">
        <f t="shared" si="119"/>
        <v>0</v>
      </c>
      <c r="BE110" s="9" t="e">
        <f t="shared" si="120"/>
        <v>#N/A</v>
      </c>
      <c r="BF110" s="9">
        <f t="shared" si="121"/>
        <v>0</v>
      </c>
      <c r="BH110" s="9">
        <f t="shared" si="122"/>
        <v>0</v>
      </c>
      <c r="BI110" s="9" t="e">
        <f t="shared" si="123"/>
        <v>#N/A</v>
      </c>
      <c r="BJ110" s="9" t="e">
        <f t="shared" si="124"/>
        <v>#N/A</v>
      </c>
      <c r="BK110" s="9">
        <f t="shared" si="125"/>
        <v>0</v>
      </c>
      <c r="BL110" s="9">
        <f t="shared" si="126"/>
        <v>0</v>
      </c>
      <c r="BM110" s="9" t="e">
        <f t="shared" si="127"/>
        <v>#N/A</v>
      </c>
      <c r="BN110" s="9" t="e">
        <f t="shared" si="128"/>
        <v>#N/A</v>
      </c>
      <c r="BP110" s="9">
        <f>IF($C110="",0,IF(COUNTIF($C$10:$C110,$C110)=1,0,COLUMN()))</f>
        <v>0</v>
      </c>
      <c r="BQ110" s="9" t="e">
        <f t="shared" si="129"/>
        <v>#N/A</v>
      </c>
      <c r="BR110" s="9">
        <f t="shared" si="130"/>
        <v>0</v>
      </c>
      <c r="BT110" s="9" t="e">
        <f t="shared" si="131"/>
        <v>#N/A</v>
      </c>
    </row>
    <row r="111" spans="1:72" ht="30.75" customHeight="1">
      <c r="A111" s="43"/>
      <c r="B111" s="71">
        <v>102</v>
      </c>
      <c r="C111" s="96"/>
      <c r="D111" s="127" t="e">
        <f>VLOOKUP(C111,'登録情報'!$E$1:$F$958,2,FALSE)</f>
        <v>#N/A</v>
      </c>
      <c r="E111" s="110" t="e">
        <f>VLOOKUP(C111,'登録情報'!$E$1:$G$958,3,FALSE)</f>
        <v>#N/A</v>
      </c>
      <c r="F111" s="68"/>
      <c r="G111" s="96"/>
      <c r="H111" s="72"/>
      <c r="I111" s="99"/>
      <c r="J111" s="73"/>
      <c r="K111" s="96"/>
      <c r="L111" s="72"/>
      <c r="M111" s="99"/>
      <c r="N111" s="73"/>
      <c r="O111" s="96"/>
      <c r="P111" s="72"/>
      <c r="Q111" s="99"/>
      <c r="R111" s="73"/>
      <c r="S111" s="96"/>
      <c r="T111" s="72"/>
      <c r="U111" s="104"/>
      <c r="W111" s="108">
        <f ca="1" t="shared" si="99"/>
      </c>
      <c r="X111" s="9">
        <f ca="1" t="shared" si="100"/>
      </c>
      <c r="Y111" s="108">
        <f t="shared" si="101"/>
      </c>
      <c r="AA111" s="108"/>
      <c r="AC111" s="108">
        <f t="shared" si="102"/>
        <v>0</v>
      </c>
      <c r="AF111" s="9">
        <f t="shared" si="103"/>
        <v>0</v>
      </c>
      <c r="AG111" s="9">
        <f t="shared" si="104"/>
        <v>0</v>
      </c>
      <c r="AH111" s="9">
        <f t="shared" si="105"/>
        <v>0</v>
      </c>
      <c r="AK111" s="9">
        <f t="shared" si="106"/>
        <v>0</v>
      </c>
      <c r="AL111" s="9">
        <f t="shared" si="107"/>
        <v>0</v>
      </c>
      <c r="AM111" s="9">
        <f t="shared" si="108"/>
        <v>0</v>
      </c>
      <c r="AP111" s="9">
        <f t="shared" si="109"/>
        <v>0</v>
      </c>
      <c r="AQ111" s="9">
        <f t="shared" si="110"/>
        <v>0</v>
      </c>
      <c r="AR111" s="9">
        <f t="shared" si="111"/>
        <v>0</v>
      </c>
      <c r="AU111" s="9">
        <f t="shared" si="112"/>
        <v>0</v>
      </c>
      <c r="AV111" s="9">
        <f t="shared" si="113"/>
        <v>0</v>
      </c>
      <c r="AX111" s="9">
        <f t="shared" si="114"/>
      </c>
      <c r="AZ111" s="9">
        <f t="shared" si="115"/>
        <v>0</v>
      </c>
      <c r="BA111" s="9">
        <f t="shared" si="116"/>
        <v>0</v>
      </c>
      <c r="BB111" s="9">
        <f t="shared" si="117"/>
        <v>0</v>
      </c>
      <c r="BC111" s="9">
        <f t="shared" si="118"/>
        <v>0</v>
      </c>
      <c r="BD111" s="9">
        <f t="shared" si="119"/>
        <v>0</v>
      </c>
      <c r="BE111" s="9" t="e">
        <f t="shared" si="120"/>
        <v>#N/A</v>
      </c>
      <c r="BF111" s="9">
        <f t="shared" si="121"/>
        <v>0</v>
      </c>
      <c r="BH111" s="9">
        <f t="shared" si="122"/>
        <v>0</v>
      </c>
      <c r="BI111" s="9" t="e">
        <f t="shared" si="123"/>
        <v>#N/A</v>
      </c>
      <c r="BJ111" s="9" t="e">
        <f t="shared" si="124"/>
        <v>#N/A</v>
      </c>
      <c r="BK111" s="9">
        <f t="shared" si="125"/>
        <v>0</v>
      </c>
      <c r="BL111" s="9">
        <f t="shared" si="126"/>
        <v>0</v>
      </c>
      <c r="BM111" s="9" t="e">
        <f t="shared" si="127"/>
        <v>#N/A</v>
      </c>
      <c r="BN111" s="9" t="e">
        <f t="shared" si="128"/>
        <v>#N/A</v>
      </c>
      <c r="BP111" s="9">
        <f>IF($C111="",0,IF(COUNTIF($C$10:$C111,$C111)=1,0,COLUMN()))</f>
        <v>0</v>
      </c>
      <c r="BQ111" s="9" t="e">
        <f t="shared" si="129"/>
        <v>#N/A</v>
      </c>
      <c r="BR111" s="9">
        <f t="shared" si="130"/>
        <v>0</v>
      </c>
      <c r="BT111" s="9" t="e">
        <f t="shared" si="131"/>
        <v>#N/A</v>
      </c>
    </row>
    <row r="112" spans="1:72" ht="30.75" customHeight="1">
      <c r="A112" s="43"/>
      <c r="B112" s="71">
        <v>103</v>
      </c>
      <c r="C112" s="96"/>
      <c r="D112" s="127" t="e">
        <f>VLOOKUP(C112,'登録情報'!$E$1:$F$958,2,FALSE)</f>
        <v>#N/A</v>
      </c>
      <c r="E112" s="110" t="e">
        <f>VLOOKUP(C112,'登録情報'!$E$1:$G$958,3,FALSE)</f>
        <v>#N/A</v>
      </c>
      <c r="F112" s="68"/>
      <c r="G112" s="96"/>
      <c r="H112" s="72"/>
      <c r="I112" s="99"/>
      <c r="J112" s="73"/>
      <c r="K112" s="96"/>
      <c r="L112" s="72"/>
      <c r="M112" s="99"/>
      <c r="N112" s="73"/>
      <c r="O112" s="96"/>
      <c r="P112" s="72"/>
      <c r="Q112" s="99"/>
      <c r="R112" s="73"/>
      <c r="S112" s="96"/>
      <c r="T112" s="72"/>
      <c r="U112" s="104"/>
      <c r="W112" s="108">
        <f ca="1" t="shared" si="99"/>
      </c>
      <c r="X112" s="9">
        <f ca="1" t="shared" si="100"/>
      </c>
      <c r="Y112" s="108">
        <f t="shared" si="101"/>
      </c>
      <c r="AA112" s="108"/>
      <c r="AC112" s="108">
        <f t="shared" si="102"/>
        <v>0</v>
      </c>
      <c r="AF112" s="9">
        <f t="shared" si="103"/>
        <v>0</v>
      </c>
      <c r="AG112" s="9">
        <f t="shared" si="104"/>
        <v>0</v>
      </c>
      <c r="AH112" s="9">
        <f t="shared" si="105"/>
        <v>0</v>
      </c>
      <c r="AK112" s="9">
        <f t="shared" si="106"/>
        <v>0</v>
      </c>
      <c r="AL112" s="9">
        <f t="shared" si="107"/>
        <v>0</v>
      </c>
      <c r="AM112" s="9">
        <f t="shared" si="108"/>
        <v>0</v>
      </c>
      <c r="AP112" s="9">
        <f t="shared" si="109"/>
        <v>0</v>
      </c>
      <c r="AQ112" s="9">
        <f t="shared" si="110"/>
        <v>0</v>
      </c>
      <c r="AR112" s="9">
        <f t="shared" si="111"/>
        <v>0</v>
      </c>
      <c r="AU112" s="9">
        <f t="shared" si="112"/>
        <v>0</v>
      </c>
      <c r="AV112" s="9">
        <f t="shared" si="113"/>
        <v>0</v>
      </c>
      <c r="AX112" s="9">
        <f t="shared" si="114"/>
      </c>
      <c r="AZ112" s="9">
        <f t="shared" si="115"/>
        <v>0</v>
      </c>
      <c r="BA112" s="9">
        <f t="shared" si="116"/>
        <v>0</v>
      </c>
      <c r="BB112" s="9">
        <f t="shared" si="117"/>
        <v>0</v>
      </c>
      <c r="BC112" s="9">
        <f t="shared" si="118"/>
        <v>0</v>
      </c>
      <c r="BD112" s="9">
        <f t="shared" si="119"/>
        <v>0</v>
      </c>
      <c r="BE112" s="9" t="e">
        <f t="shared" si="120"/>
        <v>#N/A</v>
      </c>
      <c r="BF112" s="9">
        <f t="shared" si="121"/>
        <v>0</v>
      </c>
      <c r="BH112" s="9">
        <f t="shared" si="122"/>
        <v>0</v>
      </c>
      <c r="BI112" s="9" t="e">
        <f t="shared" si="123"/>
        <v>#N/A</v>
      </c>
      <c r="BJ112" s="9" t="e">
        <f t="shared" si="124"/>
        <v>#N/A</v>
      </c>
      <c r="BK112" s="9">
        <f t="shared" si="125"/>
        <v>0</v>
      </c>
      <c r="BL112" s="9">
        <f t="shared" si="126"/>
        <v>0</v>
      </c>
      <c r="BM112" s="9" t="e">
        <f t="shared" si="127"/>
        <v>#N/A</v>
      </c>
      <c r="BN112" s="9" t="e">
        <f t="shared" si="128"/>
        <v>#N/A</v>
      </c>
      <c r="BP112" s="9">
        <f>IF($C112="",0,IF(COUNTIF($C$10:$C112,$C112)=1,0,COLUMN()))</f>
        <v>0</v>
      </c>
      <c r="BQ112" s="9" t="e">
        <f t="shared" si="129"/>
        <v>#N/A</v>
      </c>
      <c r="BR112" s="9">
        <f t="shared" si="130"/>
        <v>0</v>
      </c>
      <c r="BT112" s="9" t="e">
        <f t="shared" si="131"/>
        <v>#N/A</v>
      </c>
    </row>
    <row r="113" spans="1:72" ht="30.75" customHeight="1">
      <c r="A113" s="43"/>
      <c r="B113" s="71">
        <v>104</v>
      </c>
      <c r="C113" s="96"/>
      <c r="D113" s="127" t="e">
        <f>VLOOKUP(C113,'登録情報'!$E$1:$F$958,2,FALSE)</f>
        <v>#N/A</v>
      </c>
      <c r="E113" s="110" t="e">
        <f>VLOOKUP(C113,'登録情報'!$E$1:$G$958,3,FALSE)</f>
        <v>#N/A</v>
      </c>
      <c r="F113" s="68"/>
      <c r="G113" s="96"/>
      <c r="H113" s="72"/>
      <c r="I113" s="99"/>
      <c r="J113" s="73"/>
      <c r="K113" s="96"/>
      <c r="L113" s="72"/>
      <c r="M113" s="99"/>
      <c r="N113" s="73"/>
      <c r="O113" s="96"/>
      <c r="P113" s="72"/>
      <c r="Q113" s="99"/>
      <c r="R113" s="73"/>
      <c r="S113" s="96"/>
      <c r="T113" s="72"/>
      <c r="U113" s="104"/>
      <c r="W113" s="108">
        <f ca="1" t="shared" si="99"/>
      </c>
      <c r="X113" s="9">
        <f ca="1" t="shared" si="100"/>
      </c>
      <c r="Y113" s="108">
        <f t="shared" si="101"/>
      </c>
      <c r="AA113" s="108"/>
      <c r="AC113" s="108">
        <f t="shared" si="102"/>
        <v>0</v>
      </c>
      <c r="AF113" s="9">
        <f t="shared" si="103"/>
        <v>0</v>
      </c>
      <c r="AG113" s="9">
        <f t="shared" si="104"/>
        <v>0</v>
      </c>
      <c r="AH113" s="9">
        <f t="shared" si="105"/>
        <v>0</v>
      </c>
      <c r="AK113" s="9">
        <f t="shared" si="106"/>
        <v>0</v>
      </c>
      <c r="AL113" s="9">
        <f t="shared" si="107"/>
        <v>0</v>
      </c>
      <c r="AM113" s="9">
        <f t="shared" si="108"/>
        <v>0</v>
      </c>
      <c r="AP113" s="9">
        <f t="shared" si="109"/>
        <v>0</v>
      </c>
      <c r="AQ113" s="9">
        <f t="shared" si="110"/>
        <v>0</v>
      </c>
      <c r="AR113" s="9">
        <f t="shared" si="111"/>
        <v>0</v>
      </c>
      <c r="AU113" s="9">
        <f t="shared" si="112"/>
        <v>0</v>
      </c>
      <c r="AV113" s="9">
        <f t="shared" si="113"/>
        <v>0</v>
      </c>
      <c r="AX113" s="9">
        <f t="shared" si="114"/>
      </c>
      <c r="AZ113" s="9">
        <f t="shared" si="115"/>
        <v>0</v>
      </c>
      <c r="BA113" s="9">
        <f t="shared" si="116"/>
        <v>0</v>
      </c>
      <c r="BB113" s="9">
        <f t="shared" si="117"/>
        <v>0</v>
      </c>
      <c r="BC113" s="9">
        <f t="shared" si="118"/>
        <v>0</v>
      </c>
      <c r="BD113" s="9">
        <f t="shared" si="119"/>
        <v>0</v>
      </c>
      <c r="BE113" s="9" t="e">
        <f t="shared" si="120"/>
        <v>#N/A</v>
      </c>
      <c r="BF113" s="9">
        <f t="shared" si="121"/>
        <v>0</v>
      </c>
      <c r="BH113" s="9">
        <f t="shared" si="122"/>
        <v>0</v>
      </c>
      <c r="BI113" s="9" t="e">
        <f t="shared" si="123"/>
        <v>#N/A</v>
      </c>
      <c r="BJ113" s="9" t="e">
        <f t="shared" si="124"/>
        <v>#N/A</v>
      </c>
      <c r="BK113" s="9">
        <f t="shared" si="125"/>
        <v>0</v>
      </c>
      <c r="BL113" s="9">
        <f t="shared" si="126"/>
        <v>0</v>
      </c>
      <c r="BM113" s="9" t="e">
        <f t="shared" si="127"/>
        <v>#N/A</v>
      </c>
      <c r="BN113" s="9" t="e">
        <f t="shared" si="128"/>
        <v>#N/A</v>
      </c>
      <c r="BP113" s="9">
        <f>IF($C113="",0,IF(COUNTIF($C$10:$C113,$C113)=1,0,COLUMN()))</f>
        <v>0</v>
      </c>
      <c r="BQ113" s="9" t="e">
        <f t="shared" si="129"/>
        <v>#N/A</v>
      </c>
      <c r="BR113" s="9">
        <f t="shared" si="130"/>
        <v>0</v>
      </c>
      <c r="BT113" s="9" t="e">
        <f t="shared" si="131"/>
        <v>#N/A</v>
      </c>
    </row>
    <row r="114" spans="1:72" ht="30.75" customHeight="1">
      <c r="A114" s="43"/>
      <c r="B114" s="71">
        <v>105</v>
      </c>
      <c r="C114" s="96"/>
      <c r="D114" s="127" t="e">
        <f>VLOOKUP(C114,'登録情報'!$E$1:$F$958,2,FALSE)</f>
        <v>#N/A</v>
      </c>
      <c r="E114" s="110" t="e">
        <f>VLOOKUP(C114,'登録情報'!$E$1:$G$958,3,FALSE)</f>
        <v>#N/A</v>
      </c>
      <c r="F114" s="68"/>
      <c r="G114" s="96"/>
      <c r="H114" s="72"/>
      <c r="I114" s="99"/>
      <c r="J114" s="73"/>
      <c r="K114" s="96"/>
      <c r="L114" s="72"/>
      <c r="M114" s="99"/>
      <c r="N114" s="73"/>
      <c r="O114" s="96"/>
      <c r="P114" s="72"/>
      <c r="Q114" s="99"/>
      <c r="R114" s="73"/>
      <c r="S114" s="96"/>
      <c r="T114" s="72"/>
      <c r="U114" s="104"/>
      <c r="W114" s="108">
        <f ca="1" t="shared" si="99"/>
      </c>
      <c r="X114" s="9">
        <f ca="1" t="shared" si="100"/>
      </c>
      <c r="Y114" s="108">
        <f t="shared" si="101"/>
      </c>
      <c r="AA114" s="108"/>
      <c r="AC114" s="108">
        <f t="shared" si="102"/>
        <v>0</v>
      </c>
      <c r="AF114" s="9">
        <f t="shared" si="103"/>
        <v>0</v>
      </c>
      <c r="AG114" s="9">
        <f t="shared" si="104"/>
        <v>0</v>
      </c>
      <c r="AH114" s="9">
        <f t="shared" si="105"/>
        <v>0</v>
      </c>
      <c r="AK114" s="9">
        <f t="shared" si="106"/>
        <v>0</v>
      </c>
      <c r="AL114" s="9">
        <f t="shared" si="107"/>
        <v>0</v>
      </c>
      <c r="AM114" s="9">
        <f t="shared" si="108"/>
        <v>0</v>
      </c>
      <c r="AP114" s="9">
        <f t="shared" si="109"/>
        <v>0</v>
      </c>
      <c r="AQ114" s="9">
        <f t="shared" si="110"/>
        <v>0</v>
      </c>
      <c r="AR114" s="9">
        <f t="shared" si="111"/>
        <v>0</v>
      </c>
      <c r="AU114" s="9">
        <f t="shared" si="112"/>
        <v>0</v>
      </c>
      <c r="AV114" s="9">
        <f t="shared" si="113"/>
        <v>0</v>
      </c>
      <c r="AX114" s="9">
        <f t="shared" si="114"/>
      </c>
      <c r="AZ114" s="9">
        <f t="shared" si="115"/>
        <v>0</v>
      </c>
      <c r="BA114" s="9">
        <f t="shared" si="116"/>
        <v>0</v>
      </c>
      <c r="BB114" s="9">
        <f t="shared" si="117"/>
        <v>0</v>
      </c>
      <c r="BC114" s="9">
        <f t="shared" si="118"/>
        <v>0</v>
      </c>
      <c r="BD114" s="9">
        <f t="shared" si="119"/>
        <v>0</v>
      </c>
      <c r="BE114" s="9" t="e">
        <f t="shared" si="120"/>
        <v>#N/A</v>
      </c>
      <c r="BF114" s="9">
        <f t="shared" si="121"/>
        <v>0</v>
      </c>
      <c r="BH114" s="9">
        <f t="shared" si="122"/>
        <v>0</v>
      </c>
      <c r="BI114" s="9" t="e">
        <f t="shared" si="123"/>
        <v>#N/A</v>
      </c>
      <c r="BJ114" s="9" t="e">
        <f t="shared" si="124"/>
        <v>#N/A</v>
      </c>
      <c r="BK114" s="9">
        <f t="shared" si="125"/>
        <v>0</v>
      </c>
      <c r="BL114" s="9">
        <f t="shared" si="126"/>
        <v>0</v>
      </c>
      <c r="BM114" s="9" t="e">
        <f t="shared" si="127"/>
        <v>#N/A</v>
      </c>
      <c r="BN114" s="9" t="e">
        <f t="shared" si="128"/>
        <v>#N/A</v>
      </c>
      <c r="BP114" s="9">
        <f>IF($C114="",0,IF(COUNTIF($C$10:$C114,$C114)=1,0,COLUMN()))</f>
        <v>0</v>
      </c>
      <c r="BQ114" s="9" t="e">
        <f t="shared" si="129"/>
        <v>#N/A</v>
      </c>
      <c r="BR114" s="9">
        <f t="shared" si="130"/>
        <v>0</v>
      </c>
      <c r="BT114" s="9" t="e">
        <f t="shared" si="131"/>
        <v>#N/A</v>
      </c>
    </row>
    <row r="115" spans="1:72" ht="30.75" customHeight="1">
      <c r="A115" s="43"/>
      <c r="B115" s="71">
        <v>106</v>
      </c>
      <c r="C115" s="96"/>
      <c r="D115" s="127" t="e">
        <f>VLOOKUP(C115,'登録情報'!$E$1:$F$958,2,FALSE)</f>
        <v>#N/A</v>
      </c>
      <c r="E115" s="110" t="e">
        <f>VLOOKUP(C115,'登録情報'!$E$1:$G$958,3,FALSE)</f>
        <v>#N/A</v>
      </c>
      <c r="F115" s="68"/>
      <c r="G115" s="96"/>
      <c r="H115" s="72"/>
      <c r="I115" s="99"/>
      <c r="J115" s="73"/>
      <c r="K115" s="96"/>
      <c r="L115" s="72"/>
      <c r="M115" s="99"/>
      <c r="N115" s="73"/>
      <c r="O115" s="96"/>
      <c r="P115" s="72"/>
      <c r="Q115" s="99"/>
      <c r="R115" s="73"/>
      <c r="S115" s="96"/>
      <c r="T115" s="72"/>
      <c r="U115" s="104"/>
      <c r="W115" s="108">
        <f ca="1" t="shared" si="99"/>
      </c>
      <c r="X115" s="9">
        <f ca="1" t="shared" si="100"/>
      </c>
      <c r="Y115" s="108">
        <f t="shared" si="101"/>
      </c>
      <c r="AA115" s="108"/>
      <c r="AC115" s="108">
        <f t="shared" si="102"/>
        <v>0</v>
      </c>
      <c r="AF115" s="9">
        <f t="shared" si="103"/>
        <v>0</v>
      </c>
      <c r="AG115" s="9">
        <f t="shared" si="104"/>
        <v>0</v>
      </c>
      <c r="AH115" s="9">
        <f t="shared" si="105"/>
        <v>0</v>
      </c>
      <c r="AK115" s="9">
        <f t="shared" si="106"/>
        <v>0</v>
      </c>
      <c r="AL115" s="9">
        <f t="shared" si="107"/>
        <v>0</v>
      </c>
      <c r="AM115" s="9">
        <f t="shared" si="108"/>
        <v>0</v>
      </c>
      <c r="AP115" s="9">
        <f t="shared" si="109"/>
        <v>0</v>
      </c>
      <c r="AQ115" s="9">
        <f t="shared" si="110"/>
        <v>0</v>
      </c>
      <c r="AR115" s="9">
        <f t="shared" si="111"/>
        <v>0</v>
      </c>
      <c r="AU115" s="9">
        <f t="shared" si="112"/>
        <v>0</v>
      </c>
      <c r="AV115" s="9">
        <f t="shared" si="113"/>
        <v>0</v>
      </c>
      <c r="AX115" s="9">
        <f t="shared" si="114"/>
      </c>
      <c r="AZ115" s="9">
        <f t="shared" si="115"/>
        <v>0</v>
      </c>
      <c r="BA115" s="9">
        <f t="shared" si="116"/>
        <v>0</v>
      </c>
      <c r="BB115" s="9">
        <f t="shared" si="117"/>
        <v>0</v>
      </c>
      <c r="BC115" s="9">
        <f t="shared" si="118"/>
        <v>0</v>
      </c>
      <c r="BD115" s="9">
        <f t="shared" si="119"/>
        <v>0</v>
      </c>
      <c r="BE115" s="9" t="e">
        <f t="shared" si="120"/>
        <v>#N/A</v>
      </c>
      <c r="BF115" s="9">
        <f t="shared" si="121"/>
        <v>0</v>
      </c>
      <c r="BH115" s="9">
        <f t="shared" si="122"/>
        <v>0</v>
      </c>
      <c r="BI115" s="9" t="e">
        <f t="shared" si="123"/>
        <v>#N/A</v>
      </c>
      <c r="BJ115" s="9" t="e">
        <f t="shared" si="124"/>
        <v>#N/A</v>
      </c>
      <c r="BK115" s="9">
        <f t="shared" si="125"/>
        <v>0</v>
      </c>
      <c r="BL115" s="9">
        <f t="shared" si="126"/>
        <v>0</v>
      </c>
      <c r="BM115" s="9" t="e">
        <f t="shared" si="127"/>
        <v>#N/A</v>
      </c>
      <c r="BN115" s="9" t="e">
        <f t="shared" si="128"/>
        <v>#N/A</v>
      </c>
      <c r="BP115" s="9">
        <f>IF($C115="",0,IF(COUNTIF($C$10:$C115,$C115)=1,0,COLUMN()))</f>
        <v>0</v>
      </c>
      <c r="BQ115" s="9" t="e">
        <f t="shared" si="129"/>
        <v>#N/A</v>
      </c>
      <c r="BR115" s="9">
        <f t="shared" si="130"/>
        <v>0</v>
      </c>
      <c r="BT115" s="9" t="e">
        <f t="shared" si="131"/>
        <v>#N/A</v>
      </c>
    </row>
    <row r="116" spans="1:72" ht="30.75" customHeight="1">
      <c r="A116" s="43"/>
      <c r="B116" s="71">
        <v>107</v>
      </c>
      <c r="C116" s="96"/>
      <c r="D116" s="127" t="e">
        <f>VLOOKUP(C116,'登録情報'!$E$1:$F$958,2,FALSE)</f>
        <v>#N/A</v>
      </c>
      <c r="E116" s="110" t="e">
        <f>VLOOKUP(C116,'登録情報'!$E$1:$G$958,3,FALSE)</f>
        <v>#N/A</v>
      </c>
      <c r="F116" s="68"/>
      <c r="G116" s="96"/>
      <c r="H116" s="72"/>
      <c r="I116" s="99"/>
      <c r="J116" s="73"/>
      <c r="K116" s="96"/>
      <c r="L116" s="72"/>
      <c r="M116" s="99"/>
      <c r="N116" s="73"/>
      <c r="O116" s="96"/>
      <c r="P116" s="72"/>
      <c r="Q116" s="99"/>
      <c r="R116" s="73"/>
      <c r="S116" s="96"/>
      <c r="T116" s="72"/>
      <c r="U116" s="104"/>
      <c r="W116" s="108">
        <f ca="1" t="shared" si="99"/>
      </c>
      <c r="X116" s="9">
        <f ca="1" t="shared" si="100"/>
      </c>
      <c r="Y116" s="108">
        <f t="shared" si="101"/>
      </c>
      <c r="AA116" s="108"/>
      <c r="AC116" s="108">
        <f t="shared" si="102"/>
        <v>0</v>
      </c>
      <c r="AF116" s="9">
        <f t="shared" si="103"/>
        <v>0</v>
      </c>
      <c r="AG116" s="9">
        <f t="shared" si="104"/>
        <v>0</v>
      </c>
      <c r="AH116" s="9">
        <f t="shared" si="105"/>
        <v>0</v>
      </c>
      <c r="AK116" s="9">
        <f t="shared" si="106"/>
        <v>0</v>
      </c>
      <c r="AL116" s="9">
        <f t="shared" si="107"/>
        <v>0</v>
      </c>
      <c r="AM116" s="9">
        <f t="shared" si="108"/>
        <v>0</v>
      </c>
      <c r="AP116" s="9">
        <f t="shared" si="109"/>
        <v>0</v>
      </c>
      <c r="AQ116" s="9">
        <f t="shared" si="110"/>
        <v>0</v>
      </c>
      <c r="AR116" s="9">
        <f t="shared" si="111"/>
        <v>0</v>
      </c>
      <c r="AU116" s="9">
        <f t="shared" si="112"/>
        <v>0</v>
      </c>
      <c r="AV116" s="9">
        <f t="shared" si="113"/>
        <v>0</v>
      </c>
      <c r="AX116" s="9">
        <f t="shared" si="114"/>
      </c>
      <c r="AZ116" s="9">
        <f t="shared" si="115"/>
        <v>0</v>
      </c>
      <c r="BA116" s="9">
        <f t="shared" si="116"/>
        <v>0</v>
      </c>
      <c r="BB116" s="9">
        <f t="shared" si="117"/>
        <v>0</v>
      </c>
      <c r="BC116" s="9">
        <f t="shared" si="118"/>
        <v>0</v>
      </c>
      <c r="BD116" s="9">
        <f t="shared" si="119"/>
        <v>0</v>
      </c>
      <c r="BE116" s="9" t="e">
        <f t="shared" si="120"/>
        <v>#N/A</v>
      </c>
      <c r="BF116" s="9">
        <f t="shared" si="121"/>
        <v>0</v>
      </c>
      <c r="BH116" s="9">
        <f t="shared" si="122"/>
        <v>0</v>
      </c>
      <c r="BI116" s="9" t="e">
        <f t="shared" si="123"/>
        <v>#N/A</v>
      </c>
      <c r="BJ116" s="9" t="e">
        <f t="shared" si="124"/>
        <v>#N/A</v>
      </c>
      <c r="BK116" s="9">
        <f t="shared" si="125"/>
        <v>0</v>
      </c>
      <c r="BL116" s="9">
        <f t="shared" si="126"/>
        <v>0</v>
      </c>
      <c r="BM116" s="9" t="e">
        <f t="shared" si="127"/>
        <v>#N/A</v>
      </c>
      <c r="BN116" s="9" t="e">
        <f t="shared" si="128"/>
        <v>#N/A</v>
      </c>
      <c r="BP116" s="9">
        <f>IF($C116="",0,IF(COUNTIF($C$10:$C116,$C116)=1,0,COLUMN()))</f>
        <v>0</v>
      </c>
      <c r="BQ116" s="9" t="e">
        <f t="shared" si="129"/>
        <v>#N/A</v>
      </c>
      <c r="BR116" s="9">
        <f t="shared" si="130"/>
        <v>0</v>
      </c>
      <c r="BT116" s="9" t="e">
        <f t="shared" si="131"/>
        <v>#N/A</v>
      </c>
    </row>
    <row r="117" spans="1:72" ht="30.75" customHeight="1">
      <c r="A117" s="43"/>
      <c r="B117" s="71">
        <v>108</v>
      </c>
      <c r="C117" s="96"/>
      <c r="D117" s="127" t="e">
        <f>VLOOKUP(C117,'登録情報'!$E$1:$F$958,2,FALSE)</f>
        <v>#N/A</v>
      </c>
      <c r="E117" s="110" t="e">
        <f>VLOOKUP(C117,'登録情報'!$E$1:$G$958,3,FALSE)</f>
        <v>#N/A</v>
      </c>
      <c r="F117" s="68"/>
      <c r="G117" s="96"/>
      <c r="H117" s="72"/>
      <c r="I117" s="99"/>
      <c r="J117" s="73"/>
      <c r="K117" s="96"/>
      <c r="L117" s="72"/>
      <c r="M117" s="99"/>
      <c r="N117" s="73"/>
      <c r="O117" s="96"/>
      <c r="P117" s="72"/>
      <c r="Q117" s="99"/>
      <c r="R117" s="73"/>
      <c r="S117" s="96"/>
      <c r="T117" s="72"/>
      <c r="U117" s="104"/>
      <c r="W117" s="108">
        <f ca="1" t="shared" si="99"/>
      </c>
      <c r="X117" s="9">
        <f ca="1" t="shared" si="100"/>
      </c>
      <c r="Y117" s="108">
        <f t="shared" si="101"/>
      </c>
      <c r="AA117" s="108"/>
      <c r="AC117" s="108">
        <f t="shared" si="102"/>
        <v>0</v>
      </c>
      <c r="AF117" s="9">
        <f t="shared" si="103"/>
        <v>0</v>
      </c>
      <c r="AG117" s="9">
        <f t="shared" si="104"/>
        <v>0</v>
      </c>
      <c r="AH117" s="9">
        <f t="shared" si="105"/>
        <v>0</v>
      </c>
      <c r="AK117" s="9">
        <f t="shared" si="106"/>
        <v>0</v>
      </c>
      <c r="AL117" s="9">
        <f t="shared" si="107"/>
        <v>0</v>
      </c>
      <c r="AM117" s="9">
        <f t="shared" si="108"/>
        <v>0</v>
      </c>
      <c r="AP117" s="9">
        <f t="shared" si="109"/>
        <v>0</v>
      </c>
      <c r="AQ117" s="9">
        <f t="shared" si="110"/>
        <v>0</v>
      </c>
      <c r="AR117" s="9">
        <f t="shared" si="111"/>
        <v>0</v>
      </c>
      <c r="AU117" s="9">
        <f t="shared" si="112"/>
        <v>0</v>
      </c>
      <c r="AV117" s="9">
        <f t="shared" si="113"/>
        <v>0</v>
      </c>
      <c r="AX117" s="9">
        <f t="shared" si="114"/>
      </c>
      <c r="AZ117" s="9">
        <f t="shared" si="115"/>
        <v>0</v>
      </c>
      <c r="BA117" s="9">
        <f t="shared" si="116"/>
        <v>0</v>
      </c>
      <c r="BB117" s="9">
        <f t="shared" si="117"/>
        <v>0</v>
      </c>
      <c r="BC117" s="9">
        <f t="shared" si="118"/>
        <v>0</v>
      </c>
      <c r="BD117" s="9">
        <f t="shared" si="119"/>
        <v>0</v>
      </c>
      <c r="BE117" s="9" t="e">
        <f t="shared" si="120"/>
        <v>#N/A</v>
      </c>
      <c r="BF117" s="9">
        <f t="shared" si="121"/>
        <v>0</v>
      </c>
      <c r="BH117" s="9">
        <f t="shared" si="122"/>
        <v>0</v>
      </c>
      <c r="BI117" s="9" t="e">
        <f t="shared" si="123"/>
        <v>#N/A</v>
      </c>
      <c r="BJ117" s="9" t="e">
        <f t="shared" si="124"/>
        <v>#N/A</v>
      </c>
      <c r="BK117" s="9">
        <f t="shared" si="125"/>
        <v>0</v>
      </c>
      <c r="BL117" s="9">
        <f t="shared" si="126"/>
        <v>0</v>
      </c>
      <c r="BM117" s="9" t="e">
        <f t="shared" si="127"/>
        <v>#N/A</v>
      </c>
      <c r="BN117" s="9" t="e">
        <f t="shared" si="128"/>
        <v>#N/A</v>
      </c>
      <c r="BP117" s="9">
        <f>IF($C117="",0,IF(COUNTIF($C$10:$C117,$C117)=1,0,COLUMN()))</f>
        <v>0</v>
      </c>
      <c r="BQ117" s="9" t="e">
        <f t="shared" si="129"/>
        <v>#N/A</v>
      </c>
      <c r="BR117" s="9">
        <f t="shared" si="130"/>
        <v>0</v>
      </c>
      <c r="BT117" s="9" t="e">
        <f t="shared" si="131"/>
        <v>#N/A</v>
      </c>
    </row>
    <row r="118" spans="1:72" ht="30.75" customHeight="1">
      <c r="A118" s="43"/>
      <c r="B118" s="71">
        <v>109</v>
      </c>
      <c r="C118" s="96"/>
      <c r="D118" s="127" t="e">
        <f>VLOOKUP(C118,'登録情報'!$E$1:$F$958,2,FALSE)</f>
        <v>#N/A</v>
      </c>
      <c r="E118" s="110" t="e">
        <f>VLOOKUP(C118,'登録情報'!$E$1:$G$958,3,FALSE)</f>
        <v>#N/A</v>
      </c>
      <c r="F118" s="68"/>
      <c r="G118" s="96"/>
      <c r="H118" s="72"/>
      <c r="I118" s="99"/>
      <c r="J118" s="73"/>
      <c r="K118" s="96"/>
      <c r="L118" s="72"/>
      <c r="M118" s="99"/>
      <c r="N118" s="73"/>
      <c r="O118" s="96"/>
      <c r="P118" s="72"/>
      <c r="Q118" s="99"/>
      <c r="R118" s="73"/>
      <c r="S118" s="96"/>
      <c r="T118" s="72"/>
      <c r="U118" s="104"/>
      <c r="W118" s="108">
        <f ca="1" t="shared" si="99"/>
      </c>
      <c r="X118" s="9">
        <f ca="1" t="shared" si="100"/>
      </c>
      <c r="Y118" s="108">
        <f t="shared" si="101"/>
      </c>
      <c r="AA118" s="108"/>
      <c r="AC118" s="108">
        <f t="shared" si="102"/>
        <v>0</v>
      </c>
      <c r="AF118" s="9">
        <f t="shared" si="103"/>
        <v>0</v>
      </c>
      <c r="AG118" s="9">
        <f t="shared" si="104"/>
        <v>0</v>
      </c>
      <c r="AH118" s="9">
        <f t="shared" si="105"/>
        <v>0</v>
      </c>
      <c r="AK118" s="9">
        <f t="shared" si="106"/>
        <v>0</v>
      </c>
      <c r="AL118" s="9">
        <f t="shared" si="107"/>
        <v>0</v>
      </c>
      <c r="AM118" s="9">
        <f t="shared" si="108"/>
        <v>0</v>
      </c>
      <c r="AP118" s="9">
        <f t="shared" si="109"/>
        <v>0</v>
      </c>
      <c r="AQ118" s="9">
        <f t="shared" si="110"/>
        <v>0</v>
      </c>
      <c r="AR118" s="9">
        <f t="shared" si="111"/>
        <v>0</v>
      </c>
      <c r="AU118" s="9">
        <f t="shared" si="112"/>
        <v>0</v>
      </c>
      <c r="AV118" s="9">
        <f t="shared" si="113"/>
        <v>0</v>
      </c>
      <c r="AX118" s="9">
        <f t="shared" si="114"/>
      </c>
      <c r="AZ118" s="9">
        <f t="shared" si="115"/>
        <v>0</v>
      </c>
      <c r="BA118" s="9">
        <f t="shared" si="116"/>
        <v>0</v>
      </c>
      <c r="BB118" s="9">
        <f t="shared" si="117"/>
        <v>0</v>
      </c>
      <c r="BC118" s="9">
        <f t="shared" si="118"/>
        <v>0</v>
      </c>
      <c r="BD118" s="9">
        <f t="shared" si="119"/>
        <v>0</v>
      </c>
      <c r="BE118" s="9" t="e">
        <f t="shared" si="120"/>
        <v>#N/A</v>
      </c>
      <c r="BF118" s="9">
        <f t="shared" si="121"/>
        <v>0</v>
      </c>
      <c r="BH118" s="9">
        <f t="shared" si="122"/>
        <v>0</v>
      </c>
      <c r="BI118" s="9" t="e">
        <f t="shared" si="123"/>
        <v>#N/A</v>
      </c>
      <c r="BJ118" s="9" t="e">
        <f t="shared" si="124"/>
        <v>#N/A</v>
      </c>
      <c r="BK118" s="9">
        <f t="shared" si="125"/>
        <v>0</v>
      </c>
      <c r="BL118" s="9">
        <f t="shared" si="126"/>
        <v>0</v>
      </c>
      <c r="BM118" s="9" t="e">
        <f t="shared" si="127"/>
        <v>#N/A</v>
      </c>
      <c r="BN118" s="9" t="e">
        <f t="shared" si="128"/>
        <v>#N/A</v>
      </c>
      <c r="BP118" s="9">
        <f>IF($C118="",0,IF(COUNTIF($C$10:$C118,$C118)=1,0,COLUMN()))</f>
        <v>0</v>
      </c>
      <c r="BQ118" s="9" t="e">
        <f t="shared" si="129"/>
        <v>#N/A</v>
      </c>
      <c r="BR118" s="9">
        <f t="shared" si="130"/>
        <v>0</v>
      </c>
      <c r="BT118" s="9" t="e">
        <f t="shared" si="131"/>
        <v>#N/A</v>
      </c>
    </row>
    <row r="119" spans="1:72" ht="30.75" customHeight="1">
      <c r="A119" s="43"/>
      <c r="B119" s="71">
        <v>110</v>
      </c>
      <c r="C119" s="96"/>
      <c r="D119" s="127" t="e">
        <f>VLOOKUP(C119,'登録情報'!$E$1:$F$958,2,FALSE)</f>
        <v>#N/A</v>
      </c>
      <c r="E119" s="110" t="e">
        <f>VLOOKUP(C119,'登録情報'!$E$1:$G$958,3,FALSE)</f>
        <v>#N/A</v>
      </c>
      <c r="F119" s="68"/>
      <c r="G119" s="96"/>
      <c r="H119" s="72"/>
      <c r="I119" s="99"/>
      <c r="J119" s="73"/>
      <c r="K119" s="96"/>
      <c r="L119" s="72"/>
      <c r="M119" s="99"/>
      <c r="N119" s="73"/>
      <c r="O119" s="96"/>
      <c r="P119" s="72"/>
      <c r="Q119" s="99"/>
      <c r="R119" s="73"/>
      <c r="S119" s="96"/>
      <c r="T119" s="72"/>
      <c r="U119" s="104"/>
      <c r="W119" s="108">
        <f ca="1" t="shared" si="99"/>
      </c>
      <c r="X119" s="9">
        <f ca="1" t="shared" si="100"/>
      </c>
      <c r="Y119" s="108">
        <f t="shared" si="101"/>
      </c>
      <c r="AA119" s="108"/>
      <c r="AC119" s="108">
        <f t="shared" si="102"/>
        <v>0</v>
      </c>
      <c r="AF119" s="9">
        <f t="shared" si="103"/>
        <v>0</v>
      </c>
      <c r="AG119" s="9">
        <f t="shared" si="104"/>
        <v>0</v>
      </c>
      <c r="AH119" s="9">
        <f t="shared" si="105"/>
        <v>0</v>
      </c>
      <c r="AK119" s="9">
        <f t="shared" si="106"/>
        <v>0</v>
      </c>
      <c r="AL119" s="9">
        <f t="shared" si="107"/>
        <v>0</v>
      </c>
      <c r="AM119" s="9">
        <f t="shared" si="108"/>
        <v>0</v>
      </c>
      <c r="AP119" s="9">
        <f t="shared" si="109"/>
        <v>0</v>
      </c>
      <c r="AQ119" s="9">
        <f t="shared" si="110"/>
        <v>0</v>
      </c>
      <c r="AR119" s="9">
        <f t="shared" si="111"/>
        <v>0</v>
      </c>
      <c r="AU119" s="9">
        <f t="shared" si="112"/>
        <v>0</v>
      </c>
      <c r="AV119" s="9">
        <f t="shared" si="113"/>
        <v>0</v>
      </c>
      <c r="AX119" s="9">
        <f t="shared" si="114"/>
      </c>
      <c r="AZ119" s="9">
        <f t="shared" si="115"/>
        <v>0</v>
      </c>
      <c r="BA119" s="9">
        <f t="shared" si="116"/>
        <v>0</v>
      </c>
      <c r="BB119" s="9">
        <f t="shared" si="117"/>
        <v>0</v>
      </c>
      <c r="BC119" s="9">
        <f t="shared" si="118"/>
        <v>0</v>
      </c>
      <c r="BD119" s="9">
        <f t="shared" si="119"/>
        <v>0</v>
      </c>
      <c r="BE119" s="9" t="e">
        <f t="shared" si="120"/>
        <v>#N/A</v>
      </c>
      <c r="BF119" s="9">
        <f t="shared" si="121"/>
        <v>0</v>
      </c>
      <c r="BH119" s="9">
        <f t="shared" si="122"/>
        <v>0</v>
      </c>
      <c r="BI119" s="9" t="e">
        <f t="shared" si="123"/>
        <v>#N/A</v>
      </c>
      <c r="BJ119" s="9" t="e">
        <f t="shared" si="124"/>
        <v>#N/A</v>
      </c>
      <c r="BK119" s="9">
        <f t="shared" si="125"/>
        <v>0</v>
      </c>
      <c r="BL119" s="9">
        <f t="shared" si="126"/>
        <v>0</v>
      </c>
      <c r="BM119" s="9" t="e">
        <f t="shared" si="127"/>
        <v>#N/A</v>
      </c>
      <c r="BN119" s="9" t="e">
        <f t="shared" si="128"/>
        <v>#N/A</v>
      </c>
      <c r="BP119" s="9">
        <f>IF($C119="",0,IF(COUNTIF($C$10:$C119,$C119)=1,0,COLUMN()))</f>
        <v>0</v>
      </c>
      <c r="BQ119" s="9" t="e">
        <f t="shared" si="129"/>
        <v>#N/A</v>
      </c>
      <c r="BR119" s="9">
        <f t="shared" si="130"/>
        <v>0</v>
      </c>
      <c r="BT119" s="9" t="e">
        <f t="shared" si="131"/>
        <v>#N/A</v>
      </c>
    </row>
    <row r="120" spans="1:72" ht="30.75" customHeight="1">
      <c r="A120" s="43"/>
      <c r="B120" s="71">
        <v>111</v>
      </c>
      <c r="C120" s="96"/>
      <c r="D120" s="127" t="e">
        <f>VLOOKUP(C120,'登録情報'!$E$1:$F$958,2,FALSE)</f>
        <v>#N/A</v>
      </c>
      <c r="E120" s="110" t="e">
        <f>VLOOKUP(C120,'登録情報'!$E$1:$G$958,3,FALSE)</f>
        <v>#N/A</v>
      </c>
      <c r="F120" s="68"/>
      <c r="G120" s="96"/>
      <c r="H120" s="72"/>
      <c r="I120" s="99"/>
      <c r="J120" s="73"/>
      <c r="K120" s="96"/>
      <c r="L120" s="72"/>
      <c r="M120" s="99"/>
      <c r="N120" s="73"/>
      <c r="O120" s="96"/>
      <c r="P120" s="72"/>
      <c r="Q120" s="99"/>
      <c r="R120" s="73"/>
      <c r="S120" s="96"/>
      <c r="T120" s="72"/>
      <c r="U120" s="104"/>
      <c r="W120" s="108">
        <f ca="1" t="shared" si="99"/>
      </c>
      <c r="X120" s="9">
        <f ca="1" t="shared" si="100"/>
      </c>
      <c r="Y120" s="108">
        <f t="shared" si="101"/>
      </c>
      <c r="AA120" s="108"/>
      <c r="AC120" s="108">
        <f t="shared" si="102"/>
        <v>0</v>
      </c>
      <c r="AF120" s="9">
        <f t="shared" si="103"/>
        <v>0</v>
      </c>
      <c r="AG120" s="9">
        <f t="shared" si="104"/>
        <v>0</v>
      </c>
      <c r="AH120" s="9">
        <f t="shared" si="105"/>
        <v>0</v>
      </c>
      <c r="AK120" s="9">
        <f t="shared" si="106"/>
        <v>0</v>
      </c>
      <c r="AL120" s="9">
        <f t="shared" si="107"/>
        <v>0</v>
      </c>
      <c r="AM120" s="9">
        <f t="shared" si="108"/>
        <v>0</v>
      </c>
      <c r="AP120" s="9">
        <f t="shared" si="109"/>
        <v>0</v>
      </c>
      <c r="AQ120" s="9">
        <f t="shared" si="110"/>
        <v>0</v>
      </c>
      <c r="AR120" s="9">
        <f t="shared" si="111"/>
        <v>0</v>
      </c>
      <c r="AU120" s="9">
        <f t="shared" si="112"/>
        <v>0</v>
      </c>
      <c r="AV120" s="9">
        <f t="shared" si="113"/>
        <v>0</v>
      </c>
      <c r="AX120" s="9">
        <f t="shared" si="114"/>
      </c>
      <c r="AZ120" s="9">
        <f t="shared" si="115"/>
        <v>0</v>
      </c>
      <c r="BA120" s="9">
        <f t="shared" si="116"/>
        <v>0</v>
      </c>
      <c r="BB120" s="9">
        <f t="shared" si="117"/>
        <v>0</v>
      </c>
      <c r="BC120" s="9">
        <f t="shared" si="118"/>
        <v>0</v>
      </c>
      <c r="BD120" s="9">
        <f t="shared" si="119"/>
        <v>0</v>
      </c>
      <c r="BE120" s="9" t="e">
        <f t="shared" si="120"/>
        <v>#N/A</v>
      </c>
      <c r="BF120" s="9">
        <f t="shared" si="121"/>
        <v>0</v>
      </c>
      <c r="BH120" s="9">
        <f t="shared" si="122"/>
        <v>0</v>
      </c>
      <c r="BI120" s="9" t="e">
        <f t="shared" si="123"/>
        <v>#N/A</v>
      </c>
      <c r="BJ120" s="9" t="e">
        <f t="shared" si="124"/>
        <v>#N/A</v>
      </c>
      <c r="BK120" s="9">
        <f t="shared" si="125"/>
        <v>0</v>
      </c>
      <c r="BL120" s="9">
        <f t="shared" si="126"/>
        <v>0</v>
      </c>
      <c r="BM120" s="9" t="e">
        <f t="shared" si="127"/>
        <v>#N/A</v>
      </c>
      <c r="BN120" s="9" t="e">
        <f t="shared" si="128"/>
        <v>#N/A</v>
      </c>
      <c r="BP120" s="9">
        <f>IF($C120="",0,IF(COUNTIF($C$10:$C120,$C120)=1,0,COLUMN()))</f>
        <v>0</v>
      </c>
      <c r="BQ120" s="9" t="e">
        <f t="shared" si="129"/>
        <v>#N/A</v>
      </c>
      <c r="BR120" s="9">
        <f t="shared" si="130"/>
        <v>0</v>
      </c>
      <c r="BT120" s="9" t="e">
        <f t="shared" si="131"/>
        <v>#N/A</v>
      </c>
    </row>
    <row r="121" spans="1:72" ht="30.75" customHeight="1">
      <c r="A121" s="43"/>
      <c r="B121" s="71">
        <v>112</v>
      </c>
      <c r="C121" s="96"/>
      <c r="D121" s="127" t="e">
        <f>VLOOKUP(C121,'登録情報'!$E$1:$F$958,2,FALSE)</f>
        <v>#N/A</v>
      </c>
      <c r="E121" s="110" t="e">
        <f>VLOOKUP(C121,'登録情報'!$E$1:$G$958,3,FALSE)</f>
        <v>#N/A</v>
      </c>
      <c r="F121" s="68"/>
      <c r="G121" s="96"/>
      <c r="H121" s="72"/>
      <c r="I121" s="99"/>
      <c r="J121" s="73"/>
      <c r="K121" s="96"/>
      <c r="L121" s="72"/>
      <c r="M121" s="99"/>
      <c r="N121" s="73"/>
      <c r="O121" s="96"/>
      <c r="P121" s="72"/>
      <c r="Q121" s="99"/>
      <c r="R121" s="73"/>
      <c r="S121" s="96"/>
      <c r="T121" s="72"/>
      <c r="U121" s="104"/>
      <c r="W121" s="108">
        <f ca="1" t="shared" si="99"/>
      </c>
      <c r="X121" s="9">
        <f ca="1" t="shared" si="100"/>
      </c>
      <c r="Y121" s="108">
        <f t="shared" si="101"/>
      </c>
      <c r="AA121" s="108"/>
      <c r="AC121" s="108">
        <f t="shared" si="102"/>
        <v>0</v>
      </c>
      <c r="AF121" s="9">
        <f t="shared" si="103"/>
        <v>0</v>
      </c>
      <c r="AG121" s="9">
        <f t="shared" si="104"/>
        <v>0</v>
      </c>
      <c r="AH121" s="9">
        <f t="shared" si="105"/>
        <v>0</v>
      </c>
      <c r="AK121" s="9">
        <f t="shared" si="106"/>
        <v>0</v>
      </c>
      <c r="AL121" s="9">
        <f t="shared" si="107"/>
        <v>0</v>
      </c>
      <c r="AM121" s="9">
        <f t="shared" si="108"/>
        <v>0</v>
      </c>
      <c r="AP121" s="9">
        <f t="shared" si="109"/>
        <v>0</v>
      </c>
      <c r="AQ121" s="9">
        <f t="shared" si="110"/>
        <v>0</v>
      </c>
      <c r="AR121" s="9">
        <f t="shared" si="111"/>
        <v>0</v>
      </c>
      <c r="AU121" s="9">
        <f t="shared" si="112"/>
        <v>0</v>
      </c>
      <c r="AV121" s="9">
        <f t="shared" si="113"/>
        <v>0</v>
      </c>
      <c r="AX121" s="9">
        <f t="shared" si="114"/>
      </c>
      <c r="AZ121" s="9">
        <f t="shared" si="115"/>
        <v>0</v>
      </c>
      <c r="BA121" s="9">
        <f t="shared" si="116"/>
        <v>0</v>
      </c>
      <c r="BB121" s="9">
        <f t="shared" si="117"/>
        <v>0</v>
      </c>
      <c r="BC121" s="9">
        <f t="shared" si="118"/>
        <v>0</v>
      </c>
      <c r="BD121" s="9">
        <f t="shared" si="119"/>
        <v>0</v>
      </c>
      <c r="BE121" s="9" t="e">
        <f t="shared" si="120"/>
        <v>#N/A</v>
      </c>
      <c r="BF121" s="9">
        <f t="shared" si="121"/>
        <v>0</v>
      </c>
      <c r="BH121" s="9">
        <f t="shared" si="122"/>
        <v>0</v>
      </c>
      <c r="BI121" s="9" t="e">
        <f t="shared" si="123"/>
        <v>#N/A</v>
      </c>
      <c r="BJ121" s="9" t="e">
        <f t="shared" si="124"/>
        <v>#N/A</v>
      </c>
      <c r="BK121" s="9">
        <f t="shared" si="125"/>
        <v>0</v>
      </c>
      <c r="BL121" s="9">
        <f t="shared" si="126"/>
        <v>0</v>
      </c>
      <c r="BM121" s="9" t="e">
        <f t="shared" si="127"/>
        <v>#N/A</v>
      </c>
      <c r="BN121" s="9" t="e">
        <f t="shared" si="128"/>
        <v>#N/A</v>
      </c>
      <c r="BP121" s="9">
        <f>IF($C121="",0,IF(COUNTIF($C$10:$C121,$C121)=1,0,COLUMN()))</f>
        <v>0</v>
      </c>
      <c r="BQ121" s="9" t="e">
        <f t="shared" si="129"/>
        <v>#N/A</v>
      </c>
      <c r="BR121" s="9">
        <f t="shared" si="130"/>
        <v>0</v>
      </c>
      <c r="BT121" s="9" t="e">
        <f t="shared" si="131"/>
        <v>#N/A</v>
      </c>
    </row>
    <row r="122" spans="1:72" ht="30.75" customHeight="1">
      <c r="A122" s="43"/>
      <c r="B122" s="71">
        <v>113</v>
      </c>
      <c r="C122" s="96"/>
      <c r="D122" s="127" t="e">
        <f>VLOOKUP(C122,'登録情報'!$E$1:$F$958,2,FALSE)</f>
        <v>#N/A</v>
      </c>
      <c r="E122" s="110" t="e">
        <f>VLOOKUP(C122,'登録情報'!$E$1:$G$958,3,FALSE)</f>
        <v>#N/A</v>
      </c>
      <c r="F122" s="68"/>
      <c r="G122" s="96"/>
      <c r="H122" s="72"/>
      <c r="I122" s="99"/>
      <c r="J122" s="73"/>
      <c r="K122" s="96"/>
      <c r="L122" s="72"/>
      <c r="M122" s="99"/>
      <c r="N122" s="73"/>
      <c r="O122" s="96"/>
      <c r="P122" s="72"/>
      <c r="Q122" s="99"/>
      <c r="R122" s="73"/>
      <c r="S122" s="96"/>
      <c r="T122" s="72"/>
      <c r="U122" s="104"/>
      <c r="W122" s="108">
        <f ca="1" t="shared" si="99"/>
      </c>
      <c r="X122" s="9">
        <f ca="1" t="shared" si="100"/>
      </c>
      <c r="Y122" s="108">
        <f t="shared" si="101"/>
      </c>
      <c r="AA122" s="108"/>
      <c r="AC122" s="108">
        <f t="shared" si="102"/>
        <v>0</v>
      </c>
      <c r="AF122" s="9">
        <f t="shared" si="103"/>
        <v>0</v>
      </c>
      <c r="AG122" s="9">
        <f t="shared" si="104"/>
        <v>0</v>
      </c>
      <c r="AH122" s="9">
        <f t="shared" si="105"/>
        <v>0</v>
      </c>
      <c r="AK122" s="9">
        <f t="shared" si="106"/>
        <v>0</v>
      </c>
      <c r="AL122" s="9">
        <f t="shared" si="107"/>
        <v>0</v>
      </c>
      <c r="AM122" s="9">
        <f t="shared" si="108"/>
        <v>0</v>
      </c>
      <c r="AP122" s="9">
        <f t="shared" si="109"/>
        <v>0</v>
      </c>
      <c r="AQ122" s="9">
        <f t="shared" si="110"/>
        <v>0</v>
      </c>
      <c r="AR122" s="9">
        <f t="shared" si="111"/>
        <v>0</v>
      </c>
      <c r="AU122" s="9">
        <f t="shared" si="112"/>
        <v>0</v>
      </c>
      <c r="AV122" s="9">
        <f t="shared" si="113"/>
        <v>0</v>
      </c>
      <c r="AX122" s="9">
        <f t="shared" si="114"/>
      </c>
      <c r="AZ122" s="9">
        <f t="shared" si="115"/>
        <v>0</v>
      </c>
      <c r="BA122" s="9">
        <f t="shared" si="116"/>
        <v>0</v>
      </c>
      <c r="BB122" s="9">
        <f t="shared" si="117"/>
        <v>0</v>
      </c>
      <c r="BC122" s="9">
        <f t="shared" si="118"/>
        <v>0</v>
      </c>
      <c r="BD122" s="9">
        <f t="shared" si="119"/>
        <v>0</v>
      </c>
      <c r="BE122" s="9" t="e">
        <f t="shared" si="120"/>
        <v>#N/A</v>
      </c>
      <c r="BF122" s="9">
        <f t="shared" si="121"/>
        <v>0</v>
      </c>
      <c r="BH122" s="9">
        <f t="shared" si="122"/>
        <v>0</v>
      </c>
      <c r="BI122" s="9" t="e">
        <f t="shared" si="123"/>
        <v>#N/A</v>
      </c>
      <c r="BJ122" s="9" t="e">
        <f t="shared" si="124"/>
        <v>#N/A</v>
      </c>
      <c r="BK122" s="9">
        <f t="shared" si="125"/>
        <v>0</v>
      </c>
      <c r="BL122" s="9">
        <f t="shared" si="126"/>
        <v>0</v>
      </c>
      <c r="BM122" s="9" t="e">
        <f t="shared" si="127"/>
        <v>#N/A</v>
      </c>
      <c r="BN122" s="9" t="e">
        <f t="shared" si="128"/>
        <v>#N/A</v>
      </c>
      <c r="BP122" s="9">
        <f>IF($C122="",0,IF(COUNTIF($C$10:$C122,$C122)=1,0,COLUMN()))</f>
        <v>0</v>
      </c>
      <c r="BQ122" s="9" t="e">
        <f t="shared" si="129"/>
        <v>#N/A</v>
      </c>
      <c r="BR122" s="9">
        <f t="shared" si="130"/>
        <v>0</v>
      </c>
      <c r="BT122" s="9" t="e">
        <f t="shared" si="131"/>
        <v>#N/A</v>
      </c>
    </row>
    <row r="123" spans="1:72" ht="30.75" customHeight="1">
      <c r="A123" s="43"/>
      <c r="B123" s="71">
        <v>114</v>
      </c>
      <c r="C123" s="96"/>
      <c r="D123" s="127" t="e">
        <f>VLOOKUP(C123,'登録情報'!$E$1:$F$958,2,FALSE)</f>
        <v>#N/A</v>
      </c>
      <c r="E123" s="110" t="e">
        <f>VLOOKUP(C123,'登録情報'!$E$1:$G$958,3,FALSE)</f>
        <v>#N/A</v>
      </c>
      <c r="F123" s="68"/>
      <c r="G123" s="96"/>
      <c r="H123" s="72"/>
      <c r="I123" s="99"/>
      <c r="J123" s="73"/>
      <c r="K123" s="96"/>
      <c r="L123" s="72"/>
      <c r="M123" s="99"/>
      <c r="N123" s="73"/>
      <c r="O123" s="96"/>
      <c r="P123" s="72"/>
      <c r="Q123" s="99"/>
      <c r="R123" s="73"/>
      <c r="S123" s="96"/>
      <c r="T123" s="72"/>
      <c r="U123" s="104"/>
      <c r="W123" s="108">
        <f ca="1" t="shared" si="99"/>
      </c>
      <c r="X123" s="9">
        <f ca="1" t="shared" si="100"/>
      </c>
      <c r="Y123" s="108">
        <f t="shared" si="101"/>
      </c>
      <c r="AA123" s="108"/>
      <c r="AC123" s="108">
        <f t="shared" si="102"/>
        <v>0</v>
      </c>
      <c r="AF123" s="9">
        <f t="shared" si="103"/>
        <v>0</v>
      </c>
      <c r="AG123" s="9">
        <f t="shared" si="104"/>
        <v>0</v>
      </c>
      <c r="AH123" s="9">
        <f t="shared" si="105"/>
        <v>0</v>
      </c>
      <c r="AK123" s="9">
        <f t="shared" si="106"/>
        <v>0</v>
      </c>
      <c r="AL123" s="9">
        <f t="shared" si="107"/>
        <v>0</v>
      </c>
      <c r="AM123" s="9">
        <f t="shared" si="108"/>
        <v>0</v>
      </c>
      <c r="AP123" s="9">
        <f t="shared" si="109"/>
        <v>0</v>
      </c>
      <c r="AQ123" s="9">
        <f t="shared" si="110"/>
        <v>0</v>
      </c>
      <c r="AR123" s="9">
        <f t="shared" si="111"/>
        <v>0</v>
      </c>
      <c r="AU123" s="9">
        <f t="shared" si="112"/>
        <v>0</v>
      </c>
      <c r="AV123" s="9">
        <f t="shared" si="113"/>
        <v>0</v>
      </c>
      <c r="AX123" s="9">
        <f t="shared" si="114"/>
      </c>
      <c r="AZ123" s="9">
        <f t="shared" si="115"/>
        <v>0</v>
      </c>
      <c r="BA123" s="9">
        <f t="shared" si="116"/>
        <v>0</v>
      </c>
      <c r="BB123" s="9">
        <f t="shared" si="117"/>
        <v>0</v>
      </c>
      <c r="BC123" s="9">
        <f t="shared" si="118"/>
        <v>0</v>
      </c>
      <c r="BD123" s="9">
        <f t="shared" si="119"/>
        <v>0</v>
      </c>
      <c r="BE123" s="9" t="e">
        <f t="shared" si="120"/>
        <v>#N/A</v>
      </c>
      <c r="BF123" s="9">
        <f t="shared" si="121"/>
        <v>0</v>
      </c>
      <c r="BH123" s="9">
        <f t="shared" si="122"/>
        <v>0</v>
      </c>
      <c r="BI123" s="9" t="e">
        <f t="shared" si="123"/>
        <v>#N/A</v>
      </c>
      <c r="BJ123" s="9" t="e">
        <f t="shared" si="124"/>
        <v>#N/A</v>
      </c>
      <c r="BK123" s="9">
        <f t="shared" si="125"/>
        <v>0</v>
      </c>
      <c r="BL123" s="9">
        <f t="shared" si="126"/>
        <v>0</v>
      </c>
      <c r="BM123" s="9" t="e">
        <f t="shared" si="127"/>
        <v>#N/A</v>
      </c>
      <c r="BN123" s="9" t="e">
        <f t="shared" si="128"/>
        <v>#N/A</v>
      </c>
      <c r="BP123" s="9">
        <f>IF($C123="",0,IF(COUNTIF($C$10:$C123,$C123)=1,0,COLUMN()))</f>
        <v>0</v>
      </c>
      <c r="BQ123" s="9" t="e">
        <f t="shared" si="129"/>
        <v>#N/A</v>
      </c>
      <c r="BR123" s="9">
        <f t="shared" si="130"/>
        <v>0</v>
      </c>
      <c r="BT123" s="9" t="e">
        <f t="shared" si="131"/>
        <v>#N/A</v>
      </c>
    </row>
    <row r="124" spans="1:72" ht="30.75" customHeight="1">
      <c r="A124" s="43"/>
      <c r="B124" s="71">
        <v>115</v>
      </c>
      <c r="C124" s="96"/>
      <c r="D124" s="127" t="e">
        <f>VLOOKUP(C124,'登録情報'!$E$1:$F$958,2,FALSE)</f>
        <v>#N/A</v>
      </c>
      <c r="E124" s="110" t="e">
        <f>VLOOKUP(C124,'登録情報'!$E$1:$G$958,3,FALSE)</f>
        <v>#N/A</v>
      </c>
      <c r="F124" s="68"/>
      <c r="G124" s="96"/>
      <c r="H124" s="72"/>
      <c r="I124" s="99"/>
      <c r="J124" s="73"/>
      <c r="K124" s="96"/>
      <c r="L124" s="72"/>
      <c r="M124" s="99"/>
      <c r="N124" s="73"/>
      <c r="O124" s="96"/>
      <c r="P124" s="72"/>
      <c r="Q124" s="99"/>
      <c r="R124" s="73"/>
      <c r="S124" s="96"/>
      <c r="T124" s="72"/>
      <c r="U124" s="104"/>
      <c r="W124" s="108">
        <f ca="1" t="shared" si="99"/>
      </c>
      <c r="X124" s="9">
        <f ca="1" t="shared" si="100"/>
      </c>
      <c r="Y124" s="108">
        <f t="shared" si="101"/>
      </c>
      <c r="AA124" s="108"/>
      <c r="AC124" s="108">
        <f t="shared" si="102"/>
        <v>0</v>
      </c>
      <c r="AF124" s="9">
        <f t="shared" si="103"/>
        <v>0</v>
      </c>
      <c r="AG124" s="9">
        <f t="shared" si="104"/>
        <v>0</v>
      </c>
      <c r="AH124" s="9">
        <f t="shared" si="105"/>
        <v>0</v>
      </c>
      <c r="AK124" s="9">
        <f t="shared" si="106"/>
        <v>0</v>
      </c>
      <c r="AL124" s="9">
        <f t="shared" si="107"/>
        <v>0</v>
      </c>
      <c r="AM124" s="9">
        <f t="shared" si="108"/>
        <v>0</v>
      </c>
      <c r="AP124" s="9">
        <f t="shared" si="109"/>
        <v>0</v>
      </c>
      <c r="AQ124" s="9">
        <f t="shared" si="110"/>
        <v>0</v>
      </c>
      <c r="AR124" s="9">
        <f t="shared" si="111"/>
        <v>0</v>
      </c>
      <c r="AU124" s="9">
        <f t="shared" si="112"/>
        <v>0</v>
      </c>
      <c r="AV124" s="9">
        <f t="shared" si="113"/>
        <v>0</v>
      </c>
      <c r="AX124" s="9">
        <f t="shared" si="114"/>
      </c>
      <c r="AZ124" s="9">
        <f t="shared" si="115"/>
        <v>0</v>
      </c>
      <c r="BA124" s="9">
        <f t="shared" si="116"/>
        <v>0</v>
      </c>
      <c r="BB124" s="9">
        <f t="shared" si="117"/>
        <v>0</v>
      </c>
      <c r="BC124" s="9">
        <f t="shared" si="118"/>
        <v>0</v>
      </c>
      <c r="BD124" s="9">
        <f t="shared" si="119"/>
        <v>0</v>
      </c>
      <c r="BE124" s="9" t="e">
        <f t="shared" si="120"/>
        <v>#N/A</v>
      </c>
      <c r="BF124" s="9">
        <f t="shared" si="121"/>
        <v>0</v>
      </c>
      <c r="BH124" s="9">
        <f t="shared" si="122"/>
        <v>0</v>
      </c>
      <c r="BI124" s="9" t="e">
        <f t="shared" si="123"/>
        <v>#N/A</v>
      </c>
      <c r="BJ124" s="9" t="e">
        <f t="shared" si="124"/>
        <v>#N/A</v>
      </c>
      <c r="BK124" s="9">
        <f t="shared" si="125"/>
        <v>0</v>
      </c>
      <c r="BL124" s="9">
        <f t="shared" si="126"/>
        <v>0</v>
      </c>
      <c r="BM124" s="9" t="e">
        <f t="shared" si="127"/>
        <v>#N/A</v>
      </c>
      <c r="BN124" s="9" t="e">
        <f t="shared" si="128"/>
        <v>#N/A</v>
      </c>
      <c r="BP124" s="9">
        <f>IF($C124="",0,IF(COUNTIF($C$10:$C124,$C124)=1,0,COLUMN()))</f>
        <v>0</v>
      </c>
      <c r="BQ124" s="9" t="e">
        <f t="shared" si="129"/>
        <v>#N/A</v>
      </c>
      <c r="BR124" s="9">
        <f t="shared" si="130"/>
        <v>0</v>
      </c>
      <c r="BT124" s="9" t="e">
        <f t="shared" si="131"/>
        <v>#N/A</v>
      </c>
    </row>
    <row r="125" spans="1:72" ht="30.75" customHeight="1">
      <c r="A125" s="43"/>
      <c r="B125" s="71">
        <v>116</v>
      </c>
      <c r="C125" s="96"/>
      <c r="D125" s="127" t="e">
        <f>VLOOKUP(C125,'登録情報'!$E$1:$F$958,2,FALSE)</f>
        <v>#N/A</v>
      </c>
      <c r="E125" s="110" t="e">
        <f>VLOOKUP(C125,'登録情報'!$E$1:$G$958,3,FALSE)</f>
        <v>#N/A</v>
      </c>
      <c r="F125" s="68"/>
      <c r="G125" s="96"/>
      <c r="H125" s="72"/>
      <c r="I125" s="99"/>
      <c r="J125" s="73"/>
      <c r="K125" s="96"/>
      <c r="L125" s="72"/>
      <c r="M125" s="99"/>
      <c r="N125" s="73"/>
      <c r="O125" s="96"/>
      <c r="P125" s="72"/>
      <c r="Q125" s="99"/>
      <c r="R125" s="73"/>
      <c r="S125" s="96"/>
      <c r="T125" s="72"/>
      <c r="U125" s="104"/>
      <c r="W125" s="108">
        <f ca="1" t="shared" si="99"/>
      </c>
      <c r="X125" s="9">
        <f ca="1" t="shared" si="100"/>
      </c>
      <c r="Y125" s="108">
        <f t="shared" si="101"/>
      </c>
      <c r="AA125" s="108"/>
      <c r="AC125" s="108">
        <f t="shared" si="102"/>
        <v>0</v>
      </c>
      <c r="AF125" s="9">
        <f t="shared" si="103"/>
        <v>0</v>
      </c>
      <c r="AG125" s="9">
        <f t="shared" si="104"/>
        <v>0</v>
      </c>
      <c r="AH125" s="9">
        <f t="shared" si="105"/>
        <v>0</v>
      </c>
      <c r="AK125" s="9">
        <f t="shared" si="106"/>
        <v>0</v>
      </c>
      <c r="AL125" s="9">
        <f t="shared" si="107"/>
        <v>0</v>
      </c>
      <c r="AM125" s="9">
        <f t="shared" si="108"/>
        <v>0</v>
      </c>
      <c r="AP125" s="9">
        <f t="shared" si="109"/>
        <v>0</v>
      </c>
      <c r="AQ125" s="9">
        <f t="shared" si="110"/>
        <v>0</v>
      </c>
      <c r="AR125" s="9">
        <f t="shared" si="111"/>
        <v>0</v>
      </c>
      <c r="AU125" s="9">
        <f t="shared" si="112"/>
        <v>0</v>
      </c>
      <c r="AV125" s="9">
        <f t="shared" si="113"/>
        <v>0</v>
      </c>
      <c r="AX125" s="9">
        <f t="shared" si="114"/>
      </c>
      <c r="AZ125" s="9">
        <f t="shared" si="115"/>
        <v>0</v>
      </c>
      <c r="BA125" s="9">
        <f t="shared" si="116"/>
        <v>0</v>
      </c>
      <c r="BB125" s="9">
        <f t="shared" si="117"/>
        <v>0</v>
      </c>
      <c r="BC125" s="9">
        <f t="shared" si="118"/>
        <v>0</v>
      </c>
      <c r="BD125" s="9">
        <f t="shared" si="119"/>
        <v>0</v>
      </c>
      <c r="BE125" s="9" t="e">
        <f t="shared" si="120"/>
        <v>#N/A</v>
      </c>
      <c r="BF125" s="9">
        <f t="shared" si="121"/>
        <v>0</v>
      </c>
      <c r="BH125" s="9">
        <f t="shared" si="122"/>
        <v>0</v>
      </c>
      <c r="BI125" s="9" t="e">
        <f t="shared" si="123"/>
        <v>#N/A</v>
      </c>
      <c r="BJ125" s="9" t="e">
        <f t="shared" si="124"/>
        <v>#N/A</v>
      </c>
      <c r="BK125" s="9">
        <f t="shared" si="125"/>
        <v>0</v>
      </c>
      <c r="BL125" s="9">
        <f t="shared" si="126"/>
        <v>0</v>
      </c>
      <c r="BM125" s="9" t="e">
        <f t="shared" si="127"/>
        <v>#N/A</v>
      </c>
      <c r="BN125" s="9" t="e">
        <f t="shared" si="128"/>
        <v>#N/A</v>
      </c>
      <c r="BP125" s="9">
        <f>IF($C125="",0,IF(COUNTIF($C$10:$C125,$C125)=1,0,COLUMN()))</f>
        <v>0</v>
      </c>
      <c r="BQ125" s="9" t="e">
        <f t="shared" si="129"/>
        <v>#N/A</v>
      </c>
      <c r="BR125" s="9">
        <f t="shared" si="130"/>
        <v>0</v>
      </c>
      <c r="BT125" s="9" t="e">
        <f t="shared" si="131"/>
        <v>#N/A</v>
      </c>
    </row>
    <row r="126" spans="1:72" ht="30.75" customHeight="1">
      <c r="A126" s="43"/>
      <c r="B126" s="71">
        <v>117</v>
      </c>
      <c r="C126" s="96"/>
      <c r="D126" s="127" t="e">
        <f>VLOOKUP(C126,'登録情報'!$E$1:$F$958,2,FALSE)</f>
        <v>#N/A</v>
      </c>
      <c r="E126" s="110" t="e">
        <f>VLOOKUP(C126,'登録情報'!$E$1:$G$958,3,FALSE)</f>
        <v>#N/A</v>
      </c>
      <c r="F126" s="68"/>
      <c r="G126" s="96"/>
      <c r="H126" s="72"/>
      <c r="I126" s="99"/>
      <c r="J126" s="73"/>
      <c r="K126" s="96"/>
      <c r="L126" s="72"/>
      <c r="M126" s="99"/>
      <c r="N126" s="73"/>
      <c r="O126" s="96"/>
      <c r="P126" s="72"/>
      <c r="Q126" s="99"/>
      <c r="R126" s="73"/>
      <c r="S126" s="96"/>
      <c r="T126" s="72"/>
      <c r="U126" s="104"/>
      <c r="W126" s="108">
        <f ca="1" t="shared" si="99"/>
      </c>
      <c r="X126" s="9">
        <f ca="1" t="shared" si="100"/>
      </c>
      <c r="Y126" s="108">
        <f t="shared" si="101"/>
      </c>
      <c r="AA126" s="108"/>
      <c r="AC126" s="108">
        <f t="shared" si="102"/>
        <v>0</v>
      </c>
      <c r="AF126" s="9">
        <f t="shared" si="103"/>
        <v>0</v>
      </c>
      <c r="AG126" s="9">
        <f t="shared" si="104"/>
        <v>0</v>
      </c>
      <c r="AH126" s="9">
        <f t="shared" si="105"/>
        <v>0</v>
      </c>
      <c r="AK126" s="9">
        <f t="shared" si="106"/>
        <v>0</v>
      </c>
      <c r="AL126" s="9">
        <f t="shared" si="107"/>
        <v>0</v>
      </c>
      <c r="AM126" s="9">
        <f t="shared" si="108"/>
        <v>0</v>
      </c>
      <c r="AP126" s="9">
        <f t="shared" si="109"/>
        <v>0</v>
      </c>
      <c r="AQ126" s="9">
        <f t="shared" si="110"/>
        <v>0</v>
      </c>
      <c r="AR126" s="9">
        <f t="shared" si="111"/>
        <v>0</v>
      </c>
      <c r="AU126" s="9">
        <f t="shared" si="112"/>
        <v>0</v>
      </c>
      <c r="AV126" s="9">
        <f t="shared" si="113"/>
        <v>0</v>
      </c>
      <c r="AX126" s="9">
        <f t="shared" si="114"/>
      </c>
      <c r="AZ126" s="9">
        <f t="shared" si="115"/>
        <v>0</v>
      </c>
      <c r="BA126" s="9">
        <f t="shared" si="116"/>
        <v>0</v>
      </c>
      <c r="BB126" s="9">
        <f t="shared" si="117"/>
        <v>0</v>
      </c>
      <c r="BC126" s="9">
        <f t="shared" si="118"/>
        <v>0</v>
      </c>
      <c r="BD126" s="9">
        <f t="shared" si="119"/>
        <v>0</v>
      </c>
      <c r="BE126" s="9" t="e">
        <f t="shared" si="120"/>
        <v>#N/A</v>
      </c>
      <c r="BF126" s="9">
        <f t="shared" si="121"/>
        <v>0</v>
      </c>
      <c r="BH126" s="9">
        <f t="shared" si="122"/>
        <v>0</v>
      </c>
      <c r="BI126" s="9" t="e">
        <f t="shared" si="123"/>
        <v>#N/A</v>
      </c>
      <c r="BJ126" s="9" t="e">
        <f t="shared" si="124"/>
        <v>#N/A</v>
      </c>
      <c r="BK126" s="9">
        <f t="shared" si="125"/>
        <v>0</v>
      </c>
      <c r="BL126" s="9">
        <f t="shared" si="126"/>
        <v>0</v>
      </c>
      <c r="BM126" s="9" t="e">
        <f t="shared" si="127"/>
        <v>#N/A</v>
      </c>
      <c r="BN126" s="9" t="e">
        <f t="shared" si="128"/>
        <v>#N/A</v>
      </c>
      <c r="BP126" s="9">
        <f>IF($C126="",0,IF(COUNTIF($C$10:$C126,$C126)=1,0,COLUMN()))</f>
        <v>0</v>
      </c>
      <c r="BQ126" s="9" t="e">
        <f t="shared" si="129"/>
        <v>#N/A</v>
      </c>
      <c r="BR126" s="9">
        <f t="shared" si="130"/>
        <v>0</v>
      </c>
      <c r="BT126" s="9" t="e">
        <f t="shared" si="131"/>
        <v>#N/A</v>
      </c>
    </row>
    <row r="127" spans="1:72" ht="30.75" customHeight="1">
      <c r="A127" s="43"/>
      <c r="B127" s="71">
        <v>118</v>
      </c>
      <c r="C127" s="96"/>
      <c r="D127" s="127" t="e">
        <f>VLOOKUP(C127,'登録情報'!$E$1:$F$958,2,FALSE)</f>
        <v>#N/A</v>
      </c>
      <c r="E127" s="110" t="e">
        <f>VLOOKUP(C127,'登録情報'!$E$1:$G$958,3,FALSE)</f>
        <v>#N/A</v>
      </c>
      <c r="F127" s="68"/>
      <c r="G127" s="96"/>
      <c r="H127" s="72"/>
      <c r="I127" s="99"/>
      <c r="J127" s="73"/>
      <c r="K127" s="96"/>
      <c r="L127" s="72"/>
      <c r="M127" s="99"/>
      <c r="N127" s="73"/>
      <c r="O127" s="96"/>
      <c r="P127" s="72"/>
      <c r="Q127" s="99"/>
      <c r="R127" s="73"/>
      <c r="S127" s="96"/>
      <c r="T127" s="72"/>
      <c r="U127" s="104"/>
      <c r="W127" s="108">
        <f ca="1" t="shared" si="99"/>
      </c>
      <c r="X127" s="9">
        <f ca="1" t="shared" si="100"/>
      </c>
      <c r="Y127" s="108">
        <f t="shared" si="101"/>
      </c>
      <c r="AA127" s="108"/>
      <c r="AC127" s="108">
        <f t="shared" si="102"/>
        <v>0</v>
      </c>
      <c r="AF127" s="9">
        <f t="shared" si="103"/>
        <v>0</v>
      </c>
      <c r="AG127" s="9">
        <f t="shared" si="104"/>
        <v>0</v>
      </c>
      <c r="AH127" s="9">
        <f t="shared" si="105"/>
        <v>0</v>
      </c>
      <c r="AK127" s="9">
        <f t="shared" si="106"/>
        <v>0</v>
      </c>
      <c r="AL127" s="9">
        <f t="shared" si="107"/>
        <v>0</v>
      </c>
      <c r="AM127" s="9">
        <f t="shared" si="108"/>
        <v>0</v>
      </c>
      <c r="AP127" s="9">
        <f t="shared" si="109"/>
        <v>0</v>
      </c>
      <c r="AQ127" s="9">
        <f t="shared" si="110"/>
        <v>0</v>
      </c>
      <c r="AR127" s="9">
        <f t="shared" si="111"/>
        <v>0</v>
      </c>
      <c r="AU127" s="9">
        <f t="shared" si="112"/>
        <v>0</v>
      </c>
      <c r="AV127" s="9">
        <f t="shared" si="113"/>
        <v>0</v>
      </c>
      <c r="AX127" s="9">
        <f t="shared" si="114"/>
      </c>
      <c r="AZ127" s="9">
        <f t="shared" si="115"/>
        <v>0</v>
      </c>
      <c r="BA127" s="9">
        <f t="shared" si="116"/>
        <v>0</v>
      </c>
      <c r="BB127" s="9">
        <f t="shared" si="117"/>
        <v>0</v>
      </c>
      <c r="BC127" s="9">
        <f t="shared" si="118"/>
        <v>0</v>
      </c>
      <c r="BD127" s="9">
        <f t="shared" si="119"/>
        <v>0</v>
      </c>
      <c r="BE127" s="9" t="e">
        <f t="shared" si="120"/>
        <v>#N/A</v>
      </c>
      <c r="BF127" s="9">
        <f t="shared" si="121"/>
        <v>0</v>
      </c>
      <c r="BH127" s="9">
        <f t="shared" si="122"/>
        <v>0</v>
      </c>
      <c r="BI127" s="9" t="e">
        <f t="shared" si="123"/>
        <v>#N/A</v>
      </c>
      <c r="BJ127" s="9" t="e">
        <f t="shared" si="124"/>
        <v>#N/A</v>
      </c>
      <c r="BK127" s="9">
        <f t="shared" si="125"/>
        <v>0</v>
      </c>
      <c r="BL127" s="9">
        <f t="shared" si="126"/>
        <v>0</v>
      </c>
      <c r="BM127" s="9" t="e">
        <f t="shared" si="127"/>
        <v>#N/A</v>
      </c>
      <c r="BN127" s="9" t="e">
        <f t="shared" si="128"/>
        <v>#N/A</v>
      </c>
      <c r="BP127" s="9">
        <f>IF($C127="",0,IF(COUNTIF($C$10:$C127,$C127)=1,0,COLUMN()))</f>
        <v>0</v>
      </c>
      <c r="BQ127" s="9" t="e">
        <f t="shared" si="129"/>
        <v>#N/A</v>
      </c>
      <c r="BR127" s="9">
        <f t="shared" si="130"/>
        <v>0</v>
      </c>
      <c r="BT127" s="9" t="e">
        <f t="shared" si="131"/>
        <v>#N/A</v>
      </c>
    </row>
    <row r="128" spans="1:72" ht="30.75" customHeight="1">
      <c r="A128" s="43"/>
      <c r="B128" s="71">
        <v>119</v>
      </c>
      <c r="C128" s="96"/>
      <c r="D128" s="127" t="e">
        <f>VLOOKUP(C128,'登録情報'!$E$1:$F$958,2,FALSE)</f>
        <v>#N/A</v>
      </c>
      <c r="E128" s="110" t="e">
        <f>VLOOKUP(C128,'登録情報'!$E$1:$G$958,3,FALSE)</f>
        <v>#N/A</v>
      </c>
      <c r="F128" s="68"/>
      <c r="G128" s="96"/>
      <c r="H128" s="72"/>
      <c r="I128" s="99"/>
      <c r="J128" s="73"/>
      <c r="K128" s="96"/>
      <c r="L128" s="72"/>
      <c r="M128" s="102"/>
      <c r="N128" s="73"/>
      <c r="O128" s="96"/>
      <c r="P128" s="72"/>
      <c r="Q128" s="102"/>
      <c r="R128" s="73"/>
      <c r="S128" s="96"/>
      <c r="T128" s="72"/>
      <c r="U128" s="106"/>
      <c r="W128" s="108">
        <f ca="1" t="shared" si="99"/>
      </c>
      <c r="X128" s="9">
        <f ca="1" t="shared" si="100"/>
      </c>
      <c r="Y128" s="108">
        <f t="shared" si="101"/>
      </c>
      <c r="AA128" s="108"/>
      <c r="AC128" s="108">
        <f t="shared" si="102"/>
        <v>0</v>
      </c>
      <c r="AF128" s="9">
        <f t="shared" si="103"/>
        <v>0</v>
      </c>
      <c r="AG128" s="9">
        <f t="shared" si="104"/>
        <v>0</v>
      </c>
      <c r="AH128" s="9">
        <f t="shared" si="105"/>
        <v>0</v>
      </c>
      <c r="AK128" s="9">
        <f t="shared" si="106"/>
        <v>0</v>
      </c>
      <c r="AL128" s="9">
        <f t="shared" si="107"/>
        <v>0</v>
      </c>
      <c r="AM128" s="9">
        <f t="shared" si="108"/>
        <v>0</v>
      </c>
      <c r="AP128" s="9">
        <f t="shared" si="109"/>
        <v>0</v>
      </c>
      <c r="AQ128" s="9">
        <f t="shared" si="110"/>
        <v>0</v>
      </c>
      <c r="AR128" s="9">
        <f t="shared" si="111"/>
        <v>0</v>
      </c>
      <c r="AU128" s="9">
        <f t="shared" si="112"/>
        <v>0</v>
      </c>
      <c r="AV128" s="9">
        <f t="shared" si="113"/>
        <v>0</v>
      </c>
      <c r="AX128" s="9">
        <f t="shared" si="114"/>
      </c>
      <c r="AZ128" s="9">
        <f t="shared" si="115"/>
        <v>0</v>
      </c>
      <c r="BA128" s="9">
        <f t="shared" si="116"/>
        <v>0</v>
      </c>
      <c r="BB128" s="9">
        <f t="shared" si="117"/>
        <v>0</v>
      </c>
      <c r="BC128" s="9">
        <f t="shared" si="118"/>
        <v>0</v>
      </c>
      <c r="BD128" s="9">
        <f t="shared" si="119"/>
        <v>0</v>
      </c>
      <c r="BE128" s="9" t="e">
        <f t="shared" si="120"/>
        <v>#N/A</v>
      </c>
      <c r="BF128" s="9">
        <f t="shared" si="121"/>
        <v>0</v>
      </c>
      <c r="BH128" s="9">
        <f t="shared" si="122"/>
        <v>0</v>
      </c>
      <c r="BI128" s="9" t="e">
        <f t="shared" si="123"/>
        <v>#N/A</v>
      </c>
      <c r="BJ128" s="9" t="e">
        <f t="shared" si="124"/>
        <v>#N/A</v>
      </c>
      <c r="BK128" s="9">
        <f t="shared" si="125"/>
        <v>0</v>
      </c>
      <c r="BL128" s="9">
        <f t="shared" si="126"/>
        <v>0</v>
      </c>
      <c r="BM128" s="9" t="e">
        <f t="shared" si="127"/>
        <v>#N/A</v>
      </c>
      <c r="BN128" s="9" t="e">
        <f t="shared" si="128"/>
        <v>#N/A</v>
      </c>
      <c r="BP128" s="9">
        <f>IF($C128="",0,IF(COUNTIF($C$10:$C128,$C128)=1,0,COLUMN()))</f>
        <v>0</v>
      </c>
      <c r="BQ128" s="9" t="e">
        <f t="shared" si="129"/>
        <v>#N/A</v>
      </c>
      <c r="BR128" s="9">
        <f t="shared" si="130"/>
        <v>0</v>
      </c>
      <c r="BT128" s="9" t="e">
        <f t="shared" si="131"/>
        <v>#N/A</v>
      </c>
    </row>
    <row r="129" spans="1:72" ht="30.75" customHeight="1" thickBot="1">
      <c r="A129" s="43"/>
      <c r="B129" s="74">
        <v>120</v>
      </c>
      <c r="C129" s="97"/>
      <c r="D129" s="97" t="e">
        <f>VLOOKUP(C129,'登録情報'!$E$1:$F$958,2,FALSE)</f>
        <v>#N/A</v>
      </c>
      <c r="E129" s="118" t="e">
        <f>VLOOKUP(C129,'登録情報'!$E$1:$G$958,3,FALSE)</f>
        <v>#N/A</v>
      </c>
      <c r="F129" s="75"/>
      <c r="G129" s="97"/>
      <c r="H129" s="76"/>
      <c r="I129" s="101"/>
      <c r="J129" s="77"/>
      <c r="K129" s="97"/>
      <c r="L129" s="76"/>
      <c r="M129" s="101"/>
      <c r="N129" s="77"/>
      <c r="O129" s="97"/>
      <c r="P129" s="76"/>
      <c r="Q129" s="101"/>
      <c r="R129" s="77"/>
      <c r="S129" s="97"/>
      <c r="T129" s="76"/>
      <c r="U129" s="107"/>
      <c r="W129" s="108">
        <f ca="1" t="shared" si="99"/>
      </c>
      <c r="X129" s="9">
        <f ca="1" t="shared" si="100"/>
      </c>
      <c r="Y129" s="108">
        <f t="shared" si="101"/>
      </c>
      <c r="AA129" s="108"/>
      <c r="AC129" s="108">
        <f t="shared" si="102"/>
        <v>0</v>
      </c>
      <c r="AF129" s="9">
        <f t="shared" si="103"/>
        <v>0</v>
      </c>
      <c r="AG129" s="9">
        <f t="shared" si="104"/>
        <v>0</v>
      </c>
      <c r="AH129" s="9">
        <f t="shared" si="105"/>
        <v>0</v>
      </c>
      <c r="AK129" s="9">
        <f t="shared" si="106"/>
        <v>0</v>
      </c>
      <c r="AL129" s="9">
        <f t="shared" si="107"/>
        <v>0</v>
      </c>
      <c r="AM129" s="9">
        <f t="shared" si="108"/>
        <v>0</v>
      </c>
      <c r="AP129" s="9">
        <f t="shared" si="109"/>
        <v>0</v>
      </c>
      <c r="AQ129" s="9">
        <f t="shared" si="110"/>
        <v>0</v>
      </c>
      <c r="AR129" s="9">
        <f t="shared" si="111"/>
        <v>0</v>
      </c>
      <c r="AU129" s="9">
        <f t="shared" si="112"/>
        <v>0</v>
      </c>
      <c r="AV129" s="9">
        <f t="shared" si="113"/>
        <v>0</v>
      </c>
      <c r="AX129" s="9">
        <f t="shared" si="114"/>
      </c>
      <c r="AZ129" s="9">
        <f t="shared" si="115"/>
        <v>0</v>
      </c>
      <c r="BA129" s="9">
        <f t="shared" si="116"/>
        <v>0</v>
      </c>
      <c r="BB129" s="9">
        <f t="shared" si="117"/>
        <v>0</v>
      </c>
      <c r="BC129" s="9">
        <f t="shared" si="118"/>
        <v>0</v>
      </c>
      <c r="BD129" s="9">
        <f t="shared" si="119"/>
        <v>0</v>
      </c>
      <c r="BE129" s="9" t="e">
        <f t="shared" si="120"/>
        <v>#N/A</v>
      </c>
      <c r="BF129" s="9">
        <f t="shared" si="121"/>
        <v>0</v>
      </c>
      <c r="BH129" s="9">
        <f t="shared" si="122"/>
        <v>0</v>
      </c>
      <c r="BI129" s="9" t="e">
        <f t="shared" si="123"/>
        <v>#N/A</v>
      </c>
      <c r="BJ129" s="9" t="e">
        <f t="shared" si="124"/>
        <v>#N/A</v>
      </c>
      <c r="BK129" s="9">
        <f t="shared" si="125"/>
        <v>0</v>
      </c>
      <c r="BL129" s="9">
        <f t="shared" si="126"/>
        <v>0</v>
      </c>
      <c r="BM129" s="9" t="e">
        <f t="shared" si="127"/>
        <v>#N/A</v>
      </c>
      <c r="BN129" s="9" t="e">
        <f t="shared" si="128"/>
        <v>#N/A</v>
      </c>
      <c r="BP129" s="9">
        <f>IF($C129="",0,IF(COUNTIF($C$10:$C129,$C129)=1,0,COLUMN()))</f>
        <v>0</v>
      </c>
      <c r="BQ129" s="9" t="e">
        <f t="shared" si="129"/>
        <v>#N/A</v>
      </c>
      <c r="BR129" s="9">
        <f t="shared" si="130"/>
        <v>0</v>
      </c>
      <c r="BT129" s="9" t="e">
        <f t="shared" si="131"/>
        <v>#N/A</v>
      </c>
    </row>
    <row r="130" ht="17.25"/>
  </sheetData>
  <sheetProtection/>
  <mergeCells count="24">
    <mergeCell ref="O8:Q8"/>
    <mergeCell ref="S8:U8"/>
    <mergeCell ref="A8:A9"/>
    <mergeCell ref="B8:B9"/>
    <mergeCell ref="D8:D9"/>
    <mergeCell ref="E8:E9"/>
    <mergeCell ref="G8:I8"/>
    <mergeCell ref="K8:M8"/>
    <mergeCell ref="P4:U4"/>
    <mergeCell ref="B5:G5"/>
    <mergeCell ref="H5:I5"/>
    <mergeCell ref="K5:U5"/>
    <mergeCell ref="H6:I6"/>
    <mergeCell ref="K6:U6"/>
    <mergeCell ref="B6:E6"/>
    <mergeCell ref="D1:S1"/>
    <mergeCell ref="T1:U1"/>
    <mergeCell ref="B3:F3"/>
    <mergeCell ref="H3:K3"/>
    <mergeCell ref="L3:O3"/>
    <mergeCell ref="P3:U3"/>
    <mergeCell ref="B4:F4"/>
    <mergeCell ref="H4:K4"/>
    <mergeCell ref="L4:O4"/>
  </mergeCells>
  <conditionalFormatting sqref="Y4">
    <cfRule type="cellIs" priority="1" dxfId="5" operator="lessThan" stopIfTrue="1">
      <formula>0</formula>
    </cfRule>
  </conditionalFormatting>
  <conditionalFormatting sqref="A4 A6 A8:A129">
    <cfRule type="cellIs" priority="2" dxfId="0" operator="notEqual" stopIfTrue="1">
      <formula>""</formula>
    </cfRule>
  </conditionalFormatting>
  <dataValidations count="11">
    <dataValidation allowBlank="1" showInputMessage="1" showErrorMessage="1" promptTitle="ﾌﾘｶﾞﾅ" prompt="半角ｶﾀｶﾅで入力&#10;姓と名の間に半角ｽﾍﾟｰｽを入れる&#10;例：ｶﾞｸﾚﾝ ｼﾞﾛｳ" imeMode="halfKatakana" sqref="F10:F129"/>
    <dataValidation type="list" allowBlank="1" showDropDown="1" showInputMessage="1" showErrorMessage="1" promptTitle="登録番号" prompt="半角数字で入力&#10;「6-1234」の「6-」は不要&#10;例：1234" errorTitle="登録番号" error="正しい登録番号を入力してください。" imeMode="disabled" sqref="C10:C129">
      <formula1>INDIRECT($AG$3)</formula1>
    </dataValidation>
    <dataValidation allowBlank="1" showInputMessage="1" showErrorMessage="1" promptTitle="ﾌﾘｶﾞﾅ" prompt="半角ｶﾀｶﾅで入力&#10;姓と名の間に半角ｽﾍﾟｰｽを入れる&#10;例：ｶﾞｸﾚﾝ ｼﾞﾛｳ" imeMode="halfKatakana" sqref="D10:D129"/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I10:I129">
      <formula1>6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M10:M129">
      <formula1>6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Q10:Q129">
      <formula1>6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U10:U129">
      <formula1>6</formula1>
    </dataValidation>
    <dataValidation type="list" allowBlank="1" showInputMessage="1" showErrorMessage="1" promptTitle="申込種目" prompt="該当種目を選択" errorTitle="申込種目" error="該当種目を選択してください" imeMode="disabled" sqref="W10:W129">
      <formula1>INDIRECT($AC$4)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Y10:Y129">
      <formula1>6</formula1>
    </dataValidation>
    <dataValidation type="list" allowBlank="1" showInputMessage="1" showErrorMessage="1" promptTitle="申込種目" prompt="該当種目を選択" errorTitle="申込種目" error="該当種目を選択してください" imeMode="disabled" sqref="AA10:AA129">
      <formula1>INDIRECT($AC$4)</formula1>
    </dataValidation>
    <dataValidation type="textLength" operator="equal" allowBlank="1" showInputMessage="1" showErrorMessage="1" promptTitle="自己最高記録" prompt="2015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AC10:AC129">
      <formula1>6</formula1>
    </dataValidation>
  </dataValidations>
  <printOptions horizontalCentered="1"/>
  <pageMargins left="0.52" right="0" top="0.37" bottom="1.1023622047244095" header="0" footer="0.2755905511811024"/>
  <pageSetup fitToHeight="4" fitToWidth="1" horizontalDpi="600" verticalDpi="600" orientation="portrait" paperSize="9" scale="73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zoomScalePageLayoutView="0" workbookViewId="0" topLeftCell="A1">
      <selection activeCell="B8" sqref="B8"/>
    </sheetView>
  </sheetViews>
  <sheetFormatPr defaultColWidth="0" defaultRowHeight="13.5" zeroHeight="1"/>
  <cols>
    <col min="1" max="1" width="19.50390625" style="13" customWidth="1"/>
    <col min="2" max="2" width="19.625" style="13" customWidth="1"/>
    <col min="3" max="5" width="13.125" style="13" customWidth="1"/>
    <col min="6" max="8" width="16.625" style="13" customWidth="1"/>
    <col min="9" max="9" width="11.875" style="13" customWidth="1"/>
    <col min="10" max="10" width="13.25390625" style="13" hidden="1" customWidth="1"/>
    <col min="11" max="11" width="9.75390625" style="13" hidden="1" customWidth="1"/>
    <col min="12" max="16384" width="9.00390625" style="13" hidden="1" customWidth="1"/>
  </cols>
  <sheetData>
    <row r="1" spans="1:8" ht="24">
      <c r="A1" s="195" t="s">
        <v>411</v>
      </c>
      <c r="B1" s="195"/>
      <c r="C1" s="195"/>
      <c r="D1" s="195"/>
      <c r="E1" s="195"/>
      <c r="F1" s="195"/>
      <c r="G1" s="196"/>
      <c r="H1" s="196"/>
    </row>
    <row r="2" ht="12" customHeight="1" thickBot="1"/>
    <row r="3" spans="1:11" ht="24">
      <c r="A3" s="189" t="s">
        <v>18</v>
      </c>
      <c r="B3" s="191" t="s">
        <v>19</v>
      </c>
      <c r="C3" s="197" t="s">
        <v>20</v>
      </c>
      <c r="D3" s="198"/>
      <c r="E3" s="199"/>
      <c r="F3" s="197" t="s">
        <v>21</v>
      </c>
      <c r="G3" s="198"/>
      <c r="H3" s="199"/>
      <c r="I3" s="14"/>
      <c r="K3" s="15" t="s">
        <v>22</v>
      </c>
    </row>
    <row r="4" spans="1:12" ht="20.25" customHeight="1" thickBot="1">
      <c r="A4" s="190"/>
      <c r="B4" s="192"/>
      <c r="C4" s="16" t="s">
        <v>23</v>
      </c>
      <c r="D4" s="17" t="s">
        <v>24</v>
      </c>
      <c r="E4" s="18" t="s">
        <v>25</v>
      </c>
      <c r="F4" s="16" t="s">
        <v>23</v>
      </c>
      <c r="G4" s="17" t="s">
        <v>24</v>
      </c>
      <c r="H4" s="18" t="s">
        <v>25</v>
      </c>
      <c r="I4" s="19"/>
      <c r="K4" s="19" t="s">
        <v>23</v>
      </c>
      <c r="L4" s="13" t="s">
        <v>24</v>
      </c>
    </row>
    <row r="5" spans="1:12" ht="20.25" customHeight="1" thickTop="1">
      <c r="A5" s="20">
        <v>1700</v>
      </c>
      <c r="B5" s="21" t="s">
        <v>3429</v>
      </c>
      <c r="C5" s="22">
        <f>COUNTIF('団体申込一覧表（男子）'!$G$10:$U$129,$B5)</f>
        <v>0</v>
      </c>
      <c r="D5" s="22">
        <f>COUNTIF('団体申込一覧表（女子）'!$G$10:$U$129,$B5)</f>
        <v>0</v>
      </c>
      <c r="E5" s="23">
        <f>SUM(C5:D5)</f>
        <v>0</v>
      </c>
      <c r="F5" s="24">
        <f>C5*A5</f>
        <v>0</v>
      </c>
      <c r="G5" s="24">
        <f>D5*A5</f>
        <v>0</v>
      </c>
      <c r="H5" s="25">
        <f>SUM(F5:G5)</f>
        <v>0</v>
      </c>
      <c r="J5" s="109" t="s">
        <v>408</v>
      </c>
      <c r="K5" s="13">
        <v>1500</v>
      </c>
      <c r="L5" s="13">
        <v>1500</v>
      </c>
    </row>
    <row r="6" spans="1:11" ht="20.25" customHeight="1">
      <c r="A6" s="26">
        <v>1700</v>
      </c>
      <c r="B6" s="27" t="s">
        <v>3430</v>
      </c>
      <c r="C6" s="22">
        <f>COUNTIF('団体申込一覧表（男子）'!$G$10:$U$129,$B6)</f>
        <v>0</v>
      </c>
      <c r="D6" s="22" t="s">
        <v>1</v>
      </c>
      <c r="E6" s="23">
        <f>SUM(C6:D6)</f>
        <v>0</v>
      </c>
      <c r="F6" s="24">
        <f>C6*A6</f>
        <v>0</v>
      </c>
      <c r="G6" s="24">
        <v>0</v>
      </c>
      <c r="H6" s="28">
        <f>SUM(F6:G6)</f>
        <v>0</v>
      </c>
      <c r="J6" s="109" t="s">
        <v>387</v>
      </c>
      <c r="K6" s="13">
        <v>1500</v>
      </c>
    </row>
    <row r="7" spans="1:12" ht="20.25" customHeight="1">
      <c r="A7" s="26">
        <v>1700</v>
      </c>
      <c r="B7" s="27" t="s">
        <v>3431</v>
      </c>
      <c r="C7" s="22">
        <f>COUNTIF('団体申込一覧表（男子）'!$G$10:$U$129,$B7)</f>
        <v>0</v>
      </c>
      <c r="D7" s="22">
        <f>COUNTIF('団体申込一覧表（女子）'!$G$10:$U$129,$B7)</f>
        <v>0</v>
      </c>
      <c r="E7" s="23">
        <f>SUM(C7:D7)</f>
        <v>0</v>
      </c>
      <c r="F7" s="24">
        <f>C7*A7</f>
        <v>0</v>
      </c>
      <c r="G7" s="24">
        <f>D7*A7</f>
        <v>0</v>
      </c>
      <c r="H7" s="28">
        <f>SUM(F7:G7)</f>
        <v>0</v>
      </c>
      <c r="J7" s="109" t="s">
        <v>409</v>
      </c>
      <c r="K7" s="13">
        <v>1500</v>
      </c>
      <c r="L7" s="13">
        <v>1500</v>
      </c>
    </row>
    <row r="8" spans="1:12" ht="20.25" customHeight="1" thickBot="1">
      <c r="A8" s="26">
        <v>1700</v>
      </c>
      <c r="B8" s="27" t="s">
        <v>392</v>
      </c>
      <c r="C8" s="22">
        <f>COUNTIF('団体申込一覧表（男子）'!$G$10:$U$129,$B8)</f>
        <v>0</v>
      </c>
      <c r="D8" s="22">
        <f>COUNTIF('団体申込一覧表（女子）'!$G$10:$U$129,$B8)</f>
        <v>0</v>
      </c>
      <c r="E8" s="23">
        <f>SUM(C8:D8)</f>
        <v>0</v>
      </c>
      <c r="F8" s="24">
        <f>C8*A8</f>
        <v>0</v>
      </c>
      <c r="G8" s="24">
        <f>D8*A8</f>
        <v>0</v>
      </c>
      <c r="H8" s="28">
        <f>SUM(F8:G8)</f>
        <v>0</v>
      </c>
      <c r="J8" s="109" t="s">
        <v>410</v>
      </c>
      <c r="K8" s="13">
        <v>1500</v>
      </c>
      <c r="L8" s="13">
        <v>1500</v>
      </c>
    </row>
    <row r="9" spans="1:8" ht="25.5" thickBot="1" thickTop="1">
      <c r="A9" s="193" t="s">
        <v>26</v>
      </c>
      <c r="B9" s="194"/>
      <c r="C9" s="29">
        <f aca="true" t="shared" si="0" ref="C9:H9">SUM(C5:C8)</f>
        <v>0</v>
      </c>
      <c r="D9" s="29">
        <f t="shared" si="0"/>
        <v>0</v>
      </c>
      <c r="E9" s="30">
        <f t="shared" si="0"/>
        <v>0</v>
      </c>
      <c r="F9" s="31">
        <f t="shared" si="0"/>
        <v>0</v>
      </c>
      <c r="G9" s="32">
        <f t="shared" si="0"/>
        <v>0</v>
      </c>
      <c r="H9" s="33">
        <f t="shared" si="0"/>
        <v>0</v>
      </c>
    </row>
    <row r="10" spans="11:12" ht="18.75">
      <c r="K10" s="34"/>
      <c r="L10" s="34"/>
    </row>
    <row r="11" spans="11:12" ht="18.75" hidden="1">
      <c r="K11" s="34"/>
      <c r="L11" s="34"/>
    </row>
    <row r="12" ht="18.75" hidden="1"/>
    <row r="13" ht="18.75" hidden="1"/>
    <row r="14" ht="18.75" hidden="1"/>
    <row r="15" ht="18.75" hidden="1"/>
    <row r="16" ht="18.75" hidden="1"/>
    <row r="17" ht="18.75" hidden="1"/>
    <row r="18" ht="18.75" hidden="1"/>
    <row r="19" ht="18.75" hidden="1"/>
    <row r="20" ht="18.75" hidden="1"/>
    <row r="21" ht="18.75" hidden="1"/>
    <row r="22" ht="18.75" hidden="1"/>
    <row r="23" ht="18.75" hidden="1"/>
    <row r="24" ht="18.75" hidden="1"/>
    <row r="25" ht="18.75" hidden="1"/>
    <row r="26" ht="18.75" hidden="1"/>
    <row r="27" ht="18.75" hidden="1"/>
    <row r="28" ht="18.75" hidden="1"/>
    <row r="29" ht="18.75" hidden="1"/>
    <row r="30" ht="18.75" hidden="1"/>
    <row r="31" ht="18.75" hidden="1"/>
    <row r="32" ht="18.75" hidden="1"/>
    <row r="33" ht="18.75" hidden="1"/>
    <row r="34" ht="18.75" hidden="1"/>
    <row r="35" ht="18.75" hidden="1"/>
    <row r="36" ht="18.75" hidden="1"/>
    <row r="37" ht="18.75" hidden="1"/>
    <row r="38" ht="18.75" hidden="1"/>
    <row r="39" ht="18.75" hidden="1"/>
    <row r="40" ht="18.75" hidden="1"/>
    <row r="41" ht="18.75" hidden="1"/>
    <row r="42" ht="18.75" hidden="1"/>
    <row r="43" ht="18.75" hidden="1"/>
    <row r="44" ht="18.75" hidden="1"/>
    <row r="45" ht="18.75" hidden="1"/>
    <row r="46" ht="18.75" hidden="1"/>
    <row r="47" ht="18.75" hidden="1"/>
    <row r="48" ht="18.75" hidden="1"/>
    <row r="49" ht="18.75" hidden="1"/>
    <row r="50" ht="18.75" hidden="1"/>
    <row r="51" ht="18.75" hidden="1"/>
    <row r="52" ht="18.75" hidden="1"/>
    <row r="53" ht="18.75" hidden="1"/>
    <row r="54" ht="18.75" hidden="1"/>
    <row r="55" ht="18.75" hidden="1"/>
    <row r="56" ht="18.75" hidden="1"/>
    <row r="57" ht="18.75" hidden="1"/>
    <row r="58" ht="18.75" hidden="1"/>
    <row r="59" ht="18.75" hidden="1"/>
    <row r="60" ht="18.75" hidden="1"/>
    <row r="61" ht="18.75" hidden="1"/>
    <row r="62" ht="18.75" hidden="1"/>
    <row r="63" ht="18.75" hidden="1"/>
    <row r="64" ht="18.75" hidden="1"/>
    <row r="65" ht="18.75" hidden="1"/>
    <row r="66" ht="18.75" hidden="1"/>
    <row r="67" ht="18.75" hidden="1"/>
    <row r="68" ht="18.75" hidden="1"/>
    <row r="69" ht="18.75" hidden="1"/>
    <row r="70" ht="18.75" hidden="1"/>
    <row r="71" ht="18.75" hidden="1"/>
    <row r="72" ht="18.75" hidden="1"/>
    <row r="73" ht="18.75"/>
  </sheetData>
  <sheetProtection/>
  <mergeCells count="6">
    <mergeCell ref="A3:A4"/>
    <mergeCell ref="B3:B4"/>
    <mergeCell ref="A9:B9"/>
    <mergeCell ref="A1:H1"/>
    <mergeCell ref="C3:E3"/>
    <mergeCell ref="F3:H3"/>
  </mergeCells>
  <printOptions horizontalCentered="1"/>
  <pageMargins left="0.3937007874015748" right="0.3937007874015748" top="0.65" bottom="0.7874015748031497" header="0.2362204724409449" footer="0.31496062992125984"/>
  <pageSetup fitToHeight="1" fitToWidth="1" horizontalDpi="600" verticalDpi="600" orientation="landscape" paperSize="9" scale="36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岡見　吉隆</dc:creator>
  <cp:keywords/>
  <dc:description/>
  <cp:lastModifiedBy>kg31</cp:lastModifiedBy>
  <dcterms:created xsi:type="dcterms:W3CDTF">2006-08-29T12:54:14Z</dcterms:created>
  <dcterms:modified xsi:type="dcterms:W3CDTF">2018-03-02T09:38:57Z</dcterms:modified>
  <cp:category/>
  <cp:version/>
  <cp:contentType/>
  <cp:contentStatus/>
</cp:coreProperties>
</file>