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670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名前" sheetId="6" state="hidden" r:id="rId6"/>
  </sheets>
  <definedNames>
    <definedName name="_xlfn.COUNTIFS" hidden="1">#NAME?</definedName>
    <definedName name="_xlnm.Print_Area" localSheetId="1">'申込一覧'!$A$1:$T$94</definedName>
    <definedName name="_xlnm.Print_Titles" localSheetId="1">'申込一覧'!$13:$14</definedName>
    <definedName name="ﾅﾝﾊﾞｰ">'申込一覧'!$B$15:$B$81</definedName>
    <definedName name="リレー">'名前'!$D$14:$D$17</definedName>
    <definedName name="女子">'名前'!$J$4:$J$23</definedName>
    <definedName name="性別">'名前'!$D$4:$D$5</definedName>
    <definedName name="男子">'名前'!$G$4:$G$23</definedName>
    <definedName name="都道府県名">'名前'!$B$4:$B$51</definedName>
  </definedNames>
  <calcPr fullCalcOnLoad="1"/>
</workbook>
</file>

<file path=xl/sharedStrings.xml><?xml version="1.0" encoding="utf-8"?>
<sst xmlns="http://schemas.openxmlformats.org/spreadsheetml/2006/main" count="307" uniqueCount="206">
  <si>
    <t>ﾅﾝﾊﾞｰ</t>
  </si>
  <si>
    <t>ﾌﾘｶﾞﾅ</t>
  </si>
  <si>
    <t>性別</t>
  </si>
  <si>
    <t>最高記録</t>
  </si>
  <si>
    <t>№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</si>
  <si>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</si>
  <si>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</si>
  <si>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</si>
  <si>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</si>
  <si>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</si>
  <si>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</si>
  <si>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</si>
  <si>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</si>
  <si>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</si>
  <si>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</si>
  <si>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</si>
  <si>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</si>
  <si>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</si>
  <si>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</si>
  <si>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</si>
  <si>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</si>
  <si>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</si>
  <si>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</si>
  <si>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</si>
  <si>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</si>
  <si>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</si>
  <si>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</si>
  <si>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</si>
  <si>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</si>
  <si>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</si>
  <si>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</si>
  <si>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</si>
  <si>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</si>
  <si>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</si>
  <si>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</si>
  <si>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</si>
  <si>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</si>
  <si>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</si>
  <si>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</si>
  <si>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</si>
  <si>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</si>
  <si>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</si>
  <si>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</si>
  <si>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</si>
  <si>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</si>
  <si>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</si>
  <si>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</si>
  <si>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</si>
  <si>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</si>
  <si>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</si>
  <si>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</si>
  <si>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</si>
  <si>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</si>
  <si>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</si>
  <si>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</si>
  <si>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申込責任者</t>
  </si>
  <si>
    <t>00200</t>
  </si>
  <si>
    <t>00300</t>
  </si>
  <si>
    <t>00500</t>
  </si>
  <si>
    <t>00600</t>
  </si>
  <si>
    <t>00800</t>
  </si>
  <si>
    <t>01100</t>
  </si>
  <si>
    <t>男5000m</t>
  </si>
  <si>
    <t>03400</t>
  </si>
  <si>
    <t>男110mH</t>
  </si>
  <si>
    <t>03700</t>
  </si>
  <si>
    <t>男400mH</t>
  </si>
  <si>
    <t>04400</t>
  </si>
  <si>
    <t>女100mH</t>
  </si>
  <si>
    <t>04600</t>
  </si>
  <si>
    <t>女400mH</t>
  </si>
  <si>
    <t>05300</t>
  </si>
  <si>
    <t>07100</t>
  </si>
  <si>
    <t>07200</t>
  </si>
  <si>
    <t>07300</t>
  </si>
  <si>
    <t>07400</t>
  </si>
  <si>
    <t>08100</t>
  </si>
  <si>
    <t>男砲丸投</t>
  </si>
  <si>
    <t>08400</t>
  </si>
  <si>
    <t>女砲丸投</t>
  </si>
  <si>
    <t>08600</t>
  </si>
  <si>
    <t>男円盤投</t>
  </si>
  <si>
    <t>08800</t>
  </si>
  <si>
    <t>女円盤投</t>
  </si>
  <si>
    <t>08900</t>
  </si>
  <si>
    <t>男ﾊﾝﾏｰ投</t>
  </si>
  <si>
    <t>09400</t>
  </si>
  <si>
    <t>女ﾊﾝﾏｰ投</t>
  </si>
  <si>
    <t>09200</t>
  </si>
  <si>
    <t>男やり投</t>
  </si>
  <si>
    <t>09300</t>
  </si>
  <si>
    <t>女やり投</t>
  </si>
  <si>
    <t>女子</t>
  </si>
  <si>
    <t>男100m</t>
  </si>
  <si>
    <t>男200m</t>
  </si>
  <si>
    <t>男400m</t>
  </si>
  <si>
    <t>男800m</t>
  </si>
  <si>
    <t>男1500m</t>
  </si>
  <si>
    <t>男3000mSC</t>
  </si>
  <si>
    <t>男走高跳</t>
  </si>
  <si>
    <t>男棒高跳</t>
  </si>
  <si>
    <t>男走幅跳</t>
  </si>
  <si>
    <t>男三段跳</t>
  </si>
  <si>
    <t>女100m</t>
  </si>
  <si>
    <t>女200m</t>
  </si>
  <si>
    <t>女400m</t>
  </si>
  <si>
    <t>女800m</t>
  </si>
  <si>
    <t>女1500m</t>
  </si>
  <si>
    <t>女走高跳</t>
  </si>
  <si>
    <t>女棒高跳</t>
  </si>
  <si>
    <t>女走幅跳</t>
  </si>
  <si>
    <t>女三段跳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</si>
  <si>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</si>
  <si>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</si>
  <si>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</si>
  <si>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</si>
  <si>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</si>
  <si>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</si>
  <si>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</si>
  <si>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種目</t>
  </si>
  <si>
    <t>男4×100mR</t>
  </si>
  <si>
    <t>男4×400mR</t>
  </si>
  <si>
    <t>女4×100mR</t>
  </si>
  <si>
    <t>女4×400mR</t>
  </si>
  <si>
    <t>選手①</t>
  </si>
  <si>
    <t>選手②</t>
  </si>
  <si>
    <t>選手③</t>
  </si>
  <si>
    <t>選手④</t>
  </si>
  <si>
    <t>選手⑤</t>
  </si>
  <si>
    <t>選手⑥</t>
  </si>
  <si>
    <t>注2　リレーのみの参加選手も【申込一覧】に入力してください。</t>
  </si>
  <si>
    <t>所 属 名</t>
  </si>
  <si>
    <t>リレー</t>
  </si>
  <si>
    <t>注１　選手の欄にナンバーカード（半角数字）を入力してください。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</si>
  <si>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</si>
  <si>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</si>
  <si>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</si>
  <si>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</si>
  <si>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</si>
  <si>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</si>
  <si>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</si>
  <si>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</si>
  <si>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</si>
  <si>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</si>
  <si>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</si>
  <si>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</si>
  <si>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</si>
  <si>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</si>
  <si>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</si>
  <si>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</si>
  <si>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氏　名</t>
  </si>
  <si>
    <t>例にならって記入してください。</t>
  </si>
  <si>
    <t>リレーは「リレー」シートに入力して申込みしてください。</t>
  </si>
  <si>
    <t>記入上の注意（必ずお読みください）</t>
  </si>
  <si>
    <t>色のついたセルにのみ入力してください。</t>
  </si>
  <si>
    <t>印刷したものは，要項の宛先へ期日までに送ってください。</t>
  </si>
  <si>
    <t>入力について不明な点は，下記までご連絡ください。</t>
  </si>
  <si>
    <t>男10000m</t>
  </si>
  <si>
    <t>01200</t>
  </si>
  <si>
    <t>S3</t>
  </si>
  <si>
    <t>女5000m</t>
  </si>
  <si>
    <t>男10000mW</t>
  </si>
  <si>
    <t>06200</t>
  </si>
  <si>
    <t>女10000m</t>
  </si>
  <si>
    <t>女3000mSC</t>
  </si>
  <si>
    <t>05400</t>
  </si>
  <si>
    <t>女10000mW</t>
  </si>
  <si>
    <t>秩父宮賜杯第66回西日本学生陸上競技対校選手権大会　リレー申込み</t>
  </si>
  <si>
    <t>登録陸協</t>
  </si>
  <si>
    <t>資格記録</t>
  </si>
  <si>
    <t>標準突破競技会</t>
  </si>
  <si>
    <t>日付</t>
  </si>
  <si>
    <t>秩父宮賜杯　第66回西日本学生陸上競技対校選手権大会　参加申込み一覧表</t>
  </si>
  <si>
    <t>所   属   長</t>
  </si>
  <si>
    <t>所属名略称</t>
  </si>
  <si>
    <t>男　子</t>
  </si>
  <si>
    <t>女　子</t>
  </si>
  <si>
    <t>都道府県
（所属大学）</t>
  </si>
  <si>
    <t>緊急連絡先
(申込者の携帯電話)</t>
  </si>
  <si>
    <t>TF1</t>
  </si>
  <si>
    <t>TF2</t>
  </si>
  <si>
    <t>TF3</t>
  </si>
  <si>
    <t>県</t>
  </si>
  <si>
    <t>S1</t>
  </si>
  <si>
    <t>種目名</t>
  </si>
  <si>
    <t>種　目　１</t>
  </si>
  <si>
    <t>種　目　２</t>
  </si>
  <si>
    <t>種　目　３</t>
  </si>
  <si>
    <t>【1】</t>
  </si>
  <si>
    <t>入力後、ファイル名に所属名を記入してください。</t>
  </si>
  <si>
    <t>資格記録は「秒」や「m」などは入力せず、数字のみを記入してください。</t>
  </si>
  <si>
    <t>また、「秒以下」「ｍ以下」の記録も必ず入力してください。</t>
  </si>
  <si>
    <t>5000m　14分35秒　　→　　143500</t>
  </si>
  <si>
    <t>やり投　65m　　　　　→　　　6500</t>
  </si>
  <si>
    <t>【2】</t>
  </si>
  <si>
    <t>【3】</t>
  </si>
  <si>
    <t>【4】</t>
  </si>
  <si>
    <t>【5】</t>
  </si>
  <si>
    <t>【6】</t>
  </si>
  <si>
    <t>【7】</t>
  </si>
  <si>
    <t>　　　徳島県庁　県民スポーツ課　　川井　賢一</t>
  </si>
  <si>
    <t>　　　　　　　〒770-8570　徳島市万代町１丁目１番地</t>
  </si>
  <si>
    <t>　　　　　　　　　TEL　088-621-2185</t>
  </si>
  <si>
    <t>　　　　　　　　　FAX　088-621-2819</t>
  </si>
  <si>
    <t>「 都道府県(所属大学) 」「 性別 」「 登録陸協 」「 種目名 」はプルダウンから選択してください。</t>
  </si>
  <si>
    <t>　　　　　　　　　携帯電話　090-8697-9254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</si>
</sst>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&quot;種&quot;&quot;目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62">
      <alignment/>
      <protection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0" fillId="33" borderId="15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177" fontId="0" fillId="33" borderId="17" xfId="0" applyNumberFormat="1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vertical="center" shrinkToFit="1"/>
      <protection locked="0"/>
    </xf>
    <xf numFmtId="0" fontId="0" fillId="33" borderId="18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177" fontId="0" fillId="33" borderId="20" xfId="0" applyNumberFormat="1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vertical="center" shrinkToFit="1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185" fontId="0" fillId="33" borderId="23" xfId="0" applyNumberForma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185" fontId="0" fillId="33" borderId="24" xfId="0" applyNumberForma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vertical="center" shrinkToFit="1"/>
      <protection locked="0"/>
    </xf>
    <xf numFmtId="0" fontId="0" fillId="33" borderId="26" xfId="0" applyFill="1" applyBorder="1" applyAlignment="1" applyProtection="1">
      <alignment vertical="center" shrinkToFit="1"/>
      <protection locked="0"/>
    </xf>
    <xf numFmtId="0" fontId="0" fillId="33" borderId="27" xfId="0" applyFill="1" applyBorder="1" applyAlignment="1" applyProtection="1">
      <alignment vertical="center" shrinkToFit="1"/>
      <protection locked="0"/>
    </xf>
    <xf numFmtId="0" fontId="0" fillId="33" borderId="28" xfId="0" applyFill="1" applyBorder="1" applyAlignment="1" applyProtection="1">
      <alignment vertical="center" shrinkToFit="1"/>
      <protection locked="0"/>
    </xf>
    <xf numFmtId="0" fontId="0" fillId="33" borderId="29" xfId="0" applyFill="1" applyBorder="1" applyAlignment="1" applyProtection="1">
      <alignment vertical="center" shrinkToFit="1"/>
      <protection locked="0"/>
    </xf>
    <xf numFmtId="56" fontId="0" fillId="33" borderId="30" xfId="0" applyNumberFormat="1" applyFill="1" applyBorder="1" applyAlignment="1" applyProtection="1">
      <alignment vertical="center" shrinkToFit="1"/>
      <protection locked="0"/>
    </xf>
    <xf numFmtId="0" fontId="0" fillId="33" borderId="31" xfId="0" applyFill="1" applyBorder="1" applyAlignment="1" applyProtection="1">
      <alignment vertical="center" shrinkToFit="1"/>
      <protection locked="0"/>
    </xf>
    <xf numFmtId="0" fontId="0" fillId="33" borderId="32" xfId="0" applyFill="1" applyBorder="1" applyAlignment="1" applyProtection="1">
      <alignment vertical="center" shrinkToFit="1"/>
      <protection locked="0"/>
    </xf>
    <xf numFmtId="56" fontId="0" fillId="33" borderId="32" xfId="0" applyNumberFormat="1" applyFill="1" applyBorder="1" applyAlignment="1" applyProtection="1">
      <alignment vertical="center" shrinkToFit="1"/>
      <protection locked="0"/>
    </xf>
    <xf numFmtId="0" fontId="3" fillId="0" borderId="0" xfId="62" applyFont="1">
      <alignment/>
      <protection/>
    </xf>
    <xf numFmtId="56" fontId="0" fillId="33" borderId="25" xfId="0" applyNumberFormat="1" applyFill="1" applyBorder="1" applyAlignment="1" applyProtection="1">
      <alignment vertical="center" shrinkToFit="1"/>
      <protection locked="0"/>
    </xf>
    <xf numFmtId="56" fontId="0" fillId="33" borderId="26" xfId="0" applyNumberFormat="1" applyFill="1" applyBorder="1" applyAlignment="1" applyProtection="1">
      <alignment vertical="center" shrinkToFit="1"/>
      <protection locked="0"/>
    </xf>
    <xf numFmtId="56" fontId="0" fillId="33" borderId="17" xfId="0" applyNumberFormat="1" applyFill="1" applyBorder="1" applyAlignment="1" applyProtection="1">
      <alignment vertical="center" shrinkToFit="1"/>
      <protection locked="0"/>
    </xf>
    <xf numFmtId="56" fontId="0" fillId="33" borderId="20" xfId="0" applyNumberForma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9" fontId="8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21" xfId="0" applyBorder="1" applyAlignment="1" applyProtection="1">
      <alignment horizontal="left" vertical="center" inden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6" fontId="0" fillId="0" borderId="33" xfId="0" applyNumberFormat="1" applyBorder="1" applyAlignment="1" applyProtection="1">
      <alignment horizontal="center" vertical="center"/>
      <protection/>
    </xf>
    <xf numFmtId="6" fontId="0" fillId="0" borderId="0" xfId="0" applyNumberForma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0" xfId="61" applyFont="1" applyAlignment="1" applyProtection="1">
      <alignment horizontal="center"/>
      <protection/>
    </xf>
    <xf numFmtId="0" fontId="3" fillId="0" borderId="0" xfId="61" applyAlignment="1" applyProtection="1">
      <alignment/>
      <protection/>
    </xf>
    <xf numFmtId="49" fontId="3" fillId="0" borderId="0" xfId="61" applyNumberFormat="1" applyAlignment="1" applyProtection="1">
      <alignment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shrinkToFit="1"/>
      <protection/>
    </xf>
    <xf numFmtId="179" fontId="8" fillId="0" borderId="0" xfId="0" applyNumberFormat="1" applyFont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6" fontId="0" fillId="0" borderId="24" xfId="0" applyNumberFormat="1" applyBorder="1" applyAlignment="1" applyProtection="1">
      <alignment horizontal="center" vertical="center"/>
      <protection/>
    </xf>
    <xf numFmtId="6" fontId="0" fillId="0" borderId="26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vertical="center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vertical="center"/>
      <protection/>
    </xf>
    <xf numFmtId="0" fontId="0" fillId="0" borderId="62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67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6" fontId="0" fillId="0" borderId="55" xfId="0" applyNumberFormat="1" applyBorder="1" applyAlignment="1" applyProtection="1">
      <alignment horizontal="center" vertical="center"/>
      <protection/>
    </xf>
    <xf numFmtId="6" fontId="0" fillId="0" borderId="41" xfId="0" applyNumberFormat="1" applyBorder="1" applyAlignment="1" applyProtection="1">
      <alignment horizontal="center" vertical="center"/>
      <protection/>
    </xf>
    <xf numFmtId="6" fontId="0" fillId="0" borderId="26" xfId="0" applyNumberForma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4</xdr:col>
      <xdr:colOff>485775</xdr:colOff>
      <xdr:row>12</xdr:row>
      <xdr:rowOff>200025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81724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104775</xdr:colOff>
      <xdr:row>2</xdr:row>
      <xdr:rowOff>114300</xdr:rowOff>
    </xdr:from>
    <xdr:to>
      <xdr:col>19</xdr:col>
      <xdr:colOff>342900</xdr:colOff>
      <xdr:row>2</xdr:row>
      <xdr:rowOff>295275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2"/>
  <sheetViews>
    <sheetView showGridLines="0" tabSelected="1" zoomScalePageLayoutView="0" workbookViewId="0" topLeftCell="A1">
      <selection activeCell="A1" sqref="A1:B1"/>
    </sheetView>
  </sheetViews>
  <sheetFormatPr defaultColWidth="9.140625" defaultRowHeight="15"/>
  <cols>
    <col min="1" max="1" width="4.421875" style="0" bestFit="1" customWidth="1"/>
    <col min="2" max="2" width="92.57421875" style="0" customWidth="1"/>
  </cols>
  <sheetData>
    <row r="1" spans="1:2" ht="55.5">
      <c r="A1" s="94" t="s">
        <v>153</v>
      </c>
      <c r="B1" s="94"/>
    </row>
    <row r="3" spans="1:2" s="16" customFormat="1" ht="18.75" customHeight="1">
      <c r="A3" s="16" t="s">
        <v>188</v>
      </c>
      <c r="B3" s="16" t="s">
        <v>189</v>
      </c>
    </row>
    <row r="4" spans="1:2" s="16" customFormat="1" ht="18.75" customHeight="1">
      <c r="A4" s="16" t="s">
        <v>194</v>
      </c>
      <c r="B4" s="16" t="s">
        <v>154</v>
      </c>
    </row>
    <row r="5" spans="1:2" s="16" customFormat="1" ht="18.75" customHeight="1">
      <c r="A5" s="16" t="s">
        <v>195</v>
      </c>
      <c r="B5" s="16" t="s">
        <v>151</v>
      </c>
    </row>
    <row r="6" s="16" customFormat="1" ht="18.75" customHeight="1">
      <c r="B6" s="16" t="s">
        <v>190</v>
      </c>
    </row>
    <row r="7" s="16" customFormat="1" ht="18.75" customHeight="1">
      <c r="B7" s="16" t="s">
        <v>191</v>
      </c>
    </row>
    <row r="8" s="16" customFormat="1" ht="18.75" customHeight="1">
      <c r="B8" s="16" t="s">
        <v>192</v>
      </c>
    </row>
    <row r="9" s="16" customFormat="1" ht="18.75" customHeight="1">
      <c r="B9" s="16" t="s">
        <v>193</v>
      </c>
    </row>
    <row r="10" s="16" customFormat="1" ht="18.75" customHeight="1"/>
    <row r="11" s="16" customFormat="1" ht="18.75" customHeight="1"/>
    <row r="12" s="16" customFormat="1" ht="18.75" customHeight="1"/>
    <row r="13" s="16" customFormat="1" ht="22.5" customHeight="1"/>
    <row r="14" spans="1:2" s="16" customFormat="1" ht="18.75" customHeight="1">
      <c r="A14" s="16" t="s">
        <v>196</v>
      </c>
      <c r="B14" s="16" t="s">
        <v>152</v>
      </c>
    </row>
    <row r="15" spans="1:2" s="16" customFormat="1" ht="18.75" customHeight="1">
      <c r="A15" s="16" t="s">
        <v>197</v>
      </c>
      <c r="B15" s="16" t="s">
        <v>204</v>
      </c>
    </row>
    <row r="16" spans="1:2" s="16" customFormat="1" ht="17.25">
      <c r="A16" s="16" t="s">
        <v>198</v>
      </c>
      <c r="B16" s="16" t="s">
        <v>155</v>
      </c>
    </row>
    <row r="17" spans="1:2" s="16" customFormat="1" ht="17.25">
      <c r="A17" s="16" t="s">
        <v>199</v>
      </c>
      <c r="B17" s="16" t="s">
        <v>156</v>
      </c>
    </row>
    <row r="18" s="16" customFormat="1" ht="17.25">
      <c r="B18" s="16" t="s">
        <v>200</v>
      </c>
    </row>
    <row r="19" s="16" customFormat="1" ht="17.25">
      <c r="B19" s="16" t="s">
        <v>201</v>
      </c>
    </row>
    <row r="20" s="16" customFormat="1" ht="17.25">
      <c r="B20" s="16" t="s">
        <v>202</v>
      </c>
    </row>
    <row r="21" s="16" customFormat="1" ht="17.25">
      <c r="B21" s="16" t="s">
        <v>203</v>
      </c>
    </row>
    <row r="22" s="16" customFormat="1" ht="17.25">
      <c r="B22" s="16" t="s">
        <v>205</v>
      </c>
    </row>
    <row r="23" s="16" customFormat="1" ht="17.25"/>
    <row r="24" s="16" customFormat="1" ht="17.25"/>
    <row r="25" s="16" customFormat="1" ht="17.25"/>
    <row r="26" s="16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94"/>
  <sheetViews>
    <sheetView showGridLines="0" zoomScalePageLayoutView="0" workbookViewId="0" topLeftCell="A1">
      <selection activeCell="L3" sqref="L3:N3"/>
    </sheetView>
  </sheetViews>
  <sheetFormatPr defaultColWidth="0" defaultRowHeight="15"/>
  <cols>
    <col min="1" max="1" width="3.421875" style="59" bestFit="1" customWidth="1"/>
    <col min="2" max="2" width="5.8515625" style="59" customWidth="1"/>
    <col min="3" max="3" width="12.421875" style="59" customWidth="1"/>
    <col min="4" max="4" width="10.7109375" style="67" customWidth="1"/>
    <col min="5" max="5" width="3.421875" style="68" bestFit="1" customWidth="1"/>
    <col min="6" max="7" width="3.421875" style="68" customWidth="1"/>
    <col min="8" max="8" width="3.421875" style="68" bestFit="1" customWidth="1"/>
    <col min="9" max="9" width="10.00390625" style="69" customWidth="1"/>
    <col min="10" max="10" width="8.00390625" style="59" customWidth="1"/>
    <col min="11" max="11" width="13.7109375" style="59" customWidth="1"/>
    <col min="12" max="12" width="6.28125" style="59" customWidth="1"/>
    <col min="13" max="13" width="10.00390625" style="69" customWidth="1"/>
    <col min="14" max="14" width="8.00390625" style="59" customWidth="1"/>
    <col min="15" max="15" width="13.7109375" style="59" customWidth="1"/>
    <col min="16" max="16" width="6.28125" style="59" customWidth="1"/>
    <col min="17" max="17" width="10.00390625" style="69" customWidth="1"/>
    <col min="18" max="18" width="8.00390625" style="59" customWidth="1"/>
    <col min="19" max="19" width="13.7109375" style="59" customWidth="1"/>
    <col min="20" max="20" width="6.28125" style="70" customWidth="1"/>
    <col min="21" max="21" width="3.140625" style="70" customWidth="1"/>
    <col min="22" max="22" width="4.8515625" style="70" hidden="1" customWidth="1"/>
    <col min="23" max="16384" width="9.00390625" style="59" hidden="1" customWidth="1"/>
  </cols>
  <sheetData>
    <row r="1" spans="1:22" ht="21">
      <c r="A1" s="98" t="s">
        <v>172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58"/>
      <c r="V1" s="58"/>
    </row>
    <row r="2" spans="1:22" ht="21">
      <c r="A2" s="60"/>
      <c r="B2" s="60"/>
      <c r="C2" s="60"/>
      <c r="D2" s="61"/>
      <c r="E2" s="60"/>
      <c r="F2" s="60"/>
      <c r="G2" s="60"/>
      <c r="H2" s="60"/>
      <c r="I2" s="58"/>
      <c r="J2" s="62"/>
      <c r="K2" s="62"/>
      <c r="L2" s="62"/>
      <c r="M2" s="57"/>
      <c r="N2" s="99" t="e">
        <f>LastSaveTime()</f>
        <v>#NAME?</v>
      </c>
      <c r="O2" s="99"/>
      <c r="P2" s="99"/>
      <c r="Q2" s="99"/>
      <c r="R2" s="99"/>
      <c r="S2" s="99"/>
      <c r="T2" s="99"/>
      <c r="U2" s="63"/>
      <c r="V2" s="63"/>
    </row>
    <row r="3" spans="1:22" ht="31.5" customHeight="1">
      <c r="A3" s="95" t="s">
        <v>131</v>
      </c>
      <c r="B3" s="96"/>
      <c r="C3" s="97"/>
      <c r="D3" s="107"/>
      <c r="E3" s="108"/>
      <c r="F3" s="108"/>
      <c r="G3" s="108"/>
      <c r="H3" s="108"/>
      <c r="I3" s="108"/>
      <c r="J3" s="100" t="s">
        <v>174</v>
      </c>
      <c r="K3" s="101"/>
      <c r="L3" s="102"/>
      <c r="M3" s="102"/>
      <c r="N3" s="106"/>
      <c r="O3" s="104" t="s">
        <v>173</v>
      </c>
      <c r="P3" s="105"/>
      <c r="Q3" s="102"/>
      <c r="R3" s="102"/>
      <c r="S3" s="102"/>
      <c r="T3" s="103"/>
      <c r="U3" s="64"/>
      <c r="V3" s="64"/>
    </row>
    <row r="4" spans="1:22" ht="3.75" customHeight="1">
      <c r="A4" s="65"/>
      <c r="B4" s="65"/>
      <c r="C4" s="65"/>
      <c r="D4" s="66"/>
      <c r="E4" s="66"/>
      <c r="F4" s="66"/>
      <c r="G4" s="66"/>
      <c r="H4" s="66"/>
      <c r="I4" s="66"/>
      <c r="J4" s="65"/>
      <c r="K4" s="65"/>
      <c r="L4" s="66"/>
      <c r="M4" s="66"/>
      <c r="N4" s="66"/>
      <c r="O4" s="65"/>
      <c r="P4" s="65"/>
      <c r="Q4" s="66"/>
      <c r="R4" s="66"/>
      <c r="S4" s="66"/>
      <c r="T4" s="66"/>
      <c r="U4" s="64"/>
      <c r="V4" s="64"/>
    </row>
    <row r="5" spans="1:22" ht="31.5" customHeight="1">
      <c r="A5" s="95" t="s">
        <v>55</v>
      </c>
      <c r="B5" s="96"/>
      <c r="C5" s="97"/>
      <c r="D5" s="107"/>
      <c r="E5" s="108"/>
      <c r="F5" s="108"/>
      <c r="G5" s="108"/>
      <c r="H5" s="108"/>
      <c r="I5" s="108"/>
      <c r="J5" s="109" t="s">
        <v>177</v>
      </c>
      <c r="K5" s="101"/>
      <c r="L5" s="102"/>
      <c r="M5" s="102"/>
      <c r="N5" s="106"/>
      <c r="O5" s="124" t="s">
        <v>178</v>
      </c>
      <c r="P5" s="105"/>
      <c r="Q5" s="102"/>
      <c r="R5" s="102"/>
      <c r="S5" s="102"/>
      <c r="T5" s="103"/>
      <c r="U5" s="64"/>
      <c r="V5" s="64"/>
    </row>
    <row r="6" ht="6.75" customHeight="1"/>
    <row r="7" spans="3:17" ht="16.5" customHeight="1">
      <c r="C7" s="71"/>
      <c r="D7" s="95" t="s">
        <v>175</v>
      </c>
      <c r="E7" s="125"/>
      <c r="F7" s="97"/>
      <c r="G7" s="129" t="s">
        <v>176</v>
      </c>
      <c r="H7" s="96"/>
      <c r="I7" s="130"/>
      <c r="J7" s="95" t="s">
        <v>116</v>
      </c>
      <c r="K7" s="130"/>
      <c r="L7" s="72"/>
      <c r="M7" s="73"/>
      <c r="N7" s="74"/>
      <c r="O7" s="74"/>
      <c r="P7" s="74"/>
      <c r="Q7" s="75"/>
    </row>
    <row r="8" spans="3:20" ht="16.5" customHeight="1">
      <c r="C8" s="76" t="s">
        <v>112</v>
      </c>
      <c r="D8" s="126">
        <f>COUNTIF($F$15:$F$81,1)</f>
        <v>0</v>
      </c>
      <c r="E8" s="127"/>
      <c r="F8" s="128"/>
      <c r="G8" s="131">
        <f>COUNTIF($F$15:$F$81,2)</f>
        <v>0</v>
      </c>
      <c r="H8" s="132"/>
      <c r="I8" s="133"/>
      <c r="J8" s="126">
        <f>SUM(D8:I8)</f>
        <v>0</v>
      </c>
      <c r="K8" s="133"/>
      <c r="L8" s="72"/>
      <c r="M8" s="73"/>
      <c r="Q8" s="70"/>
      <c r="T8" s="59"/>
    </row>
    <row r="9" spans="3:20" ht="16.5" customHeight="1">
      <c r="C9" s="77" t="s">
        <v>113</v>
      </c>
      <c r="D9" s="110">
        <f>COUNTIF($I$15:$I$81:$M$15:$M$81:$Q$15:$Q$81,"男"&amp;"*")</f>
        <v>0</v>
      </c>
      <c r="E9" s="111"/>
      <c r="F9" s="112"/>
      <c r="G9" s="118">
        <f>COUNTIF($I$15:$I$81:$M$15:$M$81:$Q$15:$Q$81,"女"&amp;"*")</f>
        <v>0</v>
      </c>
      <c r="H9" s="119"/>
      <c r="I9" s="120"/>
      <c r="J9" s="110">
        <f>SUM(D9:I9)</f>
        <v>0</v>
      </c>
      <c r="K9" s="120"/>
      <c r="L9" s="72"/>
      <c r="M9" s="73"/>
      <c r="Q9" s="70"/>
      <c r="T9" s="59"/>
    </row>
    <row r="10" spans="3:13" ht="16.5" customHeight="1">
      <c r="C10" s="78" t="s">
        <v>114</v>
      </c>
      <c r="D10" s="113">
        <f>COUNTIF(リレー!$A$9:$A$23,"男"&amp;"*")</f>
        <v>0</v>
      </c>
      <c r="E10" s="114"/>
      <c r="F10" s="115"/>
      <c r="G10" s="121">
        <f>COUNTIF(リレー!$A$9:$A$23,"女"&amp;"*")</f>
        <v>0</v>
      </c>
      <c r="H10" s="122"/>
      <c r="I10" s="123"/>
      <c r="J10" s="113">
        <f>SUM(D10:I10)</f>
        <v>0</v>
      </c>
      <c r="K10" s="123"/>
      <c r="L10" s="72"/>
      <c r="M10" s="73"/>
    </row>
    <row r="11" spans="3:13" ht="16.5" customHeight="1">
      <c r="C11" s="79" t="s">
        <v>115</v>
      </c>
      <c r="D11" s="116">
        <f>(D9*2000)+(D10*3000)</f>
        <v>0</v>
      </c>
      <c r="E11" s="117"/>
      <c r="F11" s="97"/>
      <c r="G11" s="154">
        <f>(G9*2000)+(G10*3000)</f>
        <v>0</v>
      </c>
      <c r="H11" s="155"/>
      <c r="I11" s="153"/>
      <c r="J11" s="116">
        <f>SUM(D11:I11)</f>
        <v>0</v>
      </c>
      <c r="K11" s="153"/>
      <c r="L11" s="80"/>
      <c r="M11" s="81"/>
    </row>
    <row r="12" spans="9:12" ht="6.75" customHeight="1">
      <c r="I12" s="156"/>
      <c r="J12" s="156"/>
      <c r="K12" s="156"/>
      <c r="L12" s="156"/>
    </row>
    <row r="13" spans="1:20" ht="14.25" customHeight="1">
      <c r="A13" s="136" t="s">
        <v>4</v>
      </c>
      <c r="B13" s="138" t="s">
        <v>0</v>
      </c>
      <c r="C13" s="140" t="s">
        <v>150</v>
      </c>
      <c r="D13" s="142" t="s">
        <v>1</v>
      </c>
      <c r="E13" s="140" t="s">
        <v>118</v>
      </c>
      <c r="F13" s="144" t="s">
        <v>117</v>
      </c>
      <c r="G13" s="136" t="s">
        <v>168</v>
      </c>
      <c r="H13" s="146"/>
      <c r="I13" s="149" t="s">
        <v>185</v>
      </c>
      <c r="J13" s="150"/>
      <c r="K13" s="150"/>
      <c r="L13" s="151"/>
      <c r="M13" s="149" t="s">
        <v>186</v>
      </c>
      <c r="N13" s="150"/>
      <c r="O13" s="150"/>
      <c r="P13" s="151"/>
      <c r="Q13" s="152" t="s">
        <v>187</v>
      </c>
      <c r="R13" s="150"/>
      <c r="S13" s="150"/>
      <c r="T13" s="150"/>
    </row>
    <row r="14" spans="1:30" s="68" customFormat="1" ht="15.75" customHeight="1" thickBot="1">
      <c r="A14" s="137"/>
      <c r="B14" s="139"/>
      <c r="C14" s="141"/>
      <c r="D14" s="141"/>
      <c r="E14" s="143"/>
      <c r="F14" s="145"/>
      <c r="G14" s="147"/>
      <c r="H14" s="148"/>
      <c r="I14" s="82" t="s">
        <v>184</v>
      </c>
      <c r="J14" s="83" t="s">
        <v>169</v>
      </c>
      <c r="K14" s="84" t="s">
        <v>170</v>
      </c>
      <c r="L14" s="85" t="s">
        <v>171</v>
      </c>
      <c r="M14" s="82" t="s">
        <v>184</v>
      </c>
      <c r="N14" s="83" t="s">
        <v>169</v>
      </c>
      <c r="O14" s="84" t="s">
        <v>170</v>
      </c>
      <c r="P14" s="85" t="s">
        <v>171</v>
      </c>
      <c r="Q14" s="86" t="s">
        <v>184</v>
      </c>
      <c r="R14" s="83" t="s">
        <v>169</v>
      </c>
      <c r="S14" s="84" t="s">
        <v>170</v>
      </c>
      <c r="T14" s="83" t="s">
        <v>171</v>
      </c>
      <c r="U14" s="87"/>
      <c r="V14" s="87" t="s">
        <v>182</v>
      </c>
      <c r="W14" s="88" t="s">
        <v>179</v>
      </c>
      <c r="X14" s="88" t="s">
        <v>180</v>
      </c>
      <c r="Y14" s="88" t="s">
        <v>181</v>
      </c>
      <c r="Z14" s="89"/>
      <c r="AA14" s="89"/>
      <c r="AB14" s="90"/>
      <c r="AC14" s="90"/>
      <c r="AD14" s="90"/>
    </row>
    <row r="15" spans="1:25" ht="17.25" customHeight="1" thickTop="1">
      <c r="A15" s="91">
        <v>1</v>
      </c>
      <c r="B15" s="21"/>
      <c r="C15" s="22"/>
      <c r="D15" s="23"/>
      <c r="E15" s="24"/>
      <c r="F15" s="25"/>
      <c r="G15" s="134"/>
      <c r="H15" s="135"/>
      <c r="I15" s="47"/>
      <c r="J15" s="26"/>
      <c r="K15" s="21"/>
      <c r="L15" s="48"/>
      <c r="M15" s="45"/>
      <c r="N15" s="26"/>
      <c r="O15" s="21"/>
      <c r="P15" s="53"/>
      <c r="Q15" s="47"/>
      <c r="R15" s="26"/>
      <c r="S15" s="21"/>
      <c r="T15" s="55"/>
      <c r="U15" s="92"/>
      <c r="V15" s="92">
        <f>IF(G15="","",INDEX('名前'!$A$4:$A$50,MATCH(G15,'名前'!$B$4:$B$50,0)))</f>
      </c>
      <c r="W15" s="89">
        <f>IF(I15="","",INDEX('名前'!$N$4:$N$48,MATCH('申込一覧'!I15,'名前'!$M$4:$M$48,0)))</f>
      </c>
      <c r="X15" s="89">
        <f>IF(M15="","",INDEX('名前'!$N$4:$N$48,MATCH('申込一覧'!M15,'名前'!$M$4:$M$48,0)))</f>
      </c>
      <c r="Y15" s="89">
        <f>IF(Q15="","",INDEX('名前'!$N$4:$N$48,MATCH('申込一覧'!Q15,'名前'!$M$4:$M$48,0)))</f>
      </c>
    </row>
    <row r="16" spans="1:25" ht="17.25" customHeight="1">
      <c r="A16" s="93">
        <v>2</v>
      </c>
      <c r="B16" s="27"/>
      <c r="C16" s="28"/>
      <c r="D16" s="29"/>
      <c r="E16" s="30"/>
      <c r="F16" s="31"/>
      <c r="G16" s="134"/>
      <c r="H16" s="135"/>
      <c r="I16" s="49"/>
      <c r="J16" s="32"/>
      <c r="K16" s="27"/>
      <c r="L16" s="51"/>
      <c r="M16" s="46"/>
      <c r="N16" s="32"/>
      <c r="O16" s="27"/>
      <c r="P16" s="54"/>
      <c r="Q16" s="49"/>
      <c r="R16" s="32"/>
      <c r="S16" s="27"/>
      <c r="T16" s="56"/>
      <c r="U16" s="92"/>
      <c r="V16" s="92"/>
      <c r="W16" s="89"/>
      <c r="X16" s="89"/>
      <c r="Y16" s="89"/>
    </row>
    <row r="17" spans="1:25" ht="17.25" customHeight="1">
      <c r="A17" s="93">
        <v>3</v>
      </c>
      <c r="B17" s="21"/>
      <c r="C17" s="22"/>
      <c r="D17" s="23"/>
      <c r="E17" s="24"/>
      <c r="F17" s="25"/>
      <c r="G17" s="134"/>
      <c r="H17" s="135"/>
      <c r="I17" s="47"/>
      <c r="J17" s="26"/>
      <c r="K17" s="21"/>
      <c r="L17" s="48"/>
      <c r="M17" s="45"/>
      <c r="N17" s="26"/>
      <c r="O17" s="21"/>
      <c r="P17" s="43"/>
      <c r="Q17" s="47"/>
      <c r="R17" s="26"/>
      <c r="S17" s="21"/>
      <c r="T17" s="26"/>
      <c r="U17" s="92"/>
      <c r="V17" s="92"/>
      <c r="W17" s="89"/>
      <c r="X17" s="89"/>
      <c r="Y17" s="89"/>
    </row>
    <row r="18" spans="1:25" ht="17.25" customHeight="1">
      <c r="A18" s="93">
        <v>4</v>
      </c>
      <c r="B18" s="27"/>
      <c r="C18" s="28"/>
      <c r="D18" s="29"/>
      <c r="E18" s="30"/>
      <c r="F18" s="31"/>
      <c r="G18" s="134"/>
      <c r="H18" s="135"/>
      <c r="I18" s="49"/>
      <c r="J18" s="32"/>
      <c r="K18" s="27"/>
      <c r="L18" s="50"/>
      <c r="M18" s="46"/>
      <c r="N18" s="32"/>
      <c r="O18" s="27"/>
      <c r="P18" s="44"/>
      <c r="Q18" s="49"/>
      <c r="R18" s="32"/>
      <c r="S18" s="27"/>
      <c r="T18" s="32"/>
      <c r="U18" s="92"/>
      <c r="V18" s="92"/>
      <c r="W18" s="89"/>
      <c r="X18" s="89"/>
      <c r="Y18" s="89"/>
    </row>
    <row r="19" spans="1:25" ht="17.25" customHeight="1">
      <c r="A19" s="93">
        <v>5</v>
      </c>
      <c r="B19" s="27"/>
      <c r="C19" s="28"/>
      <c r="D19" s="29"/>
      <c r="E19" s="30"/>
      <c r="F19" s="31"/>
      <c r="G19" s="134"/>
      <c r="H19" s="135"/>
      <c r="I19" s="49"/>
      <c r="J19" s="32"/>
      <c r="K19" s="27"/>
      <c r="L19" s="50"/>
      <c r="M19" s="46"/>
      <c r="N19" s="32"/>
      <c r="O19" s="27"/>
      <c r="P19" s="44"/>
      <c r="Q19" s="49"/>
      <c r="R19" s="32"/>
      <c r="S19" s="27"/>
      <c r="T19" s="32"/>
      <c r="U19" s="92"/>
      <c r="V19" s="92"/>
      <c r="W19" s="89"/>
      <c r="X19" s="89"/>
      <c r="Y19" s="89"/>
    </row>
    <row r="20" spans="1:25" ht="17.25" customHeight="1">
      <c r="A20" s="93">
        <v>6</v>
      </c>
      <c r="B20" s="27"/>
      <c r="C20" s="28"/>
      <c r="D20" s="29"/>
      <c r="E20" s="30"/>
      <c r="F20" s="31"/>
      <c r="G20" s="134"/>
      <c r="H20" s="135"/>
      <c r="I20" s="49"/>
      <c r="J20" s="32"/>
      <c r="K20" s="27"/>
      <c r="L20" s="50"/>
      <c r="M20" s="46"/>
      <c r="N20" s="32"/>
      <c r="O20" s="27"/>
      <c r="P20" s="44"/>
      <c r="Q20" s="49"/>
      <c r="R20" s="32"/>
      <c r="S20" s="27"/>
      <c r="T20" s="32"/>
      <c r="U20" s="92"/>
      <c r="V20" s="92"/>
      <c r="W20" s="89"/>
      <c r="X20" s="89"/>
      <c r="Y20" s="89"/>
    </row>
    <row r="21" spans="1:25" ht="17.25" customHeight="1">
      <c r="A21" s="93">
        <v>7</v>
      </c>
      <c r="B21" s="27"/>
      <c r="C21" s="28"/>
      <c r="D21" s="29"/>
      <c r="E21" s="30"/>
      <c r="F21" s="31"/>
      <c r="G21" s="134"/>
      <c r="H21" s="135"/>
      <c r="I21" s="49"/>
      <c r="J21" s="32"/>
      <c r="K21" s="27"/>
      <c r="L21" s="50"/>
      <c r="M21" s="46"/>
      <c r="N21" s="32"/>
      <c r="O21" s="27"/>
      <c r="P21" s="44"/>
      <c r="Q21" s="49"/>
      <c r="R21" s="32"/>
      <c r="S21" s="27"/>
      <c r="T21" s="32"/>
      <c r="U21" s="92"/>
      <c r="V21" s="92"/>
      <c r="W21" s="89"/>
      <c r="X21" s="89"/>
      <c r="Y21" s="89"/>
    </row>
    <row r="22" spans="1:25" ht="17.25" customHeight="1">
      <c r="A22" s="93">
        <v>8</v>
      </c>
      <c r="B22" s="27"/>
      <c r="C22" s="28"/>
      <c r="D22" s="29"/>
      <c r="E22" s="30"/>
      <c r="F22" s="31"/>
      <c r="G22" s="134"/>
      <c r="H22" s="135"/>
      <c r="I22" s="49"/>
      <c r="J22" s="32"/>
      <c r="K22" s="27"/>
      <c r="L22" s="50"/>
      <c r="M22" s="46"/>
      <c r="N22" s="32"/>
      <c r="O22" s="27"/>
      <c r="P22" s="44"/>
      <c r="Q22" s="49"/>
      <c r="R22" s="32"/>
      <c r="S22" s="27"/>
      <c r="T22" s="32"/>
      <c r="U22" s="92"/>
      <c r="V22" s="92"/>
      <c r="W22" s="89"/>
      <c r="X22" s="89"/>
      <c r="Y22" s="89"/>
    </row>
    <row r="23" spans="1:25" ht="17.25" customHeight="1">
      <c r="A23" s="93">
        <v>9</v>
      </c>
      <c r="B23" s="27"/>
      <c r="C23" s="28"/>
      <c r="D23" s="29"/>
      <c r="E23" s="30"/>
      <c r="F23" s="31"/>
      <c r="G23" s="134"/>
      <c r="H23" s="135"/>
      <c r="I23" s="49"/>
      <c r="J23" s="32"/>
      <c r="K23" s="27"/>
      <c r="L23" s="51"/>
      <c r="M23" s="46"/>
      <c r="N23" s="32"/>
      <c r="O23" s="27"/>
      <c r="P23" s="44"/>
      <c r="Q23" s="49"/>
      <c r="R23" s="32"/>
      <c r="S23" s="27"/>
      <c r="T23" s="32"/>
      <c r="U23" s="92"/>
      <c r="V23" s="92"/>
      <c r="W23" s="89"/>
      <c r="X23" s="89"/>
      <c r="Y23" s="89"/>
    </row>
    <row r="24" spans="1:25" ht="17.25" customHeight="1">
      <c r="A24" s="93">
        <v>10</v>
      </c>
      <c r="B24" s="27"/>
      <c r="C24" s="28"/>
      <c r="D24" s="29"/>
      <c r="E24" s="30"/>
      <c r="F24" s="31"/>
      <c r="G24" s="134"/>
      <c r="H24" s="135"/>
      <c r="I24" s="49"/>
      <c r="J24" s="32"/>
      <c r="K24" s="27"/>
      <c r="L24" s="50"/>
      <c r="M24" s="46"/>
      <c r="N24" s="32"/>
      <c r="O24" s="27"/>
      <c r="P24" s="44"/>
      <c r="Q24" s="49"/>
      <c r="R24" s="32"/>
      <c r="S24" s="27"/>
      <c r="T24" s="32"/>
      <c r="U24" s="92"/>
      <c r="V24" s="92"/>
      <c r="W24" s="89"/>
      <c r="X24" s="89"/>
      <c r="Y24" s="89"/>
    </row>
    <row r="25" spans="1:25" ht="17.25" customHeight="1">
      <c r="A25" s="93">
        <v>11</v>
      </c>
      <c r="B25" s="27"/>
      <c r="C25" s="28"/>
      <c r="D25" s="29"/>
      <c r="E25" s="30"/>
      <c r="F25" s="31"/>
      <c r="G25" s="134"/>
      <c r="H25" s="135"/>
      <c r="I25" s="49"/>
      <c r="J25" s="32"/>
      <c r="K25" s="27"/>
      <c r="L25" s="50"/>
      <c r="M25" s="46"/>
      <c r="N25" s="32"/>
      <c r="O25" s="27"/>
      <c r="P25" s="44"/>
      <c r="Q25" s="49"/>
      <c r="R25" s="32"/>
      <c r="S25" s="27"/>
      <c r="T25" s="32"/>
      <c r="U25" s="92"/>
      <c r="V25" s="92"/>
      <c r="W25" s="89"/>
      <c r="X25" s="89"/>
      <c r="Y25" s="89"/>
    </row>
    <row r="26" spans="1:25" ht="17.25" customHeight="1">
      <c r="A26" s="93">
        <v>12</v>
      </c>
      <c r="B26" s="27"/>
      <c r="C26" s="28"/>
      <c r="D26" s="29"/>
      <c r="E26" s="30"/>
      <c r="F26" s="31"/>
      <c r="G26" s="134"/>
      <c r="H26" s="135"/>
      <c r="I26" s="49"/>
      <c r="J26" s="32"/>
      <c r="K26" s="27"/>
      <c r="L26" s="50"/>
      <c r="M26" s="46"/>
      <c r="N26" s="32"/>
      <c r="O26" s="27"/>
      <c r="P26" s="44"/>
      <c r="Q26" s="49"/>
      <c r="R26" s="32"/>
      <c r="S26" s="27"/>
      <c r="T26" s="32"/>
      <c r="U26" s="92"/>
      <c r="V26" s="92"/>
      <c r="W26" s="89"/>
      <c r="X26" s="89"/>
      <c r="Y26" s="89"/>
    </row>
    <row r="27" spans="1:25" ht="17.25" customHeight="1">
      <c r="A27" s="93">
        <v>13</v>
      </c>
      <c r="B27" s="27"/>
      <c r="C27" s="28"/>
      <c r="D27" s="29"/>
      <c r="E27" s="30"/>
      <c r="F27" s="31"/>
      <c r="G27" s="134"/>
      <c r="H27" s="135"/>
      <c r="I27" s="49"/>
      <c r="J27" s="32"/>
      <c r="K27" s="27"/>
      <c r="L27" s="50"/>
      <c r="M27" s="46"/>
      <c r="N27" s="32"/>
      <c r="O27" s="27"/>
      <c r="P27" s="44"/>
      <c r="Q27" s="49"/>
      <c r="R27" s="32"/>
      <c r="S27" s="27"/>
      <c r="T27" s="32"/>
      <c r="U27" s="92"/>
      <c r="V27" s="92"/>
      <c r="W27" s="89"/>
      <c r="X27" s="89"/>
      <c r="Y27" s="89"/>
    </row>
    <row r="28" spans="1:25" ht="17.25" customHeight="1">
      <c r="A28" s="93">
        <v>14</v>
      </c>
      <c r="B28" s="27"/>
      <c r="C28" s="28"/>
      <c r="D28" s="29"/>
      <c r="E28" s="30"/>
      <c r="F28" s="31"/>
      <c r="G28" s="134"/>
      <c r="H28" s="135"/>
      <c r="I28" s="49"/>
      <c r="J28" s="32"/>
      <c r="K28" s="27"/>
      <c r="L28" s="50"/>
      <c r="M28" s="46"/>
      <c r="N28" s="32"/>
      <c r="O28" s="27"/>
      <c r="P28" s="44"/>
      <c r="Q28" s="49"/>
      <c r="R28" s="32"/>
      <c r="S28" s="27"/>
      <c r="T28" s="32"/>
      <c r="U28" s="92"/>
      <c r="V28" s="92"/>
      <c r="W28" s="89"/>
      <c r="X28" s="89"/>
      <c r="Y28" s="89"/>
    </row>
    <row r="29" spans="1:25" ht="17.25" customHeight="1">
      <c r="A29" s="93">
        <v>15</v>
      </c>
      <c r="B29" s="27"/>
      <c r="C29" s="28"/>
      <c r="D29" s="29"/>
      <c r="E29" s="30"/>
      <c r="F29" s="31"/>
      <c r="G29" s="134"/>
      <c r="H29" s="135"/>
      <c r="I29" s="49"/>
      <c r="J29" s="32"/>
      <c r="K29" s="27"/>
      <c r="L29" s="50"/>
      <c r="M29" s="46"/>
      <c r="N29" s="32"/>
      <c r="O29" s="27"/>
      <c r="P29" s="44"/>
      <c r="Q29" s="49"/>
      <c r="R29" s="32"/>
      <c r="S29" s="27"/>
      <c r="T29" s="32"/>
      <c r="U29" s="92"/>
      <c r="V29" s="92"/>
      <c r="W29" s="89"/>
      <c r="X29" s="89"/>
      <c r="Y29" s="89"/>
    </row>
    <row r="30" spans="1:25" ht="17.25" customHeight="1">
      <c r="A30" s="93">
        <v>16</v>
      </c>
      <c r="B30" s="27"/>
      <c r="C30" s="28"/>
      <c r="D30" s="29"/>
      <c r="E30" s="30"/>
      <c r="F30" s="31"/>
      <c r="G30" s="134"/>
      <c r="H30" s="135"/>
      <c r="I30" s="49"/>
      <c r="J30" s="32"/>
      <c r="K30" s="27"/>
      <c r="L30" s="50"/>
      <c r="M30" s="46"/>
      <c r="N30" s="32"/>
      <c r="O30" s="27"/>
      <c r="P30" s="44"/>
      <c r="Q30" s="49"/>
      <c r="R30" s="32"/>
      <c r="S30" s="27"/>
      <c r="T30" s="32"/>
      <c r="U30" s="92"/>
      <c r="V30" s="92"/>
      <c r="W30" s="89"/>
      <c r="X30" s="89"/>
      <c r="Y30" s="89"/>
    </row>
    <row r="31" spans="1:25" ht="17.25" customHeight="1">
      <c r="A31" s="93">
        <v>17</v>
      </c>
      <c r="B31" s="27"/>
      <c r="C31" s="28"/>
      <c r="D31" s="29"/>
      <c r="E31" s="30"/>
      <c r="F31" s="31"/>
      <c r="G31" s="134"/>
      <c r="H31" s="135"/>
      <c r="I31" s="49"/>
      <c r="J31" s="32"/>
      <c r="K31" s="27"/>
      <c r="L31" s="50"/>
      <c r="M31" s="46"/>
      <c r="N31" s="32"/>
      <c r="O31" s="27"/>
      <c r="P31" s="44"/>
      <c r="Q31" s="49"/>
      <c r="R31" s="32"/>
      <c r="S31" s="27"/>
      <c r="T31" s="32"/>
      <c r="U31" s="92"/>
      <c r="V31" s="92"/>
      <c r="W31" s="89"/>
      <c r="X31" s="89"/>
      <c r="Y31" s="89"/>
    </row>
    <row r="32" spans="1:25" ht="17.25" customHeight="1">
      <c r="A32" s="93">
        <v>18</v>
      </c>
      <c r="B32" s="27"/>
      <c r="C32" s="28"/>
      <c r="D32" s="29"/>
      <c r="E32" s="30"/>
      <c r="F32" s="31"/>
      <c r="G32" s="134"/>
      <c r="H32" s="135"/>
      <c r="I32" s="49"/>
      <c r="J32" s="32"/>
      <c r="K32" s="27"/>
      <c r="L32" s="50"/>
      <c r="M32" s="46"/>
      <c r="N32" s="32"/>
      <c r="O32" s="27"/>
      <c r="P32" s="44"/>
      <c r="Q32" s="49"/>
      <c r="R32" s="32"/>
      <c r="S32" s="27"/>
      <c r="T32" s="32"/>
      <c r="U32" s="92"/>
      <c r="V32" s="92"/>
      <c r="W32" s="89"/>
      <c r="X32" s="89"/>
      <c r="Y32" s="89"/>
    </row>
    <row r="33" spans="1:25" ht="17.25" customHeight="1">
      <c r="A33" s="93">
        <v>19</v>
      </c>
      <c r="B33" s="27"/>
      <c r="C33" s="28"/>
      <c r="D33" s="29"/>
      <c r="E33" s="30"/>
      <c r="F33" s="31"/>
      <c r="G33" s="134"/>
      <c r="H33" s="135"/>
      <c r="I33" s="49"/>
      <c r="J33" s="32"/>
      <c r="K33" s="27"/>
      <c r="L33" s="50"/>
      <c r="M33" s="46"/>
      <c r="N33" s="32"/>
      <c r="O33" s="27"/>
      <c r="P33" s="44"/>
      <c r="Q33" s="49"/>
      <c r="R33" s="32"/>
      <c r="S33" s="27"/>
      <c r="T33" s="32"/>
      <c r="U33" s="92"/>
      <c r="V33" s="92"/>
      <c r="W33" s="89"/>
      <c r="X33" s="89"/>
      <c r="Y33" s="89"/>
    </row>
    <row r="34" spans="1:25" ht="17.25" customHeight="1">
      <c r="A34" s="93">
        <v>20</v>
      </c>
      <c r="B34" s="27"/>
      <c r="C34" s="28"/>
      <c r="D34" s="29"/>
      <c r="E34" s="30"/>
      <c r="F34" s="31"/>
      <c r="G34" s="134"/>
      <c r="H34" s="135"/>
      <c r="I34" s="49"/>
      <c r="J34" s="32"/>
      <c r="K34" s="27"/>
      <c r="L34" s="50"/>
      <c r="M34" s="46"/>
      <c r="N34" s="32"/>
      <c r="O34" s="27"/>
      <c r="P34" s="44"/>
      <c r="Q34" s="49"/>
      <c r="R34" s="32"/>
      <c r="S34" s="27"/>
      <c r="T34" s="32"/>
      <c r="U34" s="92"/>
      <c r="V34" s="92"/>
      <c r="W34" s="89"/>
      <c r="X34" s="89"/>
      <c r="Y34" s="89"/>
    </row>
    <row r="35" spans="1:25" ht="17.25" customHeight="1">
      <c r="A35" s="93">
        <v>21</v>
      </c>
      <c r="B35" s="27"/>
      <c r="C35" s="28"/>
      <c r="D35" s="29"/>
      <c r="E35" s="30"/>
      <c r="F35" s="31"/>
      <c r="G35" s="134"/>
      <c r="H35" s="135"/>
      <c r="I35" s="49"/>
      <c r="J35" s="32"/>
      <c r="K35" s="27"/>
      <c r="L35" s="50"/>
      <c r="M35" s="46"/>
      <c r="N35" s="32"/>
      <c r="O35" s="27"/>
      <c r="P35" s="44"/>
      <c r="Q35" s="49"/>
      <c r="R35" s="32"/>
      <c r="S35" s="27"/>
      <c r="T35" s="32"/>
      <c r="U35" s="92"/>
      <c r="V35" s="92"/>
      <c r="W35" s="89"/>
      <c r="X35" s="89"/>
      <c r="Y35" s="89"/>
    </row>
    <row r="36" spans="1:25" ht="17.25" customHeight="1">
      <c r="A36" s="93">
        <v>22</v>
      </c>
      <c r="B36" s="27"/>
      <c r="C36" s="28"/>
      <c r="D36" s="29"/>
      <c r="E36" s="30"/>
      <c r="F36" s="31"/>
      <c r="G36" s="134"/>
      <c r="H36" s="135"/>
      <c r="I36" s="49"/>
      <c r="J36" s="32"/>
      <c r="K36" s="27"/>
      <c r="L36" s="50"/>
      <c r="M36" s="46"/>
      <c r="N36" s="32"/>
      <c r="O36" s="27"/>
      <c r="P36" s="44"/>
      <c r="Q36" s="49"/>
      <c r="R36" s="32"/>
      <c r="S36" s="27"/>
      <c r="T36" s="32"/>
      <c r="U36" s="92"/>
      <c r="V36" s="92"/>
      <c r="W36" s="89"/>
      <c r="X36" s="89"/>
      <c r="Y36" s="89"/>
    </row>
    <row r="37" spans="1:25" ht="17.25" customHeight="1">
      <c r="A37" s="93">
        <v>23</v>
      </c>
      <c r="B37" s="27"/>
      <c r="C37" s="28"/>
      <c r="D37" s="29"/>
      <c r="E37" s="30"/>
      <c r="F37" s="31"/>
      <c r="G37" s="134"/>
      <c r="H37" s="135"/>
      <c r="I37" s="49"/>
      <c r="J37" s="32"/>
      <c r="K37" s="27"/>
      <c r="L37" s="50"/>
      <c r="M37" s="46"/>
      <c r="N37" s="32"/>
      <c r="O37" s="27"/>
      <c r="P37" s="44"/>
      <c r="Q37" s="49"/>
      <c r="R37" s="32"/>
      <c r="S37" s="27"/>
      <c r="T37" s="32"/>
      <c r="U37" s="92"/>
      <c r="V37" s="92"/>
      <c r="W37" s="89"/>
      <c r="X37" s="89"/>
      <c r="Y37" s="89"/>
    </row>
    <row r="38" spans="1:25" ht="17.25" customHeight="1">
      <c r="A38" s="93">
        <v>24</v>
      </c>
      <c r="B38" s="27"/>
      <c r="C38" s="28"/>
      <c r="D38" s="29"/>
      <c r="E38" s="30"/>
      <c r="F38" s="31"/>
      <c r="G38" s="134"/>
      <c r="H38" s="135"/>
      <c r="I38" s="49"/>
      <c r="J38" s="32"/>
      <c r="K38" s="27"/>
      <c r="L38" s="50"/>
      <c r="M38" s="46"/>
      <c r="N38" s="32"/>
      <c r="O38" s="27"/>
      <c r="P38" s="44"/>
      <c r="Q38" s="49"/>
      <c r="R38" s="32"/>
      <c r="S38" s="27"/>
      <c r="T38" s="32"/>
      <c r="U38" s="92"/>
      <c r="V38" s="92"/>
      <c r="W38" s="89"/>
      <c r="X38" s="89"/>
      <c r="Y38" s="89"/>
    </row>
    <row r="39" spans="1:25" ht="17.25" customHeight="1">
      <c r="A39" s="93">
        <v>25</v>
      </c>
      <c r="B39" s="27"/>
      <c r="C39" s="28"/>
      <c r="D39" s="29"/>
      <c r="E39" s="30"/>
      <c r="F39" s="31"/>
      <c r="G39" s="134"/>
      <c r="H39" s="135"/>
      <c r="I39" s="49"/>
      <c r="J39" s="32"/>
      <c r="K39" s="27"/>
      <c r="L39" s="50"/>
      <c r="M39" s="46"/>
      <c r="N39" s="32"/>
      <c r="O39" s="27"/>
      <c r="P39" s="44"/>
      <c r="Q39" s="49"/>
      <c r="R39" s="32"/>
      <c r="S39" s="27"/>
      <c r="T39" s="32"/>
      <c r="U39" s="92"/>
      <c r="V39" s="92"/>
      <c r="W39" s="89"/>
      <c r="X39" s="89"/>
      <c r="Y39" s="89"/>
    </row>
    <row r="40" spans="1:25" ht="17.25" customHeight="1">
      <c r="A40" s="93">
        <v>26</v>
      </c>
      <c r="B40" s="27"/>
      <c r="C40" s="28"/>
      <c r="D40" s="29"/>
      <c r="E40" s="30"/>
      <c r="F40" s="31"/>
      <c r="G40" s="134"/>
      <c r="H40" s="135"/>
      <c r="I40" s="49"/>
      <c r="J40" s="32"/>
      <c r="K40" s="27"/>
      <c r="L40" s="50"/>
      <c r="M40" s="46"/>
      <c r="N40" s="32"/>
      <c r="O40" s="27"/>
      <c r="P40" s="44"/>
      <c r="Q40" s="49"/>
      <c r="R40" s="32"/>
      <c r="S40" s="27"/>
      <c r="T40" s="32"/>
      <c r="U40" s="92"/>
      <c r="V40" s="92"/>
      <c r="W40" s="89"/>
      <c r="X40" s="89"/>
      <c r="Y40" s="89"/>
    </row>
    <row r="41" spans="1:25" ht="17.25" customHeight="1">
      <c r="A41" s="93">
        <v>27</v>
      </c>
      <c r="B41" s="27"/>
      <c r="C41" s="28"/>
      <c r="D41" s="29"/>
      <c r="E41" s="30"/>
      <c r="F41" s="31"/>
      <c r="G41" s="134"/>
      <c r="H41" s="135"/>
      <c r="I41" s="49"/>
      <c r="J41" s="32"/>
      <c r="K41" s="27"/>
      <c r="L41" s="50"/>
      <c r="M41" s="46"/>
      <c r="N41" s="32"/>
      <c r="O41" s="27"/>
      <c r="P41" s="44"/>
      <c r="Q41" s="49"/>
      <c r="R41" s="32"/>
      <c r="S41" s="27"/>
      <c r="T41" s="32"/>
      <c r="U41" s="92"/>
      <c r="V41" s="92"/>
      <c r="W41" s="89"/>
      <c r="X41" s="89"/>
      <c r="Y41" s="89"/>
    </row>
    <row r="42" spans="1:25" ht="17.25" customHeight="1">
      <c r="A42" s="93">
        <v>28</v>
      </c>
      <c r="B42" s="27"/>
      <c r="C42" s="28"/>
      <c r="D42" s="29"/>
      <c r="E42" s="30"/>
      <c r="F42" s="31"/>
      <c r="G42" s="134"/>
      <c r="H42" s="135"/>
      <c r="I42" s="49"/>
      <c r="J42" s="32"/>
      <c r="K42" s="27"/>
      <c r="L42" s="50"/>
      <c r="M42" s="46"/>
      <c r="N42" s="32"/>
      <c r="O42" s="27"/>
      <c r="P42" s="44"/>
      <c r="Q42" s="49"/>
      <c r="R42" s="32"/>
      <c r="S42" s="27"/>
      <c r="T42" s="32"/>
      <c r="U42" s="92"/>
      <c r="V42" s="92"/>
      <c r="W42" s="89"/>
      <c r="X42" s="89"/>
      <c r="Y42" s="89"/>
    </row>
    <row r="43" spans="1:25" ht="17.25" customHeight="1">
      <c r="A43" s="93">
        <v>29</v>
      </c>
      <c r="B43" s="27"/>
      <c r="C43" s="28"/>
      <c r="D43" s="29"/>
      <c r="E43" s="30"/>
      <c r="F43" s="31"/>
      <c r="G43" s="134"/>
      <c r="H43" s="135"/>
      <c r="I43" s="49"/>
      <c r="J43" s="32"/>
      <c r="K43" s="27"/>
      <c r="L43" s="50"/>
      <c r="M43" s="46"/>
      <c r="N43" s="32"/>
      <c r="O43" s="27"/>
      <c r="P43" s="44"/>
      <c r="Q43" s="49"/>
      <c r="R43" s="32"/>
      <c r="S43" s="27"/>
      <c r="T43" s="32"/>
      <c r="U43" s="92"/>
      <c r="V43" s="92"/>
      <c r="W43" s="89"/>
      <c r="X43" s="89"/>
      <c r="Y43" s="89"/>
    </row>
    <row r="44" spans="1:25" ht="17.25" customHeight="1">
      <c r="A44" s="93">
        <v>30</v>
      </c>
      <c r="B44" s="27"/>
      <c r="C44" s="28"/>
      <c r="D44" s="29"/>
      <c r="E44" s="30"/>
      <c r="F44" s="31"/>
      <c r="G44" s="134"/>
      <c r="H44" s="135"/>
      <c r="I44" s="49"/>
      <c r="J44" s="32"/>
      <c r="K44" s="27"/>
      <c r="L44" s="50"/>
      <c r="M44" s="46"/>
      <c r="N44" s="32"/>
      <c r="O44" s="27"/>
      <c r="P44" s="44"/>
      <c r="Q44" s="49"/>
      <c r="R44" s="32"/>
      <c r="S44" s="27"/>
      <c r="T44" s="32"/>
      <c r="U44" s="92"/>
      <c r="V44" s="92"/>
      <c r="W44" s="89"/>
      <c r="X44" s="89"/>
      <c r="Y44" s="89"/>
    </row>
    <row r="45" spans="1:25" ht="17.25" customHeight="1">
      <c r="A45" s="93">
        <v>31</v>
      </c>
      <c r="B45" s="27"/>
      <c r="C45" s="28"/>
      <c r="D45" s="29"/>
      <c r="E45" s="30"/>
      <c r="F45" s="31"/>
      <c r="G45" s="134"/>
      <c r="H45" s="135"/>
      <c r="I45" s="49"/>
      <c r="J45" s="32"/>
      <c r="K45" s="27"/>
      <c r="L45" s="50"/>
      <c r="M45" s="46"/>
      <c r="N45" s="32"/>
      <c r="O45" s="27"/>
      <c r="P45" s="44"/>
      <c r="Q45" s="49"/>
      <c r="R45" s="32"/>
      <c r="S45" s="27"/>
      <c r="T45" s="32"/>
      <c r="U45" s="92"/>
      <c r="V45" s="92"/>
      <c r="W45" s="89"/>
      <c r="X45" s="89"/>
      <c r="Y45" s="89"/>
    </row>
    <row r="46" spans="1:25" ht="17.25" customHeight="1">
      <c r="A46" s="93">
        <v>32</v>
      </c>
      <c r="B46" s="27"/>
      <c r="C46" s="28"/>
      <c r="D46" s="29"/>
      <c r="E46" s="30"/>
      <c r="F46" s="31"/>
      <c r="G46" s="134"/>
      <c r="H46" s="135"/>
      <c r="I46" s="49"/>
      <c r="J46" s="32"/>
      <c r="K46" s="27"/>
      <c r="L46" s="50"/>
      <c r="M46" s="46"/>
      <c r="N46" s="32"/>
      <c r="O46" s="27"/>
      <c r="P46" s="44"/>
      <c r="Q46" s="49"/>
      <c r="R46" s="32"/>
      <c r="S46" s="27"/>
      <c r="T46" s="32"/>
      <c r="U46" s="92"/>
      <c r="V46" s="92"/>
      <c r="W46" s="89"/>
      <c r="X46" s="89"/>
      <c r="Y46" s="89"/>
    </row>
    <row r="47" spans="1:25" ht="17.25" customHeight="1">
      <c r="A47" s="93">
        <v>33</v>
      </c>
      <c r="B47" s="27"/>
      <c r="C47" s="28"/>
      <c r="D47" s="29"/>
      <c r="E47" s="30"/>
      <c r="F47" s="31"/>
      <c r="G47" s="134"/>
      <c r="H47" s="135"/>
      <c r="I47" s="49"/>
      <c r="J47" s="32"/>
      <c r="K47" s="27"/>
      <c r="L47" s="50"/>
      <c r="M47" s="46"/>
      <c r="N47" s="32"/>
      <c r="O47" s="27"/>
      <c r="P47" s="44"/>
      <c r="Q47" s="49"/>
      <c r="R47" s="32"/>
      <c r="S47" s="27"/>
      <c r="T47" s="32"/>
      <c r="U47" s="92"/>
      <c r="V47" s="92"/>
      <c r="W47" s="89"/>
      <c r="X47" s="89"/>
      <c r="Y47" s="89"/>
    </row>
    <row r="48" spans="1:25" ht="17.25" customHeight="1">
      <c r="A48" s="93">
        <v>34</v>
      </c>
      <c r="B48" s="27"/>
      <c r="C48" s="28"/>
      <c r="D48" s="29"/>
      <c r="E48" s="30"/>
      <c r="F48" s="31"/>
      <c r="G48" s="134"/>
      <c r="H48" s="135"/>
      <c r="I48" s="49"/>
      <c r="J48" s="32"/>
      <c r="K48" s="27"/>
      <c r="L48" s="50"/>
      <c r="M48" s="46"/>
      <c r="N48" s="32"/>
      <c r="O48" s="27"/>
      <c r="P48" s="44"/>
      <c r="Q48" s="49"/>
      <c r="R48" s="32"/>
      <c r="S48" s="27"/>
      <c r="T48" s="32"/>
      <c r="U48" s="92"/>
      <c r="V48" s="92"/>
      <c r="W48" s="89"/>
      <c r="X48" s="89"/>
      <c r="Y48" s="89"/>
    </row>
    <row r="49" spans="1:25" ht="17.25" customHeight="1">
      <c r="A49" s="93">
        <v>35</v>
      </c>
      <c r="B49" s="27"/>
      <c r="C49" s="28"/>
      <c r="D49" s="29"/>
      <c r="E49" s="30"/>
      <c r="F49" s="31"/>
      <c r="G49" s="134"/>
      <c r="H49" s="135"/>
      <c r="I49" s="49"/>
      <c r="J49" s="32"/>
      <c r="K49" s="27"/>
      <c r="L49" s="50"/>
      <c r="M49" s="46"/>
      <c r="N49" s="32"/>
      <c r="O49" s="27"/>
      <c r="P49" s="44"/>
      <c r="Q49" s="49"/>
      <c r="R49" s="32"/>
      <c r="S49" s="27"/>
      <c r="T49" s="32"/>
      <c r="U49" s="92"/>
      <c r="V49" s="92"/>
      <c r="W49" s="89"/>
      <c r="X49" s="89"/>
      <c r="Y49" s="89"/>
    </row>
    <row r="50" spans="1:25" ht="17.25" customHeight="1">
      <c r="A50" s="93">
        <v>36</v>
      </c>
      <c r="B50" s="27"/>
      <c r="C50" s="28"/>
      <c r="D50" s="29"/>
      <c r="E50" s="30"/>
      <c r="F50" s="31"/>
      <c r="G50" s="134"/>
      <c r="H50" s="135"/>
      <c r="I50" s="49"/>
      <c r="J50" s="32"/>
      <c r="K50" s="27"/>
      <c r="L50" s="50"/>
      <c r="M50" s="46"/>
      <c r="N50" s="32"/>
      <c r="O50" s="27"/>
      <c r="P50" s="44"/>
      <c r="Q50" s="49"/>
      <c r="R50" s="32"/>
      <c r="S50" s="27"/>
      <c r="T50" s="32"/>
      <c r="U50" s="92"/>
      <c r="V50" s="92"/>
      <c r="W50" s="89"/>
      <c r="X50" s="89"/>
      <c r="Y50" s="89"/>
    </row>
    <row r="51" spans="1:25" ht="17.25" customHeight="1">
      <c r="A51" s="93">
        <v>37</v>
      </c>
      <c r="B51" s="27"/>
      <c r="C51" s="28"/>
      <c r="D51" s="29"/>
      <c r="E51" s="30"/>
      <c r="F51" s="31"/>
      <c r="G51" s="134"/>
      <c r="H51" s="135"/>
      <c r="I51" s="49"/>
      <c r="J51" s="32"/>
      <c r="K51" s="27"/>
      <c r="L51" s="50"/>
      <c r="M51" s="46"/>
      <c r="N51" s="32"/>
      <c r="O51" s="27"/>
      <c r="P51" s="44"/>
      <c r="Q51" s="49"/>
      <c r="R51" s="32"/>
      <c r="S51" s="27"/>
      <c r="T51" s="32"/>
      <c r="U51" s="92"/>
      <c r="V51" s="92"/>
      <c r="W51" s="89"/>
      <c r="X51" s="89"/>
      <c r="Y51" s="89"/>
    </row>
    <row r="52" spans="1:25" ht="17.25" customHeight="1">
      <c r="A52" s="93">
        <v>38</v>
      </c>
      <c r="B52" s="27"/>
      <c r="C52" s="28"/>
      <c r="D52" s="29"/>
      <c r="E52" s="30"/>
      <c r="F52" s="31"/>
      <c r="G52" s="134"/>
      <c r="H52" s="135"/>
      <c r="I52" s="49"/>
      <c r="J52" s="32"/>
      <c r="K52" s="27"/>
      <c r="L52" s="50"/>
      <c r="M52" s="46"/>
      <c r="N52" s="32"/>
      <c r="O52" s="27"/>
      <c r="P52" s="44"/>
      <c r="Q52" s="49"/>
      <c r="R52" s="32"/>
      <c r="S52" s="27"/>
      <c r="T52" s="32"/>
      <c r="U52" s="92"/>
      <c r="V52" s="92"/>
      <c r="W52" s="89"/>
      <c r="X52" s="89"/>
      <c r="Y52" s="89"/>
    </row>
    <row r="53" spans="1:25" ht="17.25" customHeight="1">
      <c r="A53" s="93">
        <v>39</v>
      </c>
      <c r="B53" s="27"/>
      <c r="C53" s="28"/>
      <c r="D53" s="29"/>
      <c r="E53" s="30"/>
      <c r="F53" s="31"/>
      <c r="G53" s="134"/>
      <c r="H53" s="135"/>
      <c r="I53" s="49"/>
      <c r="J53" s="32"/>
      <c r="K53" s="27"/>
      <c r="L53" s="50"/>
      <c r="M53" s="46"/>
      <c r="N53" s="32"/>
      <c r="O53" s="27"/>
      <c r="P53" s="44"/>
      <c r="Q53" s="49"/>
      <c r="R53" s="32"/>
      <c r="S53" s="27"/>
      <c r="T53" s="32"/>
      <c r="U53" s="92"/>
      <c r="V53" s="92"/>
      <c r="W53" s="89"/>
      <c r="X53" s="89"/>
      <c r="Y53" s="89"/>
    </row>
    <row r="54" spans="1:25" ht="17.25" customHeight="1">
      <c r="A54" s="93">
        <v>40</v>
      </c>
      <c r="B54" s="27"/>
      <c r="C54" s="28"/>
      <c r="D54" s="29"/>
      <c r="E54" s="30"/>
      <c r="F54" s="31"/>
      <c r="G54" s="134"/>
      <c r="H54" s="135"/>
      <c r="I54" s="49"/>
      <c r="J54" s="32"/>
      <c r="K54" s="27"/>
      <c r="L54" s="50"/>
      <c r="M54" s="46"/>
      <c r="N54" s="32"/>
      <c r="O54" s="27"/>
      <c r="P54" s="44"/>
      <c r="Q54" s="49"/>
      <c r="R54" s="32"/>
      <c r="S54" s="27"/>
      <c r="T54" s="32"/>
      <c r="U54" s="92"/>
      <c r="V54" s="92"/>
      <c r="W54" s="89"/>
      <c r="X54" s="89"/>
      <c r="Y54" s="89"/>
    </row>
    <row r="55" spans="1:25" ht="17.25" customHeight="1">
      <c r="A55" s="93">
        <v>41</v>
      </c>
      <c r="B55" s="27"/>
      <c r="C55" s="28"/>
      <c r="D55" s="29"/>
      <c r="E55" s="30"/>
      <c r="F55" s="31"/>
      <c r="G55" s="134"/>
      <c r="H55" s="135"/>
      <c r="I55" s="49"/>
      <c r="J55" s="32"/>
      <c r="K55" s="27"/>
      <c r="L55" s="50"/>
      <c r="M55" s="46"/>
      <c r="N55" s="32"/>
      <c r="O55" s="27"/>
      <c r="P55" s="44"/>
      <c r="Q55" s="49"/>
      <c r="R55" s="32"/>
      <c r="S55" s="27"/>
      <c r="T55" s="32"/>
      <c r="U55" s="92"/>
      <c r="V55" s="92"/>
      <c r="W55" s="89"/>
      <c r="X55" s="89"/>
      <c r="Y55" s="89"/>
    </row>
    <row r="56" spans="1:25" ht="17.25" customHeight="1">
      <c r="A56" s="93">
        <v>42</v>
      </c>
      <c r="B56" s="27"/>
      <c r="C56" s="28"/>
      <c r="D56" s="29"/>
      <c r="E56" s="30"/>
      <c r="F56" s="31"/>
      <c r="G56" s="134"/>
      <c r="H56" s="135"/>
      <c r="I56" s="49"/>
      <c r="J56" s="32"/>
      <c r="K56" s="27"/>
      <c r="L56" s="50"/>
      <c r="M56" s="46"/>
      <c r="N56" s="32"/>
      <c r="O56" s="27"/>
      <c r="P56" s="44"/>
      <c r="Q56" s="49"/>
      <c r="R56" s="32"/>
      <c r="S56" s="27"/>
      <c r="T56" s="32"/>
      <c r="U56" s="92"/>
      <c r="V56" s="92"/>
      <c r="W56" s="89"/>
      <c r="X56" s="89"/>
      <c r="Y56" s="89"/>
    </row>
    <row r="57" spans="1:25" ht="17.25" customHeight="1">
      <c r="A57" s="93">
        <v>43</v>
      </c>
      <c r="B57" s="27"/>
      <c r="C57" s="28"/>
      <c r="D57" s="29"/>
      <c r="E57" s="30"/>
      <c r="F57" s="31"/>
      <c r="G57" s="134"/>
      <c r="H57" s="135"/>
      <c r="I57" s="49"/>
      <c r="J57" s="32"/>
      <c r="K57" s="27"/>
      <c r="L57" s="50"/>
      <c r="M57" s="46"/>
      <c r="N57" s="32"/>
      <c r="O57" s="27"/>
      <c r="P57" s="44"/>
      <c r="Q57" s="49"/>
      <c r="R57" s="32"/>
      <c r="S57" s="27"/>
      <c r="T57" s="32"/>
      <c r="U57" s="92"/>
      <c r="V57" s="92"/>
      <c r="W57" s="89"/>
      <c r="X57" s="89"/>
      <c r="Y57" s="89"/>
    </row>
    <row r="58" spans="1:25" ht="17.25" customHeight="1">
      <c r="A58" s="93">
        <v>44</v>
      </c>
      <c r="B58" s="27"/>
      <c r="C58" s="28"/>
      <c r="D58" s="29"/>
      <c r="E58" s="30"/>
      <c r="F58" s="31"/>
      <c r="G58" s="134"/>
      <c r="H58" s="135"/>
      <c r="I58" s="49"/>
      <c r="J58" s="32"/>
      <c r="K58" s="27"/>
      <c r="L58" s="50"/>
      <c r="M58" s="46"/>
      <c r="N58" s="32"/>
      <c r="O58" s="27"/>
      <c r="P58" s="44"/>
      <c r="Q58" s="49"/>
      <c r="R58" s="32"/>
      <c r="S58" s="27"/>
      <c r="T58" s="32"/>
      <c r="U58" s="92"/>
      <c r="V58" s="92"/>
      <c r="W58" s="89"/>
      <c r="X58" s="89"/>
      <c r="Y58" s="89"/>
    </row>
    <row r="59" spans="1:25" ht="17.25" customHeight="1">
      <c r="A59" s="93">
        <v>45</v>
      </c>
      <c r="B59" s="27"/>
      <c r="C59" s="28"/>
      <c r="D59" s="29"/>
      <c r="E59" s="30"/>
      <c r="F59" s="31"/>
      <c r="G59" s="134"/>
      <c r="H59" s="135"/>
      <c r="I59" s="49"/>
      <c r="J59" s="32"/>
      <c r="K59" s="27"/>
      <c r="L59" s="50"/>
      <c r="M59" s="46"/>
      <c r="N59" s="32"/>
      <c r="O59" s="27"/>
      <c r="P59" s="44"/>
      <c r="Q59" s="49"/>
      <c r="R59" s="32"/>
      <c r="S59" s="27"/>
      <c r="T59" s="32"/>
      <c r="U59" s="92"/>
      <c r="V59" s="92"/>
      <c r="W59" s="89"/>
      <c r="X59" s="89"/>
      <c r="Y59" s="89"/>
    </row>
    <row r="60" spans="1:25" ht="17.25" customHeight="1">
      <c r="A60" s="93">
        <v>46</v>
      </c>
      <c r="B60" s="27"/>
      <c r="C60" s="28"/>
      <c r="D60" s="29"/>
      <c r="E60" s="30"/>
      <c r="F60" s="31"/>
      <c r="G60" s="134"/>
      <c r="H60" s="135"/>
      <c r="I60" s="49"/>
      <c r="J60" s="32"/>
      <c r="K60" s="27"/>
      <c r="L60" s="50"/>
      <c r="M60" s="46"/>
      <c r="N60" s="32"/>
      <c r="O60" s="27"/>
      <c r="P60" s="44"/>
      <c r="Q60" s="49"/>
      <c r="R60" s="32"/>
      <c r="S60" s="27"/>
      <c r="T60" s="32"/>
      <c r="U60" s="92"/>
      <c r="V60" s="92"/>
      <c r="W60" s="89"/>
      <c r="X60" s="89"/>
      <c r="Y60" s="89"/>
    </row>
    <row r="61" spans="1:25" ht="17.25" customHeight="1">
      <c r="A61" s="93">
        <v>47</v>
      </c>
      <c r="B61" s="27"/>
      <c r="C61" s="28"/>
      <c r="D61" s="29"/>
      <c r="E61" s="30"/>
      <c r="F61" s="31"/>
      <c r="G61" s="134"/>
      <c r="H61" s="135"/>
      <c r="I61" s="49"/>
      <c r="J61" s="32"/>
      <c r="K61" s="27"/>
      <c r="L61" s="50"/>
      <c r="M61" s="46"/>
      <c r="N61" s="32"/>
      <c r="O61" s="27"/>
      <c r="P61" s="44"/>
      <c r="Q61" s="49"/>
      <c r="R61" s="32"/>
      <c r="S61" s="27"/>
      <c r="T61" s="32"/>
      <c r="U61" s="92"/>
      <c r="V61" s="92"/>
      <c r="W61" s="89"/>
      <c r="X61" s="89"/>
      <c r="Y61" s="89"/>
    </row>
    <row r="62" spans="1:25" ht="17.25" customHeight="1">
      <c r="A62" s="93">
        <v>48</v>
      </c>
      <c r="B62" s="27"/>
      <c r="C62" s="28"/>
      <c r="D62" s="29"/>
      <c r="E62" s="30"/>
      <c r="F62" s="31"/>
      <c r="G62" s="134"/>
      <c r="H62" s="135"/>
      <c r="I62" s="49"/>
      <c r="J62" s="32"/>
      <c r="K62" s="27"/>
      <c r="L62" s="50"/>
      <c r="M62" s="46"/>
      <c r="N62" s="32"/>
      <c r="O62" s="27"/>
      <c r="P62" s="44"/>
      <c r="Q62" s="49"/>
      <c r="R62" s="32"/>
      <c r="S62" s="27"/>
      <c r="T62" s="32"/>
      <c r="U62" s="92"/>
      <c r="V62" s="92"/>
      <c r="W62" s="89"/>
      <c r="X62" s="89"/>
      <c r="Y62" s="89"/>
    </row>
    <row r="63" spans="1:25" ht="17.25" customHeight="1">
      <c r="A63" s="93">
        <v>49</v>
      </c>
      <c r="B63" s="27"/>
      <c r="C63" s="28"/>
      <c r="D63" s="29"/>
      <c r="E63" s="30"/>
      <c r="F63" s="31"/>
      <c r="G63" s="134"/>
      <c r="H63" s="135"/>
      <c r="I63" s="49"/>
      <c r="J63" s="32"/>
      <c r="K63" s="27"/>
      <c r="L63" s="50"/>
      <c r="M63" s="46"/>
      <c r="N63" s="32"/>
      <c r="O63" s="27"/>
      <c r="P63" s="44"/>
      <c r="Q63" s="49"/>
      <c r="R63" s="32"/>
      <c r="S63" s="27"/>
      <c r="T63" s="32"/>
      <c r="U63" s="92"/>
      <c r="V63" s="92"/>
      <c r="W63" s="89"/>
      <c r="X63" s="89"/>
      <c r="Y63" s="89"/>
    </row>
    <row r="64" spans="1:25" ht="17.25" customHeight="1">
      <c r="A64" s="93">
        <v>50</v>
      </c>
      <c r="B64" s="27"/>
      <c r="C64" s="28"/>
      <c r="D64" s="29"/>
      <c r="E64" s="30"/>
      <c r="F64" s="31"/>
      <c r="G64" s="134"/>
      <c r="H64" s="135"/>
      <c r="I64" s="49"/>
      <c r="J64" s="32"/>
      <c r="K64" s="27"/>
      <c r="L64" s="50"/>
      <c r="M64" s="46"/>
      <c r="N64" s="32"/>
      <c r="O64" s="27"/>
      <c r="P64" s="44"/>
      <c r="Q64" s="49"/>
      <c r="R64" s="32"/>
      <c r="S64" s="27"/>
      <c r="T64" s="32"/>
      <c r="U64" s="92"/>
      <c r="V64" s="92"/>
      <c r="W64" s="89"/>
      <c r="X64" s="89"/>
      <c r="Y64" s="89"/>
    </row>
    <row r="65" spans="1:25" ht="17.25" customHeight="1">
      <c r="A65" s="93">
        <v>51</v>
      </c>
      <c r="B65" s="27"/>
      <c r="C65" s="28"/>
      <c r="D65" s="29"/>
      <c r="E65" s="30"/>
      <c r="F65" s="31"/>
      <c r="G65" s="134"/>
      <c r="H65" s="135"/>
      <c r="I65" s="49"/>
      <c r="J65" s="32"/>
      <c r="K65" s="27"/>
      <c r="L65" s="50"/>
      <c r="M65" s="46"/>
      <c r="N65" s="32"/>
      <c r="O65" s="27"/>
      <c r="P65" s="44"/>
      <c r="Q65" s="49"/>
      <c r="R65" s="32"/>
      <c r="S65" s="27"/>
      <c r="T65" s="32"/>
      <c r="U65" s="92"/>
      <c r="V65" s="92"/>
      <c r="W65" s="89"/>
      <c r="X65" s="89"/>
      <c r="Y65" s="89"/>
    </row>
    <row r="66" spans="1:25" ht="17.25" customHeight="1">
      <c r="A66" s="93">
        <v>52</v>
      </c>
      <c r="B66" s="27"/>
      <c r="C66" s="28"/>
      <c r="D66" s="29"/>
      <c r="E66" s="30"/>
      <c r="F66" s="31"/>
      <c r="G66" s="134"/>
      <c r="H66" s="135"/>
      <c r="I66" s="49"/>
      <c r="J66" s="32"/>
      <c r="K66" s="27"/>
      <c r="L66" s="50"/>
      <c r="M66" s="46"/>
      <c r="N66" s="32"/>
      <c r="O66" s="27"/>
      <c r="P66" s="44"/>
      <c r="Q66" s="49"/>
      <c r="R66" s="32"/>
      <c r="S66" s="27"/>
      <c r="T66" s="32"/>
      <c r="U66" s="92"/>
      <c r="V66" s="92"/>
      <c r="W66" s="89"/>
      <c r="X66" s="89"/>
      <c r="Y66" s="89"/>
    </row>
    <row r="67" spans="1:25" ht="17.25" customHeight="1">
      <c r="A67" s="93">
        <v>53</v>
      </c>
      <c r="B67" s="27"/>
      <c r="C67" s="28"/>
      <c r="D67" s="29"/>
      <c r="E67" s="30"/>
      <c r="F67" s="31"/>
      <c r="G67" s="134"/>
      <c r="H67" s="135"/>
      <c r="I67" s="49"/>
      <c r="J67" s="32"/>
      <c r="K67" s="27"/>
      <c r="L67" s="50"/>
      <c r="M67" s="46"/>
      <c r="N67" s="32"/>
      <c r="O67" s="27"/>
      <c r="P67" s="44"/>
      <c r="Q67" s="49"/>
      <c r="R67" s="32"/>
      <c r="S67" s="27"/>
      <c r="T67" s="32"/>
      <c r="U67" s="92"/>
      <c r="V67" s="92"/>
      <c r="W67" s="89"/>
      <c r="X67" s="89"/>
      <c r="Y67" s="89"/>
    </row>
    <row r="68" spans="1:25" ht="17.25" customHeight="1">
      <c r="A68" s="93">
        <v>54</v>
      </c>
      <c r="B68" s="27"/>
      <c r="C68" s="28"/>
      <c r="D68" s="29"/>
      <c r="E68" s="30"/>
      <c r="F68" s="31"/>
      <c r="G68" s="134"/>
      <c r="H68" s="135"/>
      <c r="I68" s="49"/>
      <c r="J68" s="32"/>
      <c r="K68" s="27"/>
      <c r="L68" s="50"/>
      <c r="M68" s="46"/>
      <c r="N68" s="32"/>
      <c r="O68" s="27"/>
      <c r="P68" s="44"/>
      <c r="Q68" s="49"/>
      <c r="R68" s="32"/>
      <c r="S68" s="27"/>
      <c r="T68" s="32"/>
      <c r="U68" s="92"/>
      <c r="V68" s="92"/>
      <c r="W68" s="89"/>
      <c r="X68" s="89"/>
      <c r="Y68" s="89"/>
    </row>
    <row r="69" spans="1:25" ht="17.25" customHeight="1">
      <c r="A69" s="93">
        <v>55</v>
      </c>
      <c r="B69" s="27"/>
      <c r="C69" s="28"/>
      <c r="D69" s="29"/>
      <c r="E69" s="30"/>
      <c r="F69" s="31"/>
      <c r="G69" s="134"/>
      <c r="H69" s="135"/>
      <c r="I69" s="49"/>
      <c r="J69" s="32"/>
      <c r="K69" s="27"/>
      <c r="L69" s="50"/>
      <c r="M69" s="46"/>
      <c r="N69" s="32"/>
      <c r="O69" s="27"/>
      <c r="P69" s="44"/>
      <c r="Q69" s="49"/>
      <c r="R69" s="32"/>
      <c r="S69" s="27"/>
      <c r="T69" s="32"/>
      <c r="U69" s="92"/>
      <c r="V69" s="92"/>
      <c r="W69" s="89"/>
      <c r="X69" s="89"/>
      <c r="Y69" s="89"/>
    </row>
    <row r="70" spans="1:25" ht="17.25" customHeight="1">
      <c r="A70" s="93">
        <v>56</v>
      </c>
      <c r="B70" s="27"/>
      <c r="C70" s="28"/>
      <c r="D70" s="29"/>
      <c r="E70" s="30"/>
      <c r="F70" s="31"/>
      <c r="G70" s="134"/>
      <c r="H70" s="135"/>
      <c r="I70" s="49"/>
      <c r="J70" s="32"/>
      <c r="K70" s="27"/>
      <c r="L70" s="50"/>
      <c r="M70" s="46"/>
      <c r="N70" s="32"/>
      <c r="O70" s="27"/>
      <c r="P70" s="44"/>
      <c r="Q70" s="49"/>
      <c r="R70" s="32"/>
      <c r="S70" s="27"/>
      <c r="T70" s="32"/>
      <c r="U70" s="92"/>
      <c r="V70" s="92"/>
      <c r="W70" s="89"/>
      <c r="X70" s="89"/>
      <c r="Y70" s="89"/>
    </row>
    <row r="71" spans="1:25" ht="17.25" customHeight="1">
      <c r="A71" s="93">
        <v>57</v>
      </c>
      <c r="B71" s="27"/>
      <c r="C71" s="28"/>
      <c r="D71" s="29"/>
      <c r="E71" s="30"/>
      <c r="F71" s="31"/>
      <c r="G71" s="134"/>
      <c r="H71" s="135"/>
      <c r="I71" s="49"/>
      <c r="J71" s="32"/>
      <c r="K71" s="27"/>
      <c r="L71" s="50"/>
      <c r="M71" s="46"/>
      <c r="N71" s="32"/>
      <c r="O71" s="27"/>
      <c r="P71" s="44"/>
      <c r="Q71" s="49"/>
      <c r="R71" s="32"/>
      <c r="S71" s="27"/>
      <c r="T71" s="32"/>
      <c r="U71" s="92"/>
      <c r="V71" s="92"/>
      <c r="W71" s="89"/>
      <c r="X71" s="89"/>
      <c r="Y71" s="89"/>
    </row>
    <row r="72" spans="1:25" ht="17.25" customHeight="1">
      <c r="A72" s="93">
        <v>58</v>
      </c>
      <c r="B72" s="27"/>
      <c r="C72" s="28"/>
      <c r="D72" s="29"/>
      <c r="E72" s="30"/>
      <c r="F72" s="31"/>
      <c r="G72" s="134"/>
      <c r="H72" s="135"/>
      <c r="I72" s="49"/>
      <c r="J72" s="32"/>
      <c r="K72" s="27"/>
      <c r="L72" s="50"/>
      <c r="M72" s="46"/>
      <c r="N72" s="32"/>
      <c r="O72" s="27"/>
      <c r="P72" s="44"/>
      <c r="Q72" s="49"/>
      <c r="R72" s="32"/>
      <c r="S72" s="27"/>
      <c r="T72" s="32"/>
      <c r="U72" s="92"/>
      <c r="V72" s="92"/>
      <c r="W72" s="89"/>
      <c r="X72" s="89"/>
      <c r="Y72" s="89"/>
    </row>
    <row r="73" spans="1:25" ht="17.25" customHeight="1">
      <c r="A73" s="93">
        <v>59</v>
      </c>
      <c r="B73" s="27"/>
      <c r="C73" s="28"/>
      <c r="D73" s="29"/>
      <c r="E73" s="30"/>
      <c r="F73" s="31"/>
      <c r="G73" s="134"/>
      <c r="H73" s="135"/>
      <c r="I73" s="49"/>
      <c r="J73" s="32"/>
      <c r="K73" s="27"/>
      <c r="L73" s="50"/>
      <c r="M73" s="46"/>
      <c r="N73" s="32"/>
      <c r="O73" s="27"/>
      <c r="P73" s="44"/>
      <c r="Q73" s="49"/>
      <c r="R73" s="32"/>
      <c r="S73" s="27"/>
      <c r="T73" s="32"/>
      <c r="U73" s="92"/>
      <c r="V73" s="92"/>
      <c r="W73" s="89"/>
      <c r="X73" s="89"/>
      <c r="Y73" s="89"/>
    </row>
    <row r="74" spans="1:25" ht="17.25" customHeight="1">
      <c r="A74" s="93">
        <v>60</v>
      </c>
      <c r="B74" s="27"/>
      <c r="C74" s="28"/>
      <c r="D74" s="29"/>
      <c r="E74" s="30"/>
      <c r="F74" s="31"/>
      <c r="G74" s="134"/>
      <c r="H74" s="135"/>
      <c r="I74" s="49"/>
      <c r="J74" s="32"/>
      <c r="K74" s="27"/>
      <c r="L74" s="50"/>
      <c r="M74" s="46"/>
      <c r="N74" s="32"/>
      <c r="O74" s="27"/>
      <c r="P74" s="44"/>
      <c r="Q74" s="49"/>
      <c r="R74" s="32"/>
      <c r="S74" s="27"/>
      <c r="T74" s="32"/>
      <c r="U74" s="92"/>
      <c r="V74" s="92"/>
      <c r="W74" s="89"/>
      <c r="X74" s="89"/>
      <c r="Y74" s="89"/>
    </row>
    <row r="75" spans="1:25" ht="17.25" customHeight="1">
      <c r="A75" s="93">
        <v>61</v>
      </c>
      <c r="B75" s="27"/>
      <c r="C75" s="28"/>
      <c r="D75" s="29"/>
      <c r="E75" s="30"/>
      <c r="F75" s="31"/>
      <c r="G75" s="134"/>
      <c r="H75" s="135"/>
      <c r="I75" s="49"/>
      <c r="J75" s="32"/>
      <c r="K75" s="27"/>
      <c r="L75" s="50"/>
      <c r="M75" s="46"/>
      <c r="N75" s="32"/>
      <c r="O75" s="27"/>
      <c r="P75" s="44"/>
      <c r="Q75" s="49"/>
      <c r="R75" s="32"/>
      <c r="S75" s="27"/>
      <c r="T75" s="32"/>
      <c r="U75" s="92"/>
      <c r="V75" s="92"/>
      <c r="W75" s="89"/>
      <c r="X75" s="89"/>
      <c r="Y75" s="89"/>
    </row>
    <row r="76" spans="1:25" ht="17.25" customHeight="1">
      <c r="A76" s="93">
        <v>62</v>
      </c>
      <c r="B76" s="27"/>
      <c r="C76" s="28"/>
      <c r="D76" s="29"/>
      <c r="E76" s="30"/>
      <c r="F76" s="31"/>
      <c r="G76" s="134"/>
      <c r="H76" s="135"/>
      <c r="I76" s="49"/>
      <c r="J76" s="32"/>
      <c r="K76" s="27"/>
      <c r="L76" s="50"/>
      <c r="M76" s="46"/>
      <c r="N76" s="32"/>
      <c r="O76" s="27"/>
      <c r="P76" s="44"/>
      <c r="Q76" s="49"/>
      <c r="R76" s="32"/>
      <c r="S76" s="27"/>
      <c r="T76" s="32"/>
      <c r="U76" s="92"/>
      <c r="V76" s="92"/>
      <c r="W76" s="89"/>
      <c r="X76" s="89"/>
      <c r="Y76" s="89"/>
    </row>
    <row r="77" spans="1:25" ht="17.25" customHeight="1">
      <c r="A77" s="93">
        <v>63</v>
      </c>
      <c r="B77" s="27"/>
      <c r="C77" s="28"/>
      <c r="D77" s="29"/>
      <c r="E77" s="30"/>
      <c r="F77" s="31"/>
      <c r="G77" s="134"/>
      <c r="H77" s="135"/>
      <c r="I77" s="49"/>
      <c r="J77" s="32"/>
      <c r="K77" s="27"/>
      <c r="L77" s="50"/>
      <c r="M77" s="46"/>
      <c r="N77" s="32"/>
      <c r="O77" s="27"/>
      <c r="P77" s="44"/>
      <c r="Q77" s="49"/>
      <c r="R77" s="32"/>
      <c r="S77" s="27"/>
      <c r="T77" s="32"/>
      <c r="U77" s="92"/>
      <c r="V77" s="92"/>
      <c r="W77" s="89"/>
      <c r="X77" s="89"/>
      <c r="Y77" s="89"/>
    </row>
    <row r="78" spans="1:25" ht="17.25" customHeight="1">
      <c r="A78" s="93">
        <v>64</v>
      </c>
      <c r="B78" s="27"/>
      <c r="C78" s="28"/>
      <c r="D78" s="29"/>
      <c r="E78" s="30"/>
      <c r="F78" s="31"/>
      <c r="G78" s="134"/>
      <c r="H78" s="135"/>
      <c r="I78" s="49"/>
      <c r="J78" s="32"/>
      <c r="K78" s="27"/>
      <c r="L78" s="50"/>
      <c r="M78" s="46"/>
      <c r="N78" s="32"/>
      <c r="O78" s="27"/>
      <c r="P78" s="44"/>
      <c r="Q78" s="49"/>
      <c r="R78" s="32"/>
      <c r="S78" s="27"/>
      <c r="T78" s="32"/>
      <c r="U78" s="92"/>
      <c r="V78" s="92"/>
      <c r="W78" s="89"/>
      <c r="X78" s="89"/>
      <c r="Y78" s="89"/>
    </row>
    <row r="79" spans="1:25" ht="17.25" customHeight="1">
      <c r="A79" s="93">
        <v>65</v>
      </c>
      <c r="B79" s="27"/>
      <c r="C79" s="28"/>
      <c r="D79" s="29"/>
      <c r="E79" s="30"/>
      <c r="F79" s="31"/>
      <c r="G79" s="134"/>
      <c r="H79" s="135"/>
      <c r="I79" s="49"/>
      <c r="J79" s="32"/>
      <c r="K79" s="27"/>
      <c r="L79" s="50"/>
      <c r="M79" s="46"/>
      <c r="N79" s="32"/>
      <c r="O79" s="27"/>
      <c r="P79" s="44"/>
      <c r="Q79" s="49"/>
      <c r="R79" s="32"/>
      <c r="S79" s="27"/>
      <c r="T79" s="32"/>
      <c r="U79" s="92"/>
      <c r="V79" s="92"/>
      <c r="W79" s="89"/>
      <c r="X79" s="89"/>
      <c r="Y79" s="89"/>
    </row>
    <row r="80" spans="1:25" ht="17.25" customHeight="1">
      <c r="A80" s="93">
        <v>66</v>
      </c>
      <c r="B80" s="27"/>
      <c r="C80" s="28"/>
      <c r="D80" s="29"/>
      <c r="E80" s="30"/>
      <c r="F80" s="31"/>
      <c r="G80" s="134"/>
      <c r="H80" s="135"/>
      <c r="I80" s="49"/>
      <c r="J80" s="32"/>
      <c r="K80" s="27"/>
      <c r="L80" s="50"/>
      <c r="M80" s="46"/>
      <c r="N80" s="32"/>
      <c r="O80" s="27"/>
      <c r="P80" s="44"/>
      <c r="Q80" s="49"/>
      <c r="R80" s="32"/>
      <c r="S80" s="27"/>
      <c r="T80" s="32"/>
      <c r="U80" s="92"/>
      <c r="V80" s="92"/>
      <c r="W80" s="89"/>
      <c r="X80" s="89"/>
      <c r="Y80" s="89"/>
    </row>
    <row r="81" spans="1:25" ht="17.25" customHeight="1">
      <c r="A81" s="93">
        <v>67</v>
      </c>
      <c r="B81" s="27"/>
      <c r="C81" s="28"/>
      <c r="D81" s="29"/>
      <c r="E81" s="30"/>
      <c r="F81" s="31"/>
      <c r="G81" s="134"/>
      <c r="H81" s="135"/>
      <c r="I81" s="49"/>
      <c r="J81" s="32"/>
      <c r="K81" s="27"/>
      <c r="L81" s="50"/>
      <c r="M81" s="46"/>
      <c r="N81" s="32"/>
      <c r="O81" s="27"/>
      <c r="P81" s="44"/>
      <c r="Q81" s="49"/>
      <c r="R81" s="32"/>
      <c r="S81" s="27"/>
      <c r="T81" s="32"/>
      <c r="U81" s="92"/>
      <c r="V81" s="92"/>
      <c r="W81" s="89"/>
      <c r="X81" s="89"/>
      <c r="Y81" s="89"/>
    </row>
    <row r="82" spans="1:25" ht="17.25" customHeight="1">
      <c r="A82" s="93">
        <v>68</v>
      </c>
      <c r="B82" s="27"/>
      <c r="C82" s="28"/>
      <c r="D82" s="29"/>
      <c r="E82" s="30"/>
      <c r="F82" s="31"/>
      <c r="G82" s="134"/>
      <c r="H82" s="135"/>
      <c r="I82" s="49"/>
      <c r="J82" s="32"/>
      <c r="K82" s="27"/>
      <c r="L82" s="50"/>
      <c r="M82" s="46"/>
      <c r="N82" s="32"/>
      <c r="O82" s="27"/>
      <c r="P82" s="44"/>
      <c r="Q82" s="49"/>
      <c r="R82" s="32"/>
      <c r="S82" s="27"/>
      <c r="T82" s="32"/>
      <c r="U82" s="92"/>
      <c r="V82" s="92"/>
      <c r="W82" s="89"/>
      <c r="X82" s="89"/>
      <c r="Y82" s="89"/>
    </row>
    <row r="83" spans="1:25" ht="17.25" customHeight="1">
      <c r="A83" s="93">
        <v>69</v>
      </c>
      <c r="B83" s="27"/>
      <c r="C83" s="28"/>
      <c r="D83" s="29"/>
      <c r="E83" s="30"/>
      <c r="F83" s="31"/>
      <c r="G83" s="134"/>
      <c r="H83" s="135"/>
      <c r="I83" s="49"/>
      <c r="J83" s="32"/>
      <c r="K83" s="27"/>
      <c r="L83" s="50"/>
      <c r="M83" s="46"/>
      <c r="N83" s="32"/>
      <c r="O83" s="27"/>
      <c r="P83" s="44"/>
      <c r="Q83" s="49"/>
      <c r="R83" s="32"/>
      <c r="S83" s="27"/>
      <c r="T83" s="32"/>
      <c r="U83" s="92"/>
      <c r="V83" s="92"/>
      <c r="W83" s="89"/>
      <c r="X83" s="89"/>
      <c r="Y83" s="89"/>
    </row>
    <row r="84" spans="1:25" ht="17.25" customHeight="1">
      <c r="A84" s="93">
        <v>70</v>
      </c>
      <c r="B84" s="27"/>
      <c r="C84" s="28"/>
      <c r="D84" s="29"/>
      <c r="E84" s="30"/>
      <c r="F84" s="31"/>
      <c r="G84" s="134"/>
      <c r="H84" s="135"/>
      <c r="I84" s="49"/>
      <c r="J84" s="32"/>
      <c r="K84" s="27"/>
      <c r="L84" s="50"/>
      <c r="M84" s="46"/>
      <c r="N84" s="32"/>
      <c r="O84" s="27"/>
      <c r="P84" s="44"/>
      <c r="Q84" s="49"/>
      <c r="R84" s="32"/>
      <c r="S84" s="27"/>
      <c r="T84" s="32"/>
      <c r="U84" s="92"/>
      <c r="V84" s="92"/>
      <c r="W84" s="89"/>
      <c r="X84" s="89"/>
      <c r="Y84" s="89"/>
    </row>
    <row r="85" spans="1:25" ht="17.25" customHeight="1">
      <c r="A85" s="93">
        <v>71</v>
      </c>
      <c r="B85" s="27"/>
      <c r="C85" s="28"/>
      <c r="D85" s="29"/>
      <c r="E85" s="30"/>
      <c r="F85" s="31"/>
      <c r="G85" s="134"/>
      <c r="H85" s="135"/>
      <c r="I85" s="49"/>
      <c r="J85" s="32"/>
      <c r="K85" s="27"/>
      <c r="L85" s="50"/>
      <c r="M85" s="46"/>
      <c r="N85" s="32"/>
      <c r="O85" s="27"/>
      <c r="P85" s="44"/>
      <c r="Q85" s="49"/>
      <c r="R85" s="32"/>
      <c r="S85" s="27"/>
      <c r="T85" s="32"/>
      <c r="U85" s="92"/>
      <c r="V85" s="92"/>
      <c r="W85" s="89"/>
      <c r="X85" s="89"/>
      <c r="Y85" s="89"/>
    </row>
    <row r="86" spans="1:25" ht="17.25" customHeight="1">
      <c r="A86" s="93">
        <v>72</v>
      </c>
      <c r="B86" s="27"/>
      <c r="C86" s="28"/>
      <c r="D86" s="29"/>
      <c r="E86" s="30"/>
      <c r="F86" s="31"/>
      <c r="G86" s="134"/>
      <c r="H86" s="135"/>
      <c r="I86" s="49"/>
      <c r="J86" s="32"/>
      <c r="K86" s="27"/>
      <c r="L86" s="50"/>
      <c r="M86" s="46"/>
      <c r="N86" s="32"/>
      <c r="O86" s="27"/>
      <c r="P86" s="44"/>
      <c r="Q86" s="49"/>
      <c r="R86" s="32"/>
      <c r="S86" s="27"/>
      <c r="T86" s="32"/>
      <c r="U86" s="92"/>
      <c r="V86" s="92"/>
      <c r="W86" s="89"/>
      <c r="X86" s="89"/>
      <c r="Y86" s="89"/>
    </row>
    <row r="87" spans="1:25" ht="17.25" customHeight="1">
      <c r="A87" s="93">
        <v>73</v>
      </c>
      <c r="B87" s="27"/>
      <c r="C87" s="28"/>
      <c r="D87" s="29"/>
      <c r="E87" s="30"/>
      <c r="F87" s="31"/>
      <c r="G87" s="134"/>
      <c r="H87" s="135"/>
      <c r="I87" s="49"/>
      <c r="J87" s="32"/>
      <c r="K87" s="27"/>
      <c r="L87" s="50"/>
      <c r="M87" s="46"/>
      <c r="N87" s="32"/>
      <c r="O87" s="27"/>
      <c r="P87" s="44"/>
      <c r="Q87" s="49"/>
      <c r="R87" s="32"/>
      <c r="S87" s="27"/>
      <c r="T87" s="32"/>
      <c r="U87" s="92"/>
      <c r="V87" s="92"/>
      <c r="W87" s="89"/>
      <c r="X87" s="89"/>
      <c r="Y87" s="89"/>
    </row>
    <row r="88" spans="1:25" ht="17.25" customHeight="1">
      <c r="A88" s="93">
        <v>74</v>
      </c>
      <c r="B88" s="27"/>
      <c r="C88" s="28"/>
      <c r="D88" s="29"/>
      <c r="E88" s="30"/>
      <c r="F88" s="31"/>
      <c r="G88" s="134"/>
      <c r="H88" s="135"/>
      <c r="I88" s="49"/>
      <c r="J88" s="32"/>
      <c r="K88" s="27"/>
      <c r="L88" s="50"/>
      <c r="M88" s="46"/>
      <c r="N88" s="32"/>
      <c r="O88" s="27"/>
      <c r="P88" s="44"/>
      <c r="Q88" s="49"/>
      <c r="R88" s="32"/>
      <c r="S88" s="27"/>
      <c r="T88" s="32"/>
      <c r="U88" s="92"/>
      <c r="V88" s="92"/>
      <c r="W88" s="89"/>
      <c r="X88" s="89"/>
      <c r="Y88" s="89"/>
    </row>
    <row r="89" spans="1:25" ht="17.25" customHeight="1">
      <c r="A89" s="93">
        <v>75</v>
      </c>
      <c r="B89" s="27"/>
      <c r="C89" s="28"/>
      <c r="D89" s="29"/>
      <c r="E89" s="30"/>
      <c r="F89" s="31"/>
      <c r="G89" s="134"/>
      <c r="H89" s="135"/>
      <c r="I89" s="49"/>
      <c r="J89" s="32"/>
      <c r="K89" s="27"/>
      <c r="L89" s="50"/>
      <c r="M89" s="46"/>
      <c r="N89" s="32"/>
      <c r="O89" s="27"/>
      <c r="P89" s="44"/>
      <c r="Q89" s="49"/>
      <c r="R89" s="32"/>
      <c r="S89" s="27"/>
      <c r="T89" s="32"/>
      <c r="U89" s="92"/>
      <c r="V89" s="92"/>
      <c r="W89" s="89"/>
      <c r="X89" s="89"/>
      <c r="Y89" s="89"/>
    </row>
    <row r="90" spans="1:25" ht="17.25" customHeight="1">
      <c r="A90" s="93">
        <v>76</v>
      </c>
      <c r="B90" s="27"/>
      <c r="C90" s="28"/>
      <c r="D90" s="29"/>
      <c r="E90" s="30"/>
      <c r="F90" s="31"/>
      <c r="G90" s="134"/>
      <c r="H90" s="135"/>
      <c r="I90" s="49"/>
      <c r="J90" s="32"/>
      <c r="K90" s="27"/>
      <c r="L90" s="50"/>
      <c r="M90" s="46"/>
      <c r="N90" s="32"/>
      <c r="O90" s="27"/>
      <c r="P90" s="44"/>
      <c r="Q90" s="49"/>
      <c r="R90" s="32"/>
      <c r="S90" s="27"/>
      <c r="T90" s="32"/>
      <c r="U90" s="92"/>
      <c r="V90" s="92"/>
      <c r="W90" s="89"/>
      <c r="X90" s="89"/>
      <c r="Y90" s="89"/>
    </row>
    <row r="91" spans="1:25" ht="17.25" customHeight="1">
      <c r="A91" s="93">
        <v>77</v>
      </c>
      <c r="B91" s="27"/>
      <c r="C91" s="28"/>
      <c r="D91" s="29"/>
      <c r="E91" s="30"/>
      <c r="F91" s="31"/>
      <c r="G91" s="134"/>
      <c r="H91" s="135"/>
      <c r="I91" s="49"/>
      <c r="J91" s="32"/>
      <c r="K91" s="27"/>
      <c r="L91" s="50"/>
      <c r="M91" s="46"/>
      <c r="N91" s="32"/>
      <c r="O91" s="27"/>
      <c r="P91" s="44"/>
      <c r="Q91" s="49"/>
      <c r="R91" s="32"/>
      <c r="S91" s="27"/>
      <c r="T91" s="32"/>
      <c r="U91" s="92"/>
      <c r="V91" s="92"/>
      <c r="W91" s="89"/>
      <c r="X91" s="89"/>
      <c r="Y91" s="89"/>
    </row>
    <row r="92" spans="1:25" ht="17.25" customHeight="1">
      <c r="A92" s="93">
        <v>78</v>
      </c>
      <c r="B92" s="27"/>
      <c r="C92" s="28"/>
      <c r="D92" s="29"/>
      <c r="E92" s="30"/>
      <c r="F92" s="31"/>
      <c r="G92" s="134"/>
      <c r="H92" s="135"/>
      <c r="I92" s="49"/>
      <c r="J92" s="32"/>
      <c r="K92" s="27"/>
      <c r="L92" s="50"/>
      <c r="M92" s="46"/>
      <c r="N92" s="32"/>
      <c r="O92" s="27"/>
      <c r="P92" s="44"/>
      <c r="Q92" s="49"/>
      <c r="R92" s="32"/>
      <c r="S92" s="27"/>
      <c r="T92" s="32"/>
      <c r="U92" s="92"/>
      <c r="V92" s="92"/>
      <c r="W92" s="89"/>
      <c r="X92" s="89"/>
      <c r="Y92" s="89"/>
    </row>
    <row r="93" spans="1:25" ht="17.25" customHeight="1">
      <c r="A93" s="93">
        <v>79</v>
      </c>
      <c r="B93" s="27"/>
      <c r="C93" s="28"/>
      <c r="D93" s="29"/>
      <c r="E93" s="30"/>
      <c r="F93" s="31"/>
      <c r="G93" s="134"/>
      <c r="H93" s="135"/>
      <c r="I93" s="49"/>
      <c r="J93" s="32"/>
      <c r="K93" s="27"/>
      <c r="L93" s="50"/>
      <c r="M93" s="46"/>
      <c r="N93" s="32"/>
      <c r="O93" s="27"/>
      <c r="P93" s="44"/>
      <c r="Q93" s="49"/>
      <c r="R93" s="32"/>
      <c r="S93" s="27"/>
      <c r="T93" s="32"/>
      <c r="U93" s="92"/>
      <c r="V93" s="92"/>
      <c r="W93" s="89"/>
      <c r="X93" s="89"/>
      <c r="Y93" s="89"/>
    </row>
    <row r="94" spans="1:25" ht="17.25" customHeight="1">
      <c r="A94" s="93">
        <v>80</v>
      </c>
      <c r="B94" s="27"/>
      <c r="C94" s="28"/>
      <c r="D94" s="29"/>
      <c r="E94" s="30"/>
      <c r="F94" s="31"/>
      <c r="G94" s="134"/>
      <c r="H94" s="135"/>
      <c r="I94" s="49"/>
      <c r="J94" s="32"/>
      <c r="K94" s="27"/>
      <c r="L94" s="50"/>
      <c r="M94" s="46"/>
      <c r="N94" s="32"/>
      <c r="O94" s="27"/>
      <c r="P94" s="44"/>
      <c r="Q94" s="49"/>
      <c r="R94" s="32"/>
      <c r="S94" s="27"/>
      <c r="T94" s="32"/>
      <c r="U94" s="92"/>
      <c r="V94" s="92"/>
      <c r="W94" s="89"/>
      <c r="X94" s="89"/>
      <c r="Y94" s="89"/>
    </row>
  </sheetData>
  <sheetProtection sheet="1" objects="1" scenarios="1"/>
  <mergeCells count="120">
    <mergeCell ref="Q13:T13"/>
    <mergeCell ref="J10:K10"/>
    <mergeCell ref="J11:K11"/>
    <mergeCell ref="G11:I11"/>
    <mergeCell ref="I12:L12"/>
    <mergeCell ref="F13:F14"/>
    <mergeCell ref="G13:H14"/>
    <mergeCell ref="G15:H15"/>
    <mergeCell ref="G16:H16"/>
    <mergeCell ref="I13:L13"/>
    <mergeCell ref="M13:P13"/>
    <mergeCell ref="G17:H17"/>
    <mergeCell ref="G18:H18"/>
    <mergeCell ref="G19:H19"/>
    <mergeCell ref="G20:H20"/>
    <mergeCell ref="G94:H94"/>
    <mergeCell ref="A13:A14"/>
    <mergeCell ref="B13:B14"/>
    <mergeCell ref="C13:C14"/>
    <mergeCell ref="D13:D14"/>
    <mergeCell ref="E13:E14"/>
    <mergeCell ref="G25:H25"/>
    <mergeCell ref="G26:H26"/>
    <mergeCell ref="G27:H27"/>
    <mergeCell ref="G28:H28"/>
    <mergeCell ref="G21:H21"/>
    <mergeCell ref="G22:H22"/>
    <mergeCell ref="G23:H23"/>
    <mergeCell ref="G24:H24"/>
    <mergeCell ref="G33:H33"/>
    <mergeCell ref="G34:H34"/>
    <mergeCell ref="G35:H35"/>
    <mergeCell ref="G36:H36"/>
    <mergeCell ref="G29:H29"/>
    <mergeCell ref="G30:H30"/>
    <mergeCell ref="G31:H31"/>
    <mergeCell ref="G32:H32"/>
    <mergeCell ref="G41:H41"/>
    <mergeCell ref="G42:H42"/>
    <mergeCell ref="G43:H43"/>
    <mergeCell ref="G44:H44"/>
    <mergeCell ref="G37:H37"/>
    <mergeCell ref="G38:H38"/>
    <mergeCell ref="G39:H39"/>
    <mergeCell ref="G40:H40"/>
    <mergeCell ref="G49:H49"/>
    <mergeCell ref="G50:H50"/>
    <mergeCell ref="G51:H51"/>
    <mergeCell ref="G52:H52"/>
    <mergeCell ref="G45:H45"/>
    <mergeCell ref="G46:H46"/>
    <mergeCell ref="G47:H47"/>
    <mergeCell ref="G48:H48"/>
    <mergeCell ref="G57:H57"/>
    <mergeCell ref="G58:H58"/>
    <mergeCell ref="G59:H59"/>
    <mergeCell ref="G60:H60"/>
    <mergeCell ref="G53:H53"/>
    <mergeCell ref="G54:H54"/>
    <mergeCell ref="G55:H55"/>
    <mergeCell ref="G56:H56"/>
    <mergeCell ref="G65:H65"/>
    <mergeCell ref="G66:H66"/>
    <mergeCell ref="G67:H67"/>
    <mergeCell ref="G68:H68"/>
    <mergeCell ref="G61:H61"/>
    <mergeCell ref="G62:H62"/>
    <mergeCell ref="G63:H63"/>
    <mergeCell ref="G64:H64"/>
    <mergeCell ref="G73:H73"/>
    <mergeCell ref="G74:H74"/>
    <mergeCell ref="G75:H75"/>
    <mergeCell ref="G76:H76"/>
    <mergeCell ref="G69:H69"/>
    <mergeCell ref="G70:H70"/>
    <mergeCell ref="G71:H71"/>
    <mergeCell ref="G72:H72"/>
    <mergeCell ref="G83:H83"/>
    <mergeCell ref="G84:H84"/>
    <mergeCell ref="G85:H85"/>
    <mergeCell ref="G77:H77"/>
    <mergeCell ref="G78:H78"/>
    <mergeCell ref="G79:H79"/>
    <mergeCell ref="G80:H80"/>
    <mergeCell ref="G93:H93"/>
    <mergeCell ref="G86:H86"/>
    <mergeCell ref="G87:H87"/>
    <mergeCell ref="G88:H88"/>
    <mergeCell ref="G89:H89"/>
    <mergeCell ref="G81:H81"/>
    <mergeCell ref="G90:H90"/>
    <mergeCell ref="G91:H91"/>
    <mergeCell ref="G92:H92"/>
    <mergeCell ref="G82:H82"/>
    <mergeCell ref="O5:P5"/>
    <mergeCell ref="Q5:T5"/>
    <mergeCell ref="D7:F7"/>
    <mergeCell ref="D8:F8"/>
    <mergeCell ref="G7:I7"/>
    <mergeCell ref="G8:I8"/>
    <mergeCell ref="J7:K7"/>
    <mergeCell ref="J8:K8"/>
    <mergeCell ref="L5:N5"/>
    <mergeCell ref="D5:I5"/>
    <mergeCell ref="D9:F9"/>
    <mergeCell ref="D10:F10"/>
    <mergeCell ref="D11:F11"/>
    <mergeCell ref="G9:I9"/>
    <mergeCell ref="G10:I10"/>
    <mergeCell ref="J9:K9"/>
    <mergeCell ref="A5:C5"/>
    <mergeCell ref="A1:T1"/>
    <mergeCell ref="N2:T2"/>
    <mergeCell ref="J3:K3"/>
    <mergeCell ref="Q3:T3"/>
    <mergeCell ref="O3:P3"/>
    <mergeCell ref="L3:N3"/>
    <mergeCell ref="A3:C3"/>
    <mergeCell ref="D3:I3"/>
    <mergeCell ref="J5:K5"/>
  </mergeCells>
  <dataValidations count="17">
    <dataValidation type="list" allowBlank="1" showInputMessage="1" showErrorMessage="1" sqref="I15:I94">
      <formula1>IF(F15=1,男子,IF(F15=2,女子,""))</formula1>
    </dataValidation>
    <dataValidation type="list" allowBlank="1" showInputMessage="1" showErrorMessage="1" sqref="M15:M94">
      <formula1>IF(F15=1,男子,IF(F15=2,女子,""))</formula1>
    </dataValidation>
    <dataValidation type="list" allowBlank="1" showInputMessage="1" showErrorMessage="1" sqref="Q15:Q94">
      <formula1>IF(F15=1,男子,IF(F15=2,女子,""))</formula1>
    </dataValidation>
    <dataValidation allowBlank="1" showInputMessage="1" showErrorMessage="1" promptTitle="種目選択" prompt="必ずリストの中から選択してください。" sqref="I14 M14 Q14"/>
    <dataValidation type="list" allowBlank="1" showInputMessage="1" showErrorMessage="1" sqref="F16 F18:F94">
      <formula1>性別</formula1>
    </dataValidation>
    <dataValidation type="list" allowBlank="1" showInputMessage="1" showErrorMessage="1" errorTitle="性別" error="男=1&#10;女=2   を入力してください。" sqref="F15 F17">
      <formula1>性別</formula1>
    </dataValidation>
    <dataValidation type="custom" allowBlank="1" showErrorMessage="1" errorTitle="お願い!" error="半角カタカナで入力し，姓と名の間は半角スペースで一文字空けてください｡" imeMode="halfKatakana" sqref="D15:D94">
      <formula1>AND(LEN(D15)=LENB(D15),LEN(D15)-LEN(SUBSTITUTE(D15," ",""))=1)</formula1>
    </dataValidation>
    <dataValidation allowBlank="1" showInputMessage="1" showErrorMessage="1" promptTitle="ﾌﾘｶﾞﾅ" prompt="必ず半角ｶﾀｶﾅで入力。&#10;姓と名の間は半角スペース。" sqref="D13"/>
    <dataValidation allowBlank="1" showInputMessage="1" showErrorMessage="1" promptTitle="氏名" prompt="全角漢字で入力。&#10;姓と名の間は全角スペース。" sqref="C13"/>
    <dataValidation allowBlank="1" showInputMessage="1" showErrorMessage="1" imeMode="disabled" sqref="E15:E94"/>
    <dataValidation type="list" allowBlank="1" showInputMessage="1" showErrorMessage="1" imeMode="disabled" sqref="G15:H94">
      <formula1>都道府県名</formula1>
    </dataValidation>
    <dataValidation allowBlank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K14:L14 O14:P14 S14:V14"/>
    <dataValidation type="list" allowBlank="1" showInputMessage="1" showErrorMessage="1" sqref="L5:N5">
      <formula1>都道府県名</formula1>
    </dataValidation>
    <dataValidation allowBlank="1" showInputMessage="1" showErrorMessage="1" promptTitle="性別" prompt="男子は【1】&#10;女子は【2】&#10;を入力してください。" sqref="F13:F14"/>
    <dataValidation allowBlank="1" showInputMessage="1" showErrorMessage="1" promptTitle="学年" prompt="学年を入力。" sqref="E13:E14"/>
    <dataValidation allowBlank="1" showInputMessage="1" showErrorMessage="1" promptTitle="登録陸協" prompt="所属する都道府県陸協を選択してください。" sqref="G13:H14"/>
    <dataValidation allowBlank="1" showInputMessage="1" showErrorMessage="1" promptTitle="資格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J14 N14 R14"/>
  </dataValidations>
  <printOptions horizontalCentered="1"/>
  <pageMargins left="0" right="0" top="0.3937007874015748" bottom="0.4724409448818898" header="0.31496062992125984" footer="0.31496062992125984"/>
  <pageSetup blackAndWhite="1" fitToHeight="3" fitToWidth="1" horizontalDpi="600" verticalDpi="600" orientation="landscape" paperSize="9" scale="91" r:id="rId2"/>
  <headerFooter>
    <oddFooter>&amp;C&amp;H2013西日本学生&amp;A&amp;RPage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3"/>
  <sheetViews>
    <sheetView showGridLines="0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2.421875" style="1" customWidth="1"/>
    <col min="2" max="2" width="9.7109375" style="1" bestFit="1" customWidth="1"/>
    <col min="3" max="8" width="10.140625" style="0" customWidth="1"/>
    <col min="9" max="9" width="0.9921875" style="0" customWidth="1"/>
  </cols>
  <sheetData>
    <row r="1" spans="1:8" ht="24">
      <c r="A1" s="160" t="s">
        <v>167</v>
      </c>
      <c r="B1" s="160"/>
      <c r="C1" s="160"/>
      <c r="D1" s="160"/>
      <c r="E1" s="160"/>
      <c r="F1" s="160"/>
      <c r="G1" s="160"/>
      <c r="H1" s="160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27" customHeight="1">
      <c r="A3" s="9"/>
      <c r="B3" s="9"/>
      <c r="C3" s="9"/>
      <c r="D3" s="9"/>
      <c r="E3" s="9"/>
      <c r="F3" s="157">
        <f>IF('申込一覧'!L3="","",'申込一覧'!L3)</f>
      </c>
      <c r="G3" s="158"/>
      <c r="H3" s="159"/>
    </row>
    <row r="4" spans="1:8" ht="13.5">
      <c r="A4" s="2"/>
      <c r="B4" s="2"/>
      <c r="C4" s="2"/>
      <c r="D4" s="2"/>
      <c r="E4" s="2"/>
      <c r="F4" s="2"/>
      <c r="G4" s="2"/>
      <c r="H4" s="2"/>
    </row>
    <row r="5" spans="1:8" ht="17.25" customHeight="1">
      <c r="A5" s="161" t="s">
        <v>133</v>
      </c>
      <c r="B5" s="161"/>
      <c r="C5" s="161"/>
      <c r="D5" s="161"/>
      <c r="E5" s="161"/>
      <c r="F5" s="161"/>
      <c r="G5" s="161"/>
      <c r="H5" s="161"/>
    </row>
    <row r="6" spans="1:8" ht="17.25" customHeight="1">
      <c r="A6" s="161" t="s">
        <v>130</v>
      </c>
      <c r="B6" s="161"/>
      <c r="C6" s="161"/>
      <c r="D6" s="161"/>
      <c r="E6" s="161"/>
      <c r="F6" s="161"/>
      <c r="G6" s="161"/>
      <c r="H6" s="161"/>
    </row>
    <row r="8" spans="1:8" ht="18.75" customHeight="1" thickBot="1">
      <c r="A8" s="5" t="s">
        <v>119</v>
      </c>
      <c r="B8" s="15" t="s">
        <v>3</v>
      </c>
      <c r="C8" s="6" t="s">
        <v>124</v>
      </c>
      <c r="D8" s="7" t="s">
        <v>125</v>
      </c>
      <c r="E8" s="7" t="s">
        <v>126</v>
      </c>
      <c r="F8" s="7" t="s">
        <v>127</v>
      </c>
      <c r="G8" s="7" t="s">
        <v>128</v>
      </c>
      <c r="H8" s="8" t="s">
        <v>129</v>
      </c>
    </row>
    <row r="9" spans="1:8" ht="22.5" customHeight="1" thickTop="1">
      <c r="A9" s="34"/>
      <c r="B9" s="35"/>
      <c r="C9" s="36"/>
      <c r="D9" s="37"/>
      <c r="E9" s="37"/>
      <c r="F9" s="37"/>
      <c r="G9" s="37"/>
      <c r="H9" s="38"/>
    </row>
    <row r="10" spans="1:8" ht="22.5" customHeight="1">
      <c r="A10" s="33"/>
      <c r="B10" s="39"/>
      <c r="C10" s="40"/>
      <c r="D10" s="41"/>
      <c r="E10" s="41"/>
      <c r="F10" s="41"/>
      <c r="G10" s="41"/>
      <c r="H10" s="42"/>
    </row>
    <row r="11" spans="1:8" ht="22.5" customHeight="1">
      <c r="A11" s="33"/>
      <c r="B11" s="39"/>
      <c r="C11" s="40"/>
      <c r="D11" s="41"/>
      <c r="E11" s="41"/>
      <c r="F11" s="41"/>
      <c r="G11" s="41"/>
      <c r="H11" s="42"/>
    </row>
    <row r="12" spans="1:8" ht="22.5" customHeight="1">
      <c r="A12" s="33"/>
      <c r="B12" s="39"/>
      <c r="C12" s="40"/>
      <c r="D12" s="41"/>
      <c r="E12" s="41"/>
      <c r="F12" s="41"/>
      <c r="G12" s="41"/>
      <c r="H12" s="42"/>
    </row>
    <row r="13" spans="1:8" ht="22.5" customHeight="1">
      <c r="A13" s="33"/>
      <c r="B13" s="39"/>
      <c r="C13" s="40"/>
      <c r="D13" s="41"/>
      <c r="E13" s="41"/>
      <c r="F13" s="41"/>
      <c r="G13" s="41"/>
      <c r="H13" s="42"/>
    </row>
    <row r="14" spans="1:8" ht="22.5" customHeight="1">
      <c r="A14" s="33"/>
      <c r="B14" s="39"/>
      <c r="C14" s="40"/>
      <c r="D14" s="41"/>
      <c r="E14" s="41"/>
      <c r="F14" s="41"/>
      <c r="G14" s="41"/>
      <c r="H14" s="42"/>
    </row>
    <row r="15" spans="1:8" ht="22.5" customHeight="1">
      <c r="A15" s="33"/>
      <c r="B15" s="39"/>
      <c r="C15" s="40"/>
      <c r="D15" s="41"/>
      <c r="E15" s="41"/>
      <c r="F15" s="41"/>
      <c r="G15" s="41"/>
      <c r="H15" s="42"/>
    </row>
    <row r="16" spans="1:8" ht="22.5" customHeight="1">
      <c r="A16" s="33"/>
      <c r="B16" s="39"/>
      <c r="C16" s="40"/>
      <c r="D16" s="41"/>
      <c r="E16" s="41"/>
      <c r="F16" s="41"/>
      <c r="G16" s="41"/>
      <c r="H16" s="42"/>
    </row>
    <row r="17" spans="1:8" ht="22.5" customHeight="1">
      <c r="A17" s="33"/>
      <c r="B17" s="39"/>
      <c r="C17" s="40"/>
      <c r="D17" s="41"/>
      <c r="E17" s="41"/>
      <c r="F17" s="41"/>
      <c r="G17" s="41"/>
      <c r="H17" s="42"/>
    </row>
    <row r="18" spans="1:8" ht="22.5" customHeight="1">
      <c r="A18" s="33"/>
      <c r="B18" s="39"/>
      <c r="C18" s="40"/>
      <c r="D18" s="41"/>
      <c r="E18" s="41"/>
      <c r="F18" s="41"/>
      <c r="G18" s="41"/>
      <c r="H18" s="42"/>
    </row>
    <row r="19" spans="1:8" ht="22.5" customHeight="1">
      <c r="A19" s="33"/>
      <c r="B19" s="39"/>
      <c r="C19" s="40"/>
      <c r="D19" s="41"/>
      <c r="E19" s="41"/>
      <c r="F19" s="41"/>
      <c r="G19" s="41"/>
      <c r="H19" s="42"/>
    </row>
    <row r="20" spans="1:8" ht="22.5" customHeight="1">
      <c r="A20" s="33"/>
      <c r="B20" s="39"/>
      <c r="C20" s="40"/>
      <c r="D20" s="41"/>
      <c r="E20" s="41"/>
      <c r="F20" s="41"/>
      <c r="G20" s="41"/>
      <c r="H20" s="42"/>
    </row>
    <row r="21" spans="1:8" ht="22.5" customHeight="1">
      <c r="A21" s="33"/>
      <c r="B21" s="39"/>
      <c r="C21" s="40"/>
      <c r="D21" s="41"/>
      <c r="E21" s="41"/>
      <c r="F21" s="41"/>
      <c r="G21" s="41"/>
      <c r="H21" s="42"/>
    </row>
    <row r="22" spans="1:8" ht="22.5" customHeight="1">
      <c r="A22" s="33"/>
      <c r="B22" s="39"/>
      <c r="C22" s="40"/>
      <c r="D22" s="41"/>
      <c r="E22" s="41"/>
      <c r="F22" s="41"/>
      <c r="G22" s="41"/>
      <c r="H22" s="42"/>
    </row>
    <row r="23" spans="1:8" ht="22.5" customHeight="1">
      <c r="A23" s="33"/>
      <c r="B23" s="39"/>
      <c r="C23" s="40"/>
      <c r="D23" s="41"/>
      <c r="E23" s="41"/>
      <c r="F23" s="41"/>
      <c r="G23" s="41"/>
      <c r="H23" s="42"/>
    </row>
  </sheetData>
  <sheetProtection sheet="1" objects="1" scenarios="1"/>
  <mergeCells count="4">
    <mergeCell ref="F3:H3"/>
    <mergeCell ref="A1:H1"/>
    <mergeCell ref="A5:H5"/>
    <mergeCell ref="A6:H6"/>
  </mergeCells>
  <dataValidations count="2">
    <dataValidation type="list" showDropDown="1" showInputMessage="1" showErrorMessage="1" errorTitle="リレーメンバー" error="申込み一覧に登録したナンバーを入力してください。" sqref="C9:H23">
      <formula1>ﾅﾝﾊﾞｰ</formula1>
    </dataValidation>
    <dataValidation type="list" allowBlank="1" showInputMessage="1" showErrorMessage="1" sqref="A9:A23">
      <formula1>リレー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  <headerFooter>
    <oddFooter>&amp;CH22ｶｰﾆﾊﾞﾙ リレー申込み&amp;RPage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12.140625" style="0" customWidth="1"/>
    <col min="2" max="2" width="12.7109375" style="0" bestFit="1" customWidth="1"/>
    <col min="3" max="3" width="8.140625" style="0" bestFit="1" customWidth="1"/>
    <col min="4" max="4" width="3.7109375" style="0" bestFit="1" customWidth="1"/>
    <col min="5" max="5" width="6.421875" style="0" bestFit="1" customWidth="1"/>
    <col min="7" max="7" width="3.57421875" style="0" bestFit="1" customWidth="1"/>
    <col min="8" max="8" width="4.00390625" style="0" bestFit="1" customWidth="1"/>
    <col min="9" max="9" width="5.421875" style="0" bestFit="1" customWidth="1"/>
    <col min="10" max="12" width="14.57421875" style="0" bestFit="1" customWidth="1"/>
    <col min="13" max="13" width="12.421875" style="0" customWidth="1"/>
  </cols>
  <sheetData>
    <row r="1" spans="1:13" s="10" customFormat="1" ht="13.5">
      <c r="A1" s="10" t="s">
        <v>134</v>
      </c>
      <c r="B1" s="10" t="s">
        <v>135</v>
      </c>
      <c r="C1" s="10" t="s">
        <v>136</v>
      </c>
      <c r="D1" s="10" t="s">
        <v>137</v>
      </c>
      <c r="E1" s="11" t="s">
        <v>138</v>
      </c>
      <c r="F1" s="10" t="s">
        <v>139</v>
      </c>
      <c r="G1" s="10" t="s">
        <v>140</v>
      </c>
      <c r="H1" s="10" t="s">
        <v>141</v>
      </c>
      <c r="I1" s="10" t="s">
        <v>142</v>
      </c>
      <c r="J1" s="12" t="s">
        <v>143</v>
      </c>
      <c r="K1" s="12" t="s">
        <v>144</v>
      </c>
      <c r="L1" s="12" t="s">
        <v>159</v>
      </c>
      <c r="M1" s="13"/>
    </row>
    <row r="2" spans="1:14" ht="13.5">
      <c r="A2">
        <f>IF('申込一覧'!B15="","",'申込一覧'!F15*10000+'申込一覧'!B15&amp;RIGHTB((10000+'申込一覧'!V15),4))</f>
      </c>
      <c r="B2">
        <f>IF('申込一覧'!C15="","",'申込一覧'!C15&amp;IF('申込一覧'!E15="","","("&amp;'申込一覧'!E15&amp;")"))</f>
      </c>
      <c r="C2">
        <f>IF('申込一覧'!D15="","",'申込一覧'!D15)</f>
      </c>
      <c r="D2">
        <f>IF('申込一覧'!F15="","",'申込一覧'!F15)</f>
      </c>
      <c r="E2">
        <f>IF('申込一覧'!B15="","",'申込一覧'!V15)</f>
      </c>
      <c r="F2">
        <f>IF('申込一覧'!B15="","",'申込一覧'!$L$3)</f>
      </c>
      <c r="G2">
        <f>IF('申込一覧'!B15="","",0)</f>
      </c>
      <c r="H2">
        <f>IF('申込一覧'!B15="","",0)</f>
      </c>
      <c r="I2">
        <f>IF('申込一覧'!B15="","",'申込一覧'!B15)</f>
      </c>
      <c r="J2">
        <f>IF('申込一覧'!I15="","",INDEX('名前'!$L$4:$L$100,MATCH('申込一覧'!I15,'名前'!$M$4:$M$100,0))&amp;" "&amp;IF('申込一覧'!W15=1,RIGHTB(10000000+'申込一覧'!J15,7),IF('申込一覧'!W15=2,RIGHTB(100000+'申込一覧'!J15,5),"")))</f>
      </c>
      <c r="K2">
        <f>IF('申込一覧'!M15="","",INDEX('名前'!$L$4:$L$100,MATCH('申込一覧'!M15,'名前'!$M$4:$M$48,0))&amp;" "&amp;IF('申込一覧'!X15=1,RIGHTB(10000000+'申込一覧'!N15,7),IF('申込一覧'!X15=2,RIGHTB(100000+'申込一覧'!N15,5),"")))</f>
      </c>
      <c r="L2">
        <f>IF('申込一覧'!Q15="","",INDEX('名前'!$L$4:$L$100,MATCH('申込一覧'!Q15,'名前'!$M$4:$M$48,0))&amp;" "&amp;IF('申込一覧'!Y15=1,RIGHTB(10000000+'申込一覧'!R15,7),IF('申込一覧'!Y15=2,RIGHTB(100000+'申込一覧'!R15,5),"")))</f>
      </c>
      <c r="M2">
        <f>LEFTB(A2,5)</f>
      </c>
      <c r="N2">
        <f>IF(A2="","",1*M2)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1.8515625" style="14" bestFit="1" customWidth="1"/>
    <col min="2" max="2" width="10.421875" style="14" bestFit="1" customWidth="1"/>
    <col min="3" max="3" width="3.57421875" style="14" bestFit="1" customWidth="1"/>
    <col min="4" max="4" width="10.421875" style="14" bestFit="1" customWidth="1"/>
    <col min="5" max="5" width="3.7109375" style="14" bestFit="1" customWidth="1"/>
    <col min="6" max="6" width="6.421875" style="14" bestFit="1" customWidth="1"/>
    <col min="7" max="18" width="10.421875" style="14" bestFit="1" customWidth="1"/>
    <col min="19" max="16384" width="9.00390625" style="14" customWidth="1"/>
  </cols>
  <sheetData>
    <row r="1" spans="2:13" ht="13.5">
      <c r="B1" s="14" t="s">
        <v>134</v>
      </c>
      <c r="C1" s="14" t="s">
        <v>142</v>
      </c>
      <c r="D1" s="14" t="s">
        <v>135</v>
      </c>
      <c r="E1" s="14" t="s">
        <v>136</v>
      </c>
      <c r="F1" s="14" t="s">
        <v>146</v>
      </c>
      <c r="G1" s="52" t="s">
        <v>183</v>
      </c>
      <c r="H1" s="14" t="s">
        <v>144</v>
      </c>
      <c r="I1" s="14" t="s">
        <v>145</v>
      </c>
      <c r="J1" s="14" t="s">
        <v>147</v>
      </c>
      <c r="K1" s="14" t="s">
        <v>148</v>
      </c>
      <c r="L1" s="14" t="s">
        <v>149</v>
      </c>
      <c r="M1" s="52"/>
    </row>
    <row r="2" spans="1:18" ht="13.5">
      <c r="A2" s="14">
        <f>IF(リレー!A9="","",リレー!A9)</f>
      </c>
      <c r="B2" s="14">
        <f>IF(リレー!A9="","",'申込一覧'!$L$3)</f>
      </c>
      <c r="D2" s="14">
        <f>IF(リレー!A9="","",'申込一覧'!$L$3)</f>
      </c>
      <c r="F2" s="14">
        <f>IF(リレー!B9="","",リレー!B9)</f>
      </c>
      <c r="G2" s="14">
        <f>IF(リレー!C9="","",INDEX('競技者'!$A$2:$A$100,MATCH(M2,'競技者'!$N$2:$N$100,0)))</f>
      </c>
      <c r="H2" s="14">
        <f>IF(リレー!D9="","",INDEX('競技者'!$A$2:$A$100,MATCH(N2,'競技者'!$N$2:$N$100,0)))</f>
      </c>
      <c r="I2" s="14">
        <f>IF(リレー!E9="","",INDEX('競技者'!$A$2:$A$100,MATCH(O2,'競技者'!$N$2:$N$100,0)))</f>
      </c>
      <c r="J2" s="14">
        <f>IF(リレー!F9="","",INDEX('競技者'!$A$2:$A$100,MATCH(P2,'競技者'!$N$2:$N$100,0)))</f>
      </c>
      <c r="K2" s="14">
        <f>IF(リレー!G9="","",INDEX('競技者'!$A$2:$A$100,MATCH(Q2,'競技者'!$N$2:$N$100,0)))</f>
      </c>
      <c r="L2" s="14">
        <f>IF(リレー!H9="","",INDEX('競技者'!$A$2:$A$100,MATCH(R2,'競技者'!$N$2:$N$100,0)))</f>
      </c>
      <c r="M2" s="14">
        <f>IF(リレー!C9="","",IF(LEFT($A2,1)="男",10000+リレー!C9,IF(LEFT($A2,1)="女",20000+リレー!C9)))</f>
      </c>
      <c r="N2" s="14">
        <f>IF(リレー!D9="","",IF(LEFT($A2,1)="男",10000+リレー!D9,IF(LEFT($A2,1)="女",20000+リレー!D9)))</f>
      </c>
      <c r="O2" s="14">
        <f>IF(リレー!E9="","",IF(LEFT($A2,1)="男",10000+リレー!E9,IF(LEFT($A2,1)="女",20000+リレー!E9)))</f>
      </c>
      <c r="P2" s="14">
        <f>IF(リレー!F9="","",IF(LEFT($A2,1)="男",10000+リレー!F9,IF(LEFT($A2,1)="女",20000+リレー!F9)))</f>
      </c>
      <c r="Q2" s="14">
        <f>IF(リレー!G9="","",IF(LEFT($A2,1)="男",10000+リレー!G9,IF(LEFT($A2,1)="女",20000+リレー!G9)))</f>
      </c>
      <c r="R2" s="14">
        <f>IF(リレー!H9="","",IF(LEFT($A2,1)="男",10000+リレー!H9))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2" width="9.00390625" style="4" customWidth="1"/>
    <col min="3" max="3" width="4.7109375" style="4" customWidth="1"/>
    <col min="4" max="16384" width="9.00390625" style="4" customWidth="1"/>
  </cols>
  <sheetData>
    <row r="3" spans="1:10" ht="13.5">
      <c r="A3" s="17" t="s">
        <v>5</v>
      </c>
      <c r="B3" s="17" t="s">
        <v>6</v>
      </c>
      <c r="C3" s="18"/>
      <c r="D3" s="4" t="s">
        <v>2</v>
      </c>
      <c r="G3" s="4" t="s">
        <v>54</v>
      </c>
      <c r="J3" s="4" t="s">
        <v>92</v>
      </c>
    </row>
    <row r="4" spans="1:14" ht="13.5">
      <c r="A4" s="19">
        <v>1</v>
      </c>
      <c r="B4" s="17" t="s">
        <v>7</v>
      </c>
      <c r="D4" s="4">
        <v>1</v>
      </c>
      <c r="L4" s="3" t="s">
        <v>56</v>
      </c>
      <c r="M4" s="3" t="s">
        <v>93</v>
      </c>
      <c r="N4" s="4">
        <v>1</v>
      </c>
    </row>
    <row r="5" spans="1:14" ht="13.5">
      <c r="A5" s="19">
        <v>2</v>
      </c>
      <c r="B5" s="17" t="s">
        <v>8</v>
      </c>
      <c r="D5" s="4">
        <v>2</v>
      </c>
      <c r="F5" s="3" t="s">
        <v>56</v>
      </c>
      <c r="G5" s="3" t="s">
        <v>93</v>
      </c>
      <c r="I5" s="3" t="s">
        <v>56</v>
      </c>
      <c r="J5" s="3" t="s">
        <v>103</v>
      </c>
      <c r="L5" s="3" t="s">
        <v>57</v>
      </c>
      <c r="M5" s="3" t="s">
        <v>94</v>
      </c>
      <c r="N5" s="4">
        <v>1</v>
      </c>
    </row>
    <row r="6" spans="1:14" ht="13.5">
      <c r="A6" s="19">
        <v>3</v>
      </c>
      <c r="B6" s="17" t="s">
        <v>9</v>
      </c>
      <c r="F6" s="3" t="s">
        <v>57</v>
      </c>
      <c r="G6" s="3" t="s">
        <v>94</v>
      </c>
      <c r="I6" s="3" t="s">
        <v>57</v>
      </c>
      <c r="J6" s="3" t="s">
        <v>104</v>
      </c>
      <c r="L6" s="3" t="s">
        <v>58</v>
      </c>
      <c r="M6" s="3" t="s">
        <v>95</v>
      </c>
      <c r="N6" s="4">
        <v>1</v>
      </c>
    </row>
    <row r="7" spans="1:14" ht="13.5">
      <c r="A7" s="19">
        <v>4</v>
      </c>
      <c r="B7" s="17" t="s">
        <v>10</v>
      </c>
      <c r="F7" s="3" t="s">
        <v>58</v>
      </c>
      <c r="G7" s="3" t="s">
        <v>95</v>
      </c>
      <c r="I7" s="3" t="s">
        <v>58</v>
      </c>
      <c r="J7" s="3" t="s">
        <v>105</v>
      </c>
      <c r="L7" s="3" t="s">
        <v>59</v>
      </c>
      <c r="M7" s="3" t="s">
        <v>96</v>
      </c>
      <c r="N7" s="4">
        <v>1</v>
      </c>
    </row>
    <row r="8" spans="1:14" ht="13.5">
      <c r="A8" s="19">
        <v>5</v>
      </c>
      <c r="B8" s="17" t="s">
        <v>11</v>
      </c>
      <c r="F8" s="3" t="s">
        <v>59</v>
      </c>
      <c r="G8" s="3" t="s">
        <v>96</v>
      </c>
      <c r="I8" s="3" t="s">
        <v>59</v>
      </c>
      <c r="J8" s="3" t="s">
        <v>106</v>
      </c>
      <c r="L8" s="3" t="s">
        <v>60</v>
      </c>
      <c r="M8" s="3" t="s">
        <v>97</v>
      </c>
      <c r="N8" s="4">
        <v>1</v>
      </c>
    </row>
    <row r="9" spans="1:14" ht="13.5">
      <c r="A9" s="19">
        <v>6</v>
      </c>
      <c r="B9" s="17" t="s">
        <v>12</v>
      </c>
      <c r="F9" s="3" t="s">
        <v>60</v>
      </c>
      <c r="G9" s="3" t="s">
        <v>97</v>
      </c>
      <c r="I9" s="3" t="s">
        <v>60</v>
      </c>
      <c r="J9" s="3" t="s">
        <v>107</v>
      </c>
      <c r="L9" s="3" t="s">
        <v>61</v>
      </c>
      <c r="M9" s="3" t="s">
        <v>62</v>
      </c>
      <c r="N9" s="4">
        <v>1</v>
      </c>
    </row>
    <row r="10" spans="1:14" ht="13.5">
      <c r="A10" s="19">
        <v>7</v>
      </c>
      <c r="B10" s="17" t="s">
        <v>13</v>
      </c>
      <c r="F10" s="3" t="s">
        <v>61</v>
      </c>
      <c r="G10" s="3" t="s">
        <v>62</v>
      </c>
      <c r="I10" s="3" t="s">
        <v>61</v>
      </c>
      <c r="J10" s="3" t="s">
        <v>160</v>
      </c>
      <c r="L10" s="3" t="s">
        <v>158</v>
      </c>
      <c r="M10" s="3" t="s">
        <v>157</v>
      </c>
      <c r="N10" s="4">
        <v>1</v>
      </c>
    </row>
    <row r="11" spans="1:14" ht="13.5">
      <c r="A11" s="19">
        <v>8</v>
      </c>
      <c r="B11" s="17" t="s">
        <v>14</v>
      </c>
      <c r="F11" s="3" t="s">
        <v>158</v>
      </c>
      <c r="G11" s="3" t="s">
        <v>157</v>
      </c>
      <c r="I11" s="3" t="s">
        <v>158</v>
      </c>
      <c r="J11" s="3" t="s">
        <v>163</v>
      </c>
      <c r="L11" s="3" t="s">
        <v>63</v>
      </c>
      <c r="M11" s="3" t="s">
        <v>64</v>
      </c>
      <c r="N11" s="4">
        <v>1</v>
      </c>
    </row>
    <row r="12" spans="1:14" ht="13.5">
      <c r="A12" s="19">
        <v>9</v>
      </c>
      <c r="B12" s="17" t="s">
        <v>15</v>
      </c>
      <c r="F12" s="3" t="s">
        <v>63</v>
      </c>
      <c r="G12" s="3" t="s">
        <v>64</v>
      </c>
      <c r="I12" s="3" t="s">
        <v>67</v>
      </c>
      <c r="J12" s="3" t="s">
        <v>68</v>
      </c>
      <c r="L12" s="3" t="s">
        <v>65</v>
      </c>
      <c r="M12" s="3" t="s">
        <v>66</v>
      </c>
      <c r="N12" s="4">
        <v>1</v>
      </c>
    </row>
    <row r="13" spans="1:14" ht="13.5">
      <c r="A13" s="19">
        <v>10</v>
      </c>
      <c r="B13" s="17" t="s">
        <v>16</v>
      </c>
      <c r="D13" s="4" t="s">
        <v>132</v>
      </c>
      <c r="F13" s="3" t="s">
        <v>65</v>
      </c>
      <c r="G13" s="3" t="s">
        <v>66</v>
      </c>
      <c r="I13" s="3" t="s">
        <v>69</v>
      </c>
      <c r="J13" s="3" t="s">
        <v>70</v>
      </c>
      <c r="L13" s="3" t="s">
        <v>71</v>
      </c>
      <c r="M13" s="3" t="s">
        <v>98</v>
      </c>
      <c r="N13" s="4">
        <v>1</v>
      </c>
    </row>
    <row r="14" spans="1:14" ht="13.5">
      <c r="A14" s="19">
        <v>11</v>
      </c>
      <c r="B14" s="17" t="s">
        <v>17</v>
      </c>
      <c r="D14" s="4" t="s">
        <v>120</v>
      </c>
      <c r="F14" s="3" t="s">
        <v>71</v>
      </c>
      <c r="G14" s="3" t="s">
        <v>98</v>
      </c>
      <c r="I14" s="3" t="s">
        <v>165</v>
      </c>
      <c r="J14" s="3" t="s">
        <v>164</v>
      </c>
      <c r="L14" s="3" t="s">
        <v>162</v>
      </c>
      <c r="M14" s="3" t="s">
        <v>161</v>
      </c>
      <c r="N14" s="4">
        <v>1</v>
      </c>
    </row>
    <row r="15" spans="1:14" ht="13.5">
      <c r="A15" s="19">
        <v>12</v>
      </c>
      <c r="B15" s="17" t="s">
        <v>18</v>
      </c>
      <c r="D15" s="4" t="s">
        <v>121</v>
      </c>
      <c r="F15" s="3" t="s">
        <v>162</v>
      </c>
      <c r="G15" s="3" t="s">
        <v>161</v>
      </c>
      <c r="I15" s="3" t="s">
        <v>162</v>
      </c>
      <c r="J15" s="3" t="s">
        <v>166</v>
      </c>
      <c r="L15" s="3" t="s">
        <v>72</v>
      </c>
      <c r="M15" s="3" t="s">
        <v>99</v>
      </c>
      <c r="N15" s="4">
        <v>2</v>
      </c>
    </row>
    <row r="16" spans="1:14" ht="13.5">
      <c r="A16" s="19">
        <v>13</v>
      </c>
      <c r="B16" s="17" t="s">
        <v>19</v>
      </c>
      <c r="D16" s="4" t="s">
        <v>122</v>
      </c>
      <c r="F16" s="3" t="s">
        <v>72</v>
      </c>
      <c r="G16" s="3" t="s">
        <v>99</v>
      </c>
      <c r="I16" s="3" t="s">
        <v>72</v>
      </c>
      <c r="J16" s="3" t="s">
        <v>108</v>
      </c>
      <c r="L16" s="3" t="s">
        <v>73</v>
      </c>
      <c r="M16" s="3" t="s">
        <v>100</v>
      </c>
      <c r="N16" s="4">
        <v>2</v>
      </c>
    </row>
    <row r="17" spans="1:14" ht="13.5">
      <c r="A17" s="19">
        <v>14</v>
      </c>
      <c r="B17" s="17" t="s">
        <v>20</v>
      </c>
      <c r="D17" s="4" t="s">
        <v>123</v>
      </c>
      <c r="F17" s="3" t="s">
        <v>73</v>
      </c>
      <c r="G17" s="3" t="s">
        <v>100</v>
      </c>
      <c r="I17" s="3" t="s">
        <v>73</v>
      </c>
      <c r="J17" s="3" t="s">
        <v>109</v>
      </c>
      <c r="L17" s="3" t="s">
        <v>74</v>
      </c>
      <c r="M17" s="3" t="s">
        <v>101</v>
      </c>
      <c r="N17" s="4">
        <v>2</v>
      </c>
    </row>
    <row r="18" spans="1:14" ht="13.5">
      <c r="A18" s="19">
        <v>15</v>
      </c>
      <c r="B18" s="17" t="s">
        <v>21</v>
      </c>
      <c r="F18" s="3" t="s">
        <v>74</v>
      </c>
      <c r="G18" s="3" t="s">
        <v>101</v>
      </c>
      <c r="I18" s="3" t="s">
        <v>74</v>
      </c>
      <c r="J18" s="3" t="s">
        <v>110</v>
      </c>
      <c r="L18" s="3" t="s">
        <v>75</v>
      </c>
      <c r="M18" s="3" t="s">
        <v>102</v>
      </c>
      <c r="N18" s="4">
        <v>2</v>
      </c>
    </row>
    <row r="19" spans="1:14" ht="13.5">
      <c r="A19" s="19">
        <v>16</v>
      </c>
      <c r="B19" s="17" t="s">
        <v>22</v>
      </c>
      <c r="F19" s="3" t="s">
        <v>75</v>
      </c>
      <c r="G19" s="3" t="s">
        <v>102</v>
      </c>
      <c r="I19" s="3" t="s">
        <v>75</v>
      </c>
      <c r="J19" s="3" t="s">
        <v>111</v>
      </c>
      <c r="L19" s="3" t="s">
        <v>76</v>
      </c>
      <c r="M19" s="3" t="s">
        <v>77</v>
      </c>
      <c r="N19" s="4">
        <v>2</v>
      </c>
    </row>
    <row r="20" spans="1:14" ht="13.5">
      <c r="A20" s="19">
        <v>17</v>
      </c>
      <c r="B20" s="17" t="s">
        <v>23</v>
      </c>
      <c r="F20" s="3" t="s">
        <v>76</v>
      </c>
      <c r="G20" s="3" t="s">
        <v>77</v>
      </c>
      <c r="I20" s="3" t="s">
        <v>78</v>
      </c>
      <c r="J20" s="3" t="s">
        <v>79</v>
      </c>
      <c r="L20" s="3" t="s">
        <v>80</v>
      </c>
      <c r="M20" s="3" t="s">
        <v>81</v>
      </c>
      <c r="N20" s="4">
        <v>2</v>
      </c>
    </row>
    <row r="21" spans="1:14" ht="13.5">
      <c r="A21" s="19">
        <v>18</v>
      </c>
      <c r="B21" s="17" t="s">
        <v>24</v>
      </c>
      <c r="F21" s="3" t="s">
        <v>80</v>
      </c>
      <c r="G21" s="3" t="s">
        <v>81</v>
      </c>
      <c r="I21" s="3" t="s">
        <v>82</v>
      </c>
      <c r="J21" s="3" t="s">
        <v>83</v>
      </c>
      <c r="L21" s="3" t="s">
        <v>84</v>
      </c>
      <c r="M21" s="3" t="s">
        <v>85</v>
      </c>
      <c r="N21" s="4">
        <v>2</v>
      </c>
    </row>
    <row r="22" spans="1:14" ht="13.5">
      <c r="A22" s="20">
        <v>19</v>
      </c>
      <c r="B22" s="17" t="s">
        <v>25</v>
      </c>
      <c r="F22" s="3" t="s">
        <v>84</v>
      </c>
      <c r="G22" s="3" t="s">
        <v>85</v>
      </c>
      <c r="I22" s="3" t="s">
        <v>86</v>
      </c>
      <c r="J22" s="3" t="s">
        <v>87</v>
      </c>
      <c r="L22" s="3" t="s">
        <v>88</v>
      </c>
      <c r="M22" s="3" t="s">
        <v>89</v>
      </c>
      <c r="N22" s="4">
        <v>2</v>
      </c>
    </row>
    <row r="23" spans="1:14" ht="13.5">
      <c r="A23" s="20">
        <v>20</v>
      </c>
      <c r="B23" s="17" t="s">
        <v>26</v>
      </c>
      <c r="F23" s="3" t="s">
        <v>88</v>
      </c>
      <c r="G23" s="3" t="s">
        <v>89</v>
      </c>
      <c r="I23" s="3" t="s">
        <v>90</v>
      </c>
      <c r="J23" s="3" t="s">
        <v>91</v>
      </c>
      <c r="L23" s="3" t="s">
        <v>56</v>
      </c>
      <c r="M23" s="3" t="s">
        <v>103</v>
      </c>
      <c r="N23" s="4">
        <v>1</v>
      </c>
    </row>
    <row r="24" spans="1:14" ht="13.5">
      <c r="A24" s="20">
        <v>21</v>
      </c>
      <c r="B24" s="17" t="s">
        <v>27</v>
      </c>
      <c r="F24" s="3"/>
      <c r="G24" s="3"/>
      <c r="I24" s="3"/>
      <c r="J24" s="3"/>
      <c r="L24" s="3" t="s">
        <v>57</v>
      </c>
      <c r="M24" s="3" t="s">
        <v>104</v>
      </c>
      <c r="N24" s="4">
        <v>1</v>
      </c>
    </row>
    <row r="25" spans="1:14" ht="13.5">
      <c r="A25" s="20">
        <v>22</v>
      </c>
      <c r="B25" s="17" t="s">
        <v>28</v>
      </c>
      <c r="F25" s="3"/>
      <c r="G25" s="3"/>
      <c r="I25" s="3"/>
      <c r="J25" s="3"/>
      <c r="L25" s="3" t="s">
        <v>58</v>
      </c>
      <c r="M25" s="3" t="s">
        <v>105</v>
      </c>
      <c r="N25" s="4">
        <v>1</v>
      </c>
    </row>
    <row r="26" spans="1:14" ht="13.5">
      <c r="A26" s="20">
        <v>23</v>
      </c>
      <c r="B26" s="17" t="s">
        <v>29</v>
      </c>
      <c r="F26" s="3"/>
      <c r="G26" s="3"/>
      <c r="I26" s="3"/>
      <c r="J26" s="3"/>
      <c r="L26" s="3" t="s">
        <v>59</v>
      </c>
      <c r="M26" s="3" t="s">
        <v>106</v>
      </c>
      <c r="N26" s="4">
        <v>1</v>
      </c>
    </row>
    <row r="27" spans="1:14" ht="13.5">
      <c r="A27" s="20">
        <v>24</v>
      </c>
      <c r="B27" s="17" t="s">
        <v>30</v>
      </c>
      <c r="F27" s="3"/>
      <c r="G27" s="3"/>
      <c r="L27" s="3" t="s">
        <v>60</v>
      </c>
      <c r="M27" s="3" t="s">
        <v>107</v>
      </c>
      <c r="N27" s="4">
        <v>1</v>
      </c>
    </row>
    <row r="28" spans="1:14" ht="13.5">
      <c r="A28" s="20">
        <v>25</v>
      </c>
      <c r="B28" s="17" t="s">
        <v>31</v>
      </c>
      <c r="F28" s="3"/>
      <c r="G28" s="3"/>
      <c r="L28" s="3" t="s">
        <v>61</v>
      </c>
      <c r="M28" s="3" t="s">
        <v>160</v>
      </c>
      <c r="N28" s="4">
        <v>1</v>
      </c>
    </row>
    <row r="29" spans="1:14" ht="13.5">
      <c r="A29" s="20">
        <v>26</v>
      </c>
      <c r="B29" s="17" t="s">
        <v>32</v>
      </c>
      <c r="L29" s="3" t="s">
        <v>158</v>
      </c>
      <c r="M29" s="3" t="s">
        <v>163</v>
      </c>
      <c r="N29" s="4">
        <v>1</v>
      </c>
    </row>
    <row r="30" spans="1:14" ht="13.5">
      <c r="A30" s="20">
        <v>27</v>
      </c>
      <c r="B30" s="17" t="s">
        <v>33</v>
      </c>
      <c r="L30" s="3" t="s">
        <v>67</v>
      </c>
      <c r="M30" s="3" t="s">
        <v>68</v>
      </c>
      <c r="N30" s="4">
        <v>1</v>
      </c>
    </row>
    <row r="31" spans="1:14" ht="13.5">
      <c r="A31" s="20">
        <v>28</v>
      </c>
      <c r="B31" s="17" t="s">
        <v>34</v>
      </c>
      <c r="L31" s="3" t="s">
        <v>69</v>
      </c>
      <c r="M31" s="3" t="s">
        <v>70</v>
      </c>
      <c r="N31" s="4">
        <v>1</v>
      </c>
    </row>
    <row r="32" spans="1:14" ht="13.5">
      <c r="A32" s="20">
        <v>29</v>
      </c>
      <c r="B32" s="17" t="s">
        <v>35</v>
      </c>
      <c r="L32" s="3" t="s">
        <v>165</v>
      </c>
      <c r="M32" s="3" t="s">
        <v>164</v>
      </c>
      <c r="N32" s="4">
        <v>1</v>
      </c>
    </row>
    <row r="33" spans="1:14" ht="13.5">
      <c r="A33" s="20">
        <v>30</v>
      </c>
      <c r="B33" s="17" t="s">
        <v>36</v>
      </c>
      <c r="L33" s="3" t="s">
        <v>162</v>
      </c>
      <c r="M33" s="3" t="s">
        <v>166</v>
      </c>
      <c r="N33" s="4">
        <v>1</v>
      </c>
    </row>
    <row r="34" spans="1:14" ht="13.5">
      <c r="A34" s="20">
        <v>31</v>
      </c>
      <c r="B34" s="17" t="s">
        <v>37</v>
      </c>
      <c r="L34" s="3" t="s">
        <v>72</v>
      </c>
      <c r="M34" s="3" t="s">
        <v>108</v>
      </c>
      <c r="N34" s="4">
        <v>2</v>
      </c>
    </row>
    <row r="35" spans="1:14" ht="13.5">
      <c r="A35" s="20">
        <v>32</v>
      </c>
      <c r="B35" s="17" t="s">
        <v>38</v>
      </c>
      <c r="L35" s="3" t="s">
        <v>73</v>
      </c>
      <c r="M35" s="3" t="s">
        <v>109</v>
      </c>
      <c r="N35" s="4">
        <v>2</v>
      </c>
    </row>
    <row r="36" spans="1:14" ht="13.5">
      <c r="A36" s="20">
        <v>33</v>
      </c>
      <c r="B36" s="17" t="s">
        <v>39</v>
      </c>
      <c r="L36" s="3" t="s">
        <v>74</v>
      </c>
      <c r="M36" s="3" t="s">
        <v>110</v>
      </c>
      <c r="N36" s="4">
        <v>2</v>
      </c>
    </row>
    <row r="37" spans="1:14" ht="13.5">
      <c r="A37" s="20">
        <v>34</v>
      </c>
      <c r="B37" s="17" t="s">
        <v>40</v>
      </c>
      <c r="L37" s="3" t="s">
        <v>75</v>
      </c>
      <c r="M37" s="3" t="s">
        <v>111</v>
      </c>
      <c r="N37" s="4">
        <v>2</v>
      </c>
    </row>
    <row r="38" spans="1:14" ht="13.5">
      <c r="A38" s="20">
        <v>35</v>
      </c>
      <c r="B38" s="17" t="s">
        <v>49</v>
      </c>
      <c r="L38" s="3" t="s">
        <v>78</v>
      </c>
      <c r="M38" s="3" t="s">
        <v>79</v>
      </c>
      <c r="N38" s="4">
        <v>2</v>
      </c>
    </row>
    <row r="39" spans="1:14" ht="13.5">
      <c r="A39" s="20">
        <v>36</v>
      </c>
      <c r="B39" s="17" t="s">
        <v>50</v>
      </c>
      <c r="L39" s="3" t="s">
        <v>82</v>
      </c>
      <c r="M39" s="3" t="s">
        <v>83</v>
      </c>
      <c r="N39" s="4">
        <v>2</v>
      </c>
    </row>
    <row r="40" spans="1:14" ht="13.5">
      <c r="A40" s="20">
        <v>37</v>
      </c>
      <c r="B40" s="17" t="s">
        <v>51</v>
      </c>
      <c r="L40" s="3" t="s">
        <v>86</v>
      </c>
      <c r="M40" s="3" t="s">
        <v>87</v>
      </c>
      <c r="N40" s="4">
        <v>2</v>
      </c>
    </row>
    <row r="41" spans="1:14" ht="13.5">
      <c r="A41" s="20">
        <v>38</v>
      </c>
      <c r="B41" s="17" t="s">
        <v>52</v>
      </c>
      <c r="L41" s="3" t="s">
        <v>90</v>
      </c>
      <c r="M41" s="3" t="s">
        <v>91</v>
      </c>
      <c r="N41" s="4">
        <v>2</v>
      </c>
    </row>
    <row r="42" spans="1:13" ht="13.5">
      <c r="A42" s="20">
        <v>39</v>
      </c>
      <c r="B42" s="17" t="s">
        <v>53</v>
      </c>
      <c r="L42" s="3"/>
      <c r="M42" s="3"/>
    </row>
    <row r="43" spans="1:13" ht="13.5">
      <c r="A43" s="20">
        <v>40</v>
      </c>
      <c r="B43" s="17" t="s">
        <v>41</v>
      </c>
      <c r="L43" s="3"/>
      <c r="M43" s="3"/>
    </row>
    <row r="44" spans="1:13" ht="13.5">
      <c r="A44" s="20">
        <v>41</v>
      </c>
      <c r="B44" s="17" t="s">
        <v>42</v>
      </c>
      <c r="L44" s="3"/>
      <c r="M44" s="3"/>
    </row>
    <row r="45" spans="1:13" ht="13.5">
      <c r="A45" s="20">
        <v>42</v>
      </c>
      <c r="B45" s="17" t="s">
        <v>43</v>
      </c>
      <c r="L45" s="3"/>
      <c r="M45" s="3"/>
    </row>
    <row r="46" spans="1:13" ht="13.5">
      <c r="A46" s="20">
        <v>43</v>
      </c>
      <c r="B46" s="17" t="s">
        <v>44</v>
      </c>
      <c r="L46" s="3"/>
      <c r="M46" s="3"/>
    </row>
    <row r="47" spans="1:13" ht="13.5">
      <c r="A47" s="20">
        <v>44</v>
      </c>
      <c r="B47" s="17" t="s">
        <v>45</v>
      </c>
      <c r="L47" s="3"/>
      <c r="M47" s="3"/>
    </row>
    <row r="48" spans="1:13" ht="13.5">
      <c r="A48" s="20">
        <v>45</v>
      </c>
      <c r="B48" s="17" t="s">
        <v>46</v>
      </c>
      <c r="L48" s="3"/>
      <c r="M48" s="3"/>
    </row>
    <row r="49" spans="1:2" ht="13.5">
      <c r="A49" s="20">
        <v>46</v>
      </c>
      <c r="B49" s="17" t="s">
        <v>47</v>
      </c>
    </row>
    <row r="50" spans="1:2" ht="13.5">
      <c r="A50" s="20">
        <v>47</v>
      </c>
      <c r="B50" s="17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owner</cp:lastModifiedBy>
  <cp:lastPrinted>2013-05-01T05:32:22Z</cp:lastPrinted>
  <dcterms:created xsi:type="dcterms:W3CDTF">2010-11-15T02:46:27Z</dcterms:created>
  <dcterms:modified xsi:type="dcterms:W3CDTF">2013-05-21T03:30:34Z</dcterms:modified>
  <cp:category/>
  <cp:version/>
  <cp:contentType/>
  <cp:contentStatus/>
</cp:coreProperties>
</file>