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odeName="ThisWorkbook" autoCompressPictures="0"/>
  <bookViews>
    <workbookView xWindow="0" yWindow="0" windowWidth="24000" windowHeight="16460" tabRatio="500"/>
  </bookViews>
  <sheets>
    <sheet name="最初にお読み下さい" sheetId="12" r:id="rId1"/>
    <sheet name="入力" sheetId="13" r:id="rId2"/>
    <sheet name="Sheet2" sheetId="14" state="hidden" r:id="rId3"/>
  </sheets>
  <externalReferences>
    <externalReference r:id="rId4"/>
    <externalReference r:id="rId5"/>
  </externalReferences>
  <definedNames>
    <definedName name="_xlnm.Print_Area" localSheetId="1">入力!$A$1:$S$58</definedName>
    <definedName name="一年" localSheetId="0">最初にお読み下さい!$AA$13:$AA$26</definedName>
    <definedName name="一年" localSheetId="1">入力!#REF!</definedName>
    <definedName name="一年">#REF!</definedName>
    <definedName name="三年" localSheetId="0">最初にお読み下さい!$AC$13:$AC$21</definedName>
    <definedName name="三年" localSheetId="1">入力!#REF!</definedName>
    <definedName name="三年">#REF!</definedName>
    <definedName name="女子一年">入力!$AD$12:$AD$20</definedName>
    <definedName name="女子三年">入力!$AF$12:$AF$20</definedName>
    <definedName name="女子二年">入力!$AE$12:$AE$20</definedName>
    <definedName name="女少年B">[1]第3回ｰ女!$X$8:$X$9</definedName>
    <definedName name="男子一年">入力!$AA$12:$AA$24</definedName>
    <definedName name="男子三年">入力!$AC$12:$AC$23</definedName>
    <definedName name="男子二年">入力!$AB$12:$AB$23</definedName>
    <definedName name="中学1年" localSheetId="0">最初にお読み下さい!$AA$13:$AA$26</definedName>
    <definedName name="中学1年" localSheetId="1">入力!#REF!</definedName>
    <definedName name="中学1年">#REF!</definedName>
    <definedName name="中学2・3年">'[2]参加申込5-A男'!$X$9:$X$10</definedName>
    <definedName name="二年" localSheetId="0">最初にお読み下さい!$AB$13:$AB$22</definedName>
    <definedName name="二年" localSheetId="1">入力!#REF!</definedName>
    <definedName name="二年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9" i="13" l="1"/>
  <c r="K109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23" i="13"/>
  <c r="J105" i="13"/>
  <c r="I105" i="13"/>
  <c r="H105" i="13"/>
  <c r="F105" i="13"/>
  <c r="E105" i="13"/>
  <c r="J104" i="13"/>
  <c r="I104" i="13"/>
  <c r="H104" i="13"/>
  <c r="F104" i="13"/>
  <c r="E104" i="13"/>
  <c r="J103" i="13"/>
  <c r="I103" i="13"/>
  <c r="H103" i="13"/>
  <c r="F103" i="13"/>
  <c r="E103" i="13"/>
  <c r="J102" i="13"/>
  <c r="I102" i="13"/>
  <c r="H102" i="13"/>
  <c r="F102" i="13"/>
  <c r="E102" i="13"/>
  <c r="J101" i="13"/>
  <c r="I101" i="13"/>
  <c r="H101" i="13"/>
  <c r="F101" i="13"/>
  <c r="E101" i="13"/>
  <c r="J100" i="13"/>
  <c r="I100" i="13"/>
  <c r="H100" i="13"/>
  <c r="F100" i="13"/>
  <c r="E100" i="13"/>
  <c r="J99" i="13"/>
  <c r="I99" i="13"/>
  <c r="H99" i="13"/>
  <c r="F99" i="13"/>
  <c r="E99" i="13"/>
  <c r="J98" i="13"/>
  <c r="I98" i="13"/>
  <c r="H98" i="13"/>
  <c r="F98" i="13"/>
  <c r="E98" i="13"/>
  <c r="J97" i="13"/>
  <c r="I97" i="13"/>
  <c r="H97" i="13"/>
  <c r="F97" i="13"/>
  <c r="E97" i="13"/>
  <c r="J96" i="13"/>
  <c r="I96" i="13"/>
  <c r="H96" i="13"/>
  <c r="F96" i="13"/>
  <c r="E96" i="13"/>
  <c r="J95" i="13"/>
  <c r="I95" i="13"/>
  <c r="H95" i="13"/>
  <c r="F95" i="13"/>
  <c r="E95" i="13"/>
  <c r="J94" i="13"/>
  <c r="I94" i="13"/>
  <c r="H94" i="13"/>
  <c r="F94" i="13"/>
  <c r="E94" i="13"/>
  <c r="J93" i="13"/>
  <c r="I93" i="13"/>
  <c r="H93" i="13"/>
  <c r="F93" i="13"/>
  <c r="E93" i="13"/>
  <c r="J92" i="13"/>
  <c r="I92" i="13"/>
  <c r="H92" i="13"/>
  <c r="F92" i="13"/>
  <c r="E92" i="13"/>
  <c r="J91" i="13"/>
  <c r="I91" i="13"/>
  <c r="H91" i="13"/>
  <c r="F91" i="13"/>
  <c r="E91" i="13"/>
  <c r="J90" i="13"/>
  <c r="I90" i="13"/>
  <c r="H90" i="13"/>
  <c r="F90" i="13"/>
  <c r="E90" i="13"/>
  <c r="J107" i="13"/>
  <c r="I107" i="13"/>
  <c r="H107" i="13"/>
  <c r="F107" i="13"/>
  <c r="E107" i="13"/>
  <c r="J106" i="13"/>
  <c r="I106" i="13"/>
  <c r="H106" i="13"/>
  <c r="F106" i="13"/>
  <c r="E106" i="13"/>
  <c r="J89" i="13"/>
  <c r="I89" i="13"/>
  <c r="H89" i="13"/>
  <c r="F89" i="13"/>
  <c r="E89" i="13"/>
  <c r="J88" i="13"/>
  <c r="I88" i="13"/>
  <c r="H88" i="13"/>
  <c r="F88" i="13"/>
  <c r="E88" i="13"/>
  <c r="J87" i="13"/>
  <c r="I87" i="13"/>
  <c r="H87" i="13"/>
  <c r="F87" i="13"/>
  <c r="E87" i="13"/>
  <c r="J86" i="13"/>
  <c r="I86" i="13"/>
  <c r="H86" i="13"/>
  <c r="F86" i="13"/>
  <c r="E86" i="13"/>
  <c r="J85" i="13"/>
  <c r="I85" i="13"/>
  <c r="H85" i="13"/>
  <c r="F85" i="13"/>
  <c r="E85" i="13"/>
  <c r="J84" i="13"/>
  <c r="I84" i="13"/>
  <c r="H84" i="13"/>
  <c r="F84" i="13"/>
  <c r="E84" i="13"/>
  <c r="J83" i="13"/>
  <c r="I83" i="13"/>
  <c r="H83" i="13"/>
  <c r="F83" i="13"/>
  <c r="E83" i="13"/>
  <c r="J82" i="13"/>
  <c r="I82" i="13"/>
  <c r="H82" i="13"/>
  <c r="F82" i="13"/>
  <c r="E82" i="13"/>
  <c r="J81" i="13"/>
  <c r="I81" i="13"/>
  <c r="H81" i="13"/>
  <c r="F81" i="13"/>
  <c r="E81" i="13"/>
  <c r="J80" i="13"/>
  <c r="I80" i="13"/>
  <c r="H80" i="13"/>
  <c r="F80" i="13"/>
  <c r="E80" i="13"/>
  <c r="J79" i="13"/>
  <c r="I79" i="13"/>
  <c r="H79" i="13"/>
  <c r="F79" i="13"/>
  <c r="E79" i="13"/>
  <c r="J78" i="13"/>
  <c r="I78" i="13"/>
  <c r="H78" i="13"/>
  <c r="F78" i="13"/>
  <c r="E78" i="13"/>
  <c r="J77" i="13"/>
  <c r="I77" i="13"/>
  <c r="H77" i="13"/>
  <c r="F77" i="13"/>
  <c r="E77" i="13"/>
  <c r="J76" i="13"/>
  <c r="I76" i="13"/>
  <c r="H76" i="13"/>
  <c r="F76" i="13"/>
  <c r="E76" i="13"/>
  <c r="J75" i="13"/>
  <c r="I75" i="13"/>
  <c r="H75" i="13"/>
  <c r="F75" i="13"/>
  <c r="E75" i="13"/>
  <c r="J74" i="13"/>
  <c r="I74" i="13"/>
  <c r="H74" i="13"/>
  <c r="F74" i="13"/>
  <c r="E74" i="13"/>
  <c r="J73" i="13"/>
  <c r="I73" i="13"/>
  <c r="H73" i="13"/>
  <c r="F73" i="13"/>
  <c r="E73" i="13"/>
  <c r="J72" i="13"/>
  <c r="I72" i="13"/>
  <c r="H72" i="13"/>
  <c r="F72" i="13"/>
  <c r="E72" i="13"/>
  <c r="J71" i="13"/>
  <c r="I71" i="13"/>
  <c r="H71" i="13"/>
  <c r="F71" i="13"/>
  <c r="E71" i="13"/>
  <c r="J70" i="13"/>
  <c r="I70" i="13"/>
  <c r="H70" i="13"/>
  <c r="F70" i="13"/>
  <c r="E70" i="13"/>
  <c r="J69" i="13"/>
  <c r="I69" i="13"/>
  <c r="H69" i="13"/>
  <c r="F69" i="13"/>
  <c r="E69" i="13"/>
  <c r="J68" i="13"/>
  <c r="I68" i="13"/>
  <c r="H68" i="13"/>
  <c r="F68" i="13"/>
  <c r="E68" i="13"/>
  <c r="J66" i="13"/>
  <c r="I66" i="13"/>
  <c r="H66" i="13"/>
  <c r="F66" i="13"/>
  <c r="E66" i="13"/>
  <c r="J65" i="13"/>
  <c r="I65" i="13"/>
  <c r="H65" i="13"/>
  <c r="F65" i="13"/>
  <c r="E65" i="13"/>
  <c r="J64" i="13"/>
  <c r="I64" i="13"/>
  <c r="H64" i="13"/>
  <c r="F64" i="13"/>
  <c r="E64" i="13"/>
  <c r="J63" i="13"/>
  <c r="I63" i="13"/>
  <c r="H63" i="13"/>
  <c r="F63" i="13"/>
  <c r="E63" i="13"/>
  <c r="J62" i="13"/>
  <c r="I62" i="13"/>
  <c r="H62" i="13"/>
  <c r="F62" i="13"/>
  <c r="E62" i="13"/>
  <c r="J61" i="13"/>
  <c r="I61" i="13"/>
  <c r="H61" i="13"/>
  <c r="F61" i="13"/>
  <c r="E61" i="13"/>
  <c r="J60" i="13"/>
  <c r="I60" i="13"/>
  <c r="H60" i="13"/>
  <c r="F60" i="13"/>
  <c r="E60" i="13"/>
  <c r="J59" i="13"/>
  <c r="I59" i="13"/>
  <c r="H59" i="13"/>
  <c r="F59" i="13"/>
  <c r="E59" i="13"/>
  <c r="J58" i="13"/>
  <c r="I58" i="13"/>
  <c r="H58" i="13"/>
  <c r="F58" i="13"/>
  <c r="E58" i="13"/>
  <c r="J57" i="13"/>
  <c r="I57" i="13"/>
  <c r="H57" i="13"/>
  <c r="F57" i="13"/>
  <c r="E57" i="13"/>
  <c r="E67" i="13"/>
  <c r="F67" i="13"/>
  <c r="H67" i="13"/>
  <c r="I67" i="13"/>
  <c r="J67" i="13"/>
  <c r="E108" i="13"/>
  <c r="F108" i="13"/>
  <c r="H108" i="13"/>
  <c r="I108" i="13"/>
  <c r="J108" i="13"/>
  <c r="E9" i="13"/>
  <c r="F9" i="13"/>
  <c r="E10" i="13"/>
  <c r="F10" i="13"/>
  <c r="E11" i="13"/>
  <c r="F11" i="13"/>
  <c r="E12" i="13"/>
  <c r="F12" i="13"/>
  <c r="E13" i="13"/>
  <c r="F13" i="13"/>
  <c r="E14" i="13"/>
  <c r="F14" i="13"/>
  <c r="E15" i="13"/>
  <c r="F15" i="13"/>
  <c r="E16" i="13"/>
  <c r="F16" i="13"/>
  <c r="E17" i="13"/>
  <c r="F17" i="13"/>
  <c r="E18" i="13"/>
  <c r="F18" i="13"/>
  <c r="E19" i="13"/>
  <c r="F19" i="13"/>
  <c r="E20" i="13"/>
  <c r="F20" i="13"/>
  <c r="E21" i="13"/>
  <c r="F21" i="13"/>
  <c r="E22" i="13"/>
  <c r="F22" i="13"/>
  <c r="E23" i="13"/>
  <c r="F23" i="13"/>
  <c r="E24" i="13"/>
  <c r="F24" i="13"/>
  <c r="E25" i="13"/>
  <c r="F25" i="13"/>
  <c r="E26" i="13"/>
  <c r="F26" i="13"/>
  <c r="E27" i="13"/>
  <c r="F27" i="13"/>
  <c r="E28" i="13"/>
  <c r="F28" i="13"/>
  <c r="E29" i="13"/>
  <c r="F29" i="13"/>
  <c r="E30" i="13"/>
  <c r="F30" i="13"/>
  <c r="E31" i="13"/>
  <c r="F31" i="13"/>
  <c r="E32" i="13"/>
  <c r="F32" i="13"/>
  <c r="E33" i="13"/>
  <c r="F33" i="13"/>
  <c r="E34" i="13"/>
  <c r="F34" i="13"/>
  <c r="E35" i="13"/>
  <c r="F35" i="13"/>
  <c r="E36" i="13"/>
  <c r="F36" i="13"/>
  <c r="E37" i="13"/>
  <c r="F37" i="13"/>
  <c r="E38" i="13"/>
  <c r="F38" i="13"/>
  <c r="E39" i="13"/>
  <c r="F39" i="13"/>
  <c r="E40" i="13"/>
  <c r="F40" i="13"/>
  <c r="E41" i="13"/>
  <c r="F41" i="13"/>
  <c r="E42" i="13"/>
  <c r="F42" i="13"/>
  <c r="E43" i="13"/>
  <c r="F43" i="13"/>
  <c r="E44" i="13"/>
  <c r="F44" i="13"/>
  <c r="E45" i="13"/>
  <c r="F45" i="13"/>
  <c r="E46" i="13"/>
  <c r="F46" i="13"/>
  <c r="E47" i="13"/>
  <c r="F47" i="13"/>
  <c r="E48" i="13"/>
  <c r="F48" i="13"/>
  <c r="E49" i="13"/>
  <c r="F49" i="13"/>
  <c r="E50" i="13"/>
  <c r="F50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10" i="13"/>
  <c r="H11" i="13"/>
  <c r="H12" i="13"/>
  <c r="H13" i="13"/>
  <c r="H14" i="13"/>
  <c r="H15" i="13"/>
  <c r="H16" i="13"/>
  <c r="H17" i="13"/>
  <c r="H9" i="13"/>
  <c r="R5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9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M60" i="12"/>
  <c r="K60" i="12"/>
  <c r="R6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F54" i="13"/>
  <c r="E51" i="13"/>
  <c r="G49" i="12"/>
  <c r="G33" i="12"/>
  <c r="F42" i="12"/>
  <c r="F55" i="13"/>
  <c r="F45" i="12"/>
  <c r="F29" i="12"/>
  <c r="F10" i="12"/>
  <c r="F56" i="12"/>
  <c r="E52" i="13"/>
  <c r="G34" i="12"/>
  <c r="G17" i="12"/>
  <c r="G22" i="12"/>
  <c r="G32" i="12"/>
  <c r="F27" i="12"/>
  <c r="G12" i="12"/>
  <c r="G58" i="12"/>
  <c r="G23" i="12"/>
  <c r="G41" i="12"/>
  <c r="E54" i="13"/>
  <c r="F37" i="12"/>
  <c r="G30" i="12"/>
  <c r="G54" i="12"/>
  <c r="F52" i="13"/>
  <c r="G21" i="12"/>
  <c r="G55" i="12"/>
  <c r="F23" i="12"/>
  <c r="G19" i="12"/>
  <c r="F35" i="12"/>
  <c r="F24" i="12"/>
  <c r="G50" i="12"/>
  <c r="F56" i="13"/>
  <c r="F15" i="12"/>
  <c r="G35" i="12"/>
  <c r="F47" i="12"/>
  <c r="G24" i="12"/>
  <c r="E55" i="13"/>
  <c r="G47" i="12"/>
  <c r="G31" i="12"/>
  <c r="F36" i="12"/>
  <c r="F59" i="12"/>
  <c r="F43" i="12"/>
  <c r="G16" i="12"/>
  <c r="G48" i="12"/>
  <c r="F52" i="12"/>
  <c r="E56" i="13"/>
  <c r="G28" i="12"/>
  <c r="G11" i="12"/>
  <c r="G20" i="12"/>
  <c r="F26" i="12"/>
  <c r="G18" i="12"/>
  <c r="G27" i="12"/>
  <c r="G45" i="12"/>
  <c r="G29" i="12"/>
  <c r="F30" i="12"/>
  <c r="F57" i="12"/>
  <c r="F41" i="12"/>
  <c r="G14" i="12"/>
  <c r="G42" i="12"/>
  <c r="F48" i="12"/>
  <c r="F14" i="12"/>
  <c r="F22" i="12"/>
  <c r="F17" i="12"/>
  <c r="E53" i="13"/>
  <c r="F20" i="12"/>
  <c r="G25" i="12"/>
  <c r="G59" i="12"/>
  <c r="G43" i="12"/>
  <c r="G15" i="12"/>
  <c r="F55" i="12"/>
  <c r="F39" i="12"/>
  <c r="G36" i="12"/>
  <c r="F46" i="12"/>
  <c r="F11" i="12"/>
  <c r="G13" i="12"/>
  <c r="G57" i="12"/>
  <c r="F25" i="12"/>
  <c r="F53" i="12"/>
  <c r="G10" i="12"/>
  <c r="F40" i="12"/>
  <c r="F54" i="12"/>
  <c r="G56" i="12"/>
  <c r="G39" i="12"/>
  <c r="F51" i="12"/>
  <c r="F18" i="12"/>
  <c r="F34" i="12"/>
  <c r="F44" i="12"/>
  <c r="G52" i="12"/>
  <c r="G51" i="12"/>
  <c r="F12" i="12"/>
  <c r="G40" i="12"/>
  <c r="G38" i="12"/>
  <c r="F19" i="12"/>
  <c r="G53" i="12"/>
  <c r="G37" i="12"/>
  <c r="F21" i="12"/>
  <c r="F13" i="12"/>
  <c r="F49" i="12"/>
  <c r="F33" i="12"/>
  <c r="F16" i="12"/>
  <c r="F53" i="13"/>
  <c r="F28" i="12"/>
  <c r="G46" i="12"/>
  <c r="F38" i="12"/>
  <c r="G26" i="12"/>
  <c r="G44" i="12"/>
  <c r="F50" i="12"/>
  <c r="F51" i="13"/>
  <c r="F31" i="12"/>
  <c r="F58" i="12"/>
  <c r="F32" i="12"/>
</calcChain>
</file>

<file path=xl/sharedStrings.xml><?xml version="1.0" encoding="utf-8"?>
<sst xmlns="http://schemas.openxmlformats.org/spreadsheetml/2006/main" count="664" uniqueCount="350">
  <si>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</si>
  <si>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</si>
  <si>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</si>
  <si>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</si>
  <si>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</si>
  <si>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</si>
  <si>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110mH</t>
    <phoneticPr fontId="1"/>
  </si>
  <si>
    <t>走高跳</t>
    <rPh sb="0" eb="3">
      <t>ハシリタカトビ</t>
    </rPh>
    <phoneticPr fontId="1"/>
  </si>
  <si>
    <t>棒高跳</t>
    <rPh sb="0" eb="3">
      <t>ボウタカトビ</t>
    </rPh>
    <phoneticPr fontId="1"/>
  </si>
  <si>
    <t>走幅跳</t>
    <rPh sb="0" eb="3">
      <t>ハシリハバトビ</t>
    </rPh>
    <phoneticPr fontId="1"/>
  </si>
  <si>
    <t>砲丸投</t>
    <rPh sb="0" eb="3">
      <t>ホウガンナゲ</t>
    </rPh>
    <phoneticPr fontId="1"/>
  </si>
  <si>
    <t>ゼッケン</t>
    <phoneticPr fontId="1"/>
  </si>
  <si>
    <t>最高記録</t>
    <rPh sb="0" eb="4">
      <t>サイコウキロク</t>
    </rPh>
    <phoneticPr fontId="1"/>
  </si>
  <si>
    <t>最高記録の記入例</t>
    <rPh sb="0" eb="4">
      <t>サイコウキロク</t>
    </rPh>
    <rPh sb="5" eb="8">
      <t>キニュウレイ</t>
    </rPh>
    <phoneticPr fontId="1"/>
  </si>
  <si>
    <t>12秒34</t>
    <rPh sb="2" eb="3">
      <t>ビョウ</t>
    </rPh>
    <phoneticPr fontId="1"/>
  </si>
  <si>
    <t>27秒00</t>
    <rPh sb="2" eb="3">
      <t>ビョウ</t>
    </rPh>
    <phoneticPr fontId="1"/>
  </si>
  <si>
    <t>56秒78</t>
    <rPh sb="2" eb="3">
      <t>ビョウ</t>
    </rPh>
    <phoneticPr fontId="1"/>
  </si>
  <si>
    <t>2分34秒56</t>
    <rPh sb="1" eb="2">
      <t>フン</t>
    </rPh>
    <rPh sb="4" eb="5">
      <t>ビョウ</t>
    </rPh>
    <phoneticPr fontId="1"/>
  </si>
  <si>
    <t>5分43秒21</t>
    <rPh sb="1" eb="2">
      <t>フン</t>
    </rPh>
    <rPh sb="4" eb="5">
      <t>ビョウ</t>
    </rPh>
    <phoneticPr fontId="1"/>
  </si>
  <si>
    <t>11分22秒33</t>
    <rPh sb="2" eb="3">
      <t>フン</t>
    </rPh>
    <rPh sb="5" eb="6">
      <t>ビョウ</t>
    </rPh>
    <phoneticPr fontId="1"/>
  </si>
  <si>
    <t>18秒34</t>
    <rPh sb="2" eb="3">
      <t>ビョウ</t>
    </rPh>
    <phoneticPr fontId="1"/>
  </si>
  <si>
    <t>1m75</t>
    <phoneticPr fontId="1"/>
  </si>
  <si>
    <t>3m50</t>
    <phoneticPr fontId="1"/>
  </si>
  <si>
    <t>6m50</t>
    <phoneticPr fontId="1"/>
  </si>
  <si>
    <t>12m34</t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</si>
  <si>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</si>
  <si>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</si>
  <si>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共通走高跳</t>
    <rPh sb="2" eb="5">
      <t>ハシリタカトビ</t>
    </rPh>
    <phoneticPr fontId="1"/>
  </si>
  <si>
    <t>共通走幅跳</t>
    <rPh sb="2" eb="5">
      <t>ハシリハバトビ</t>
    </rPh>
    <phoneticPr fontId="1"/>
  </si>
  <si>
    <t>共通砲丸投</t>
    <rPh sb="2" eb="5">
      <t>ホウガンナゲ</t>
    </rPh>
    <phoneticPr fontId="1"/>
  </si>
  <si>
    <t>リレー</t>
    <phoneticPr fontId="1"/>
  </si>
  <si>
    <t>住所</t>
    <rPh sb="0" eb="2">
      <t>ジュウショ</t>
    </rPh>
    <phoneticPr fontId="1"/>
  </si>
  <si>
    <t>責任者名</t>
    <rPh sb="0" eb="4">
      <t>セキニンシャメイ</t>
    </rPh>
    <phoneticPr fontId="1"/>
  </si>
  <si>
    <t>学校番号</t>
    <rPh sb="0" eb="4">
      <t>ガッコウバンゴウ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</si>
  <si>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</si>
  <si>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○</t>
    <phoneticPr fontId="1"/>
  </si>
  <si>
    <t>所属長名</t>
    <rPh sb="0" eb="3">
      <t>ショゾクチョウメイ</t>
    </rPh>
    <rPh sb="3" eb="4">
      <t>メイ</t>
    </rPh>
    <phoneticPr fontId="1"/>
  </si>
  <si>
    <t>学校名</t>
    <rPh sb="0" eb="3">
      <t>ガッコウメイ</t>
    </rPh>
    <phoneticPr fontId="1"/>
  </si>
  <si>
    <t>氏（名字）</t>
    <rPh sb="0" eb="1">
      <t>シ</t>
    </rPh>
    <rPh sb="2" eb="4">
      <t>ミョウジ</t>
    </rPh>
    <phoneticPr fontId="1"/>
  </si>
  <si>
    <t>名（名前）</t>
    <rPh sb="0" eb="1">
      <t>ナマエ</t>
    </rPh>
    <rPh sb="2" eb="4">
      <t>ナマエ</t>
    </rPh>
    <phoneticPr fontId="1"/>
  </si>
  <si>
    <t>ﾌﾘｶﾞﾅ(氏)</t>
    <rPh sb="6" eb="7">
      <t>シ</t>
    </rPh>
    <phoneticPr fontId="1"/>
  </si>
  <si>
    <t>ﾌﾘｶﾞﾅ(名)</t>
    <rPh sb="6" eb="7">
      <t>メイ</t>
    </rPh>
    <phoneticPr fontId="1"/>
  </si>
  <si>
    <t>所属団体・学校名（選択）</t>
    <rPh sb="0" eb="4">
      <t>ショゾクダンタイ</t>
    </rPh>
    <rPh sb="5" eb="8">
      <t>ガッコウメイ</t>
    </rPh>
    <rPh sb="9" eb="11">
      <t>センタク</t>
    </rPh>
    <phoneticPr fontId="1"/>
  </si>
  <si>
    <t>所属団体・学校名（下にない場合は直接入力）</t>
    <rPh sb="0" eb="4">
      <t>ショゾクダンタイ</t>
    </rPh>
    <rPh sb="5" eb="8">
      <t>ガッコウメイ</t>
    </rPh>
    <rPh sb="9" eb="10">
      <t>シタ</t>
    </rPh>
    <rPh sb="13" eb="15">
      <t>バアイ</t>
    </rPh>
    <rPh sb="16" eb="20">
      <t>チョクセツニュウリョク</t>
    </rPh>
    <phoneticPr fontId="1"/>
  </si>
  <si>
    <t>1年100m</t>
    <rPh sb="1" eb="2">
      <t>ネン</t>
    </rPh>
    <phoneticPr fontId="1"/>
  </si>
  <si>
    <t>1年走高跳</t>
    <rPh sb="1" eb="2">
      <t>ネン</t>
    </rPh>
    <rPh sb="2" eb="5">
      <t>ハシリタカトビ</t>
    </rPh>
    <phoneticPr fontId="1"/>
  </si>
  <si>
    <t>1年走幅跳</t>
    <rPh sb="1" eb="2">
      <t>ネン</t>
    </rPh>
    <rPh sb="2" eb="5">
      <t>ハシリハバトビ</t>
    </rPh>
    <phoneticPr fontId="1"/>
  </si>
  <si>
    <t>1年砲丸投</t>
    <rPh sb="1" eb="2">
      <t>ネン</t>
    </rPh>
    <rPh sb="2" eb="5">
      <t>ホウガンナゲ</t>
    </rPh>
    <phoneticPr fontId="1"/>
  </si>
  <si>
    <t>1年800m</t>
    <rPh sb="1" eb="2">
      <t>ネン</t>
    </rPh>
    <phoneticPr fontId="1"/>
  </si>
  <si>
    <t>共通円盤投</t>
    <rPh sb="2" eb="5">
      <t>エンバンナ</t>
    </rPh>
    <phoneticPr fontId="1"/>
  </si>
  <si>
    <t>1・2年80mH</t>
    <rPh sb="3" eb="4">
      <t>ネン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</si>
  <si>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</si>
  <si>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</si>
  <si>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種別</t>
    <rPh sb="0" eb="2">
      <t>シュベツ</t>
    </rPh>
    <phoneticPr fontId="8"/>
  </si>
  <si>
    <t>共通800m</t>
  </si>
  <si>
    <t>共通1500m</t>
  </si>
  <si>
    <t>共通100mH</t>
  </si>
  <si>
    <t>共通ｼﾞｬﾍﾞﾘｯｸｽﾛｰ</t>
  </si>
  <si>
    <t>一年</t>
    <rPh sb="0" eb="2">
      <t>イチネン</t>
    </rPh>
    <phoneticPr fontId="8"/>
  </si>
  <si>
    <t>二年</t>
    <rPh sb="0" eb="2">
      <t>ニネン</t>
    </rPh>
    <phoneticPr fontId="8"/>
  </si>
  <si>
    <t>三年</t>
    <rPh sb="0" eb="2">
      <t>サンネン</t>
    </rPh>
    <phoneticPr fontId="8"/>
  </si>
  <si>
    <t>参加延種目数</t>
  </si>
  <si>
    <t>参加延種目数</t>
    <rPh sb="0" eb="3">
      <t>サンカノ</t>
    </rPh>
    <rPh sb="3" eb="6">
      <t>シュモクスウ</t>
    </rPh>
    <phoneticPr fontId="1"/>
  </si>
  <si>
    <t>○</t>
    <phoneticPr fontId="1"/>
  </si>
  <si>
    <t>種別</t>
    <rPh sb="0" eb="2">
      <t>シュベツ</t>
    </rPh>
    <phoneticPr fontId="1"/>
  </si>
  <si>
    <t>100m</t>
    <phoneticPr fontId="1"/>
  </si>
  <si>
    <t>800m</t>
    <phoneticPr fontId="1"/>
  </si>
  <si>
    <t>110mH</t>
    <phoneticPr fontId="1"/>
  </si>
  <si>
    <t>3m50</t>
    <phoneticPr fontId="1"/>
  </si>
  <si>
    <t>6m50</t>
    <phoneticPr fontId="1"/>
  </si>
  <si>
    <t>ｱ 吾平中</t>
  </si>
  <si>
    <t>ｱ 青戸中</t>
  </si>
  <si>
    <t>ｱ 赤木名中</t>
  </si>
  <si>
    <t>ｱ 阿木名中</t>
  </si>
  <si>
    <t>ｱ 阿久根中</t>
  </si>
  <si>
    <t>ｱ 朝日中</t>
  </si>
  <si>
    <t>ｱ 天城中</t>
  </si>
  <si>
    <t>ｱ 有明中</t>
  </si>
  <si>
    <t>ｱ 安房中</t>
  </si>
  <si>
    <t>ｲ 伊崎田中</t>
  </si>
  <si>
    <t>ｲ 伊敷中</t>
  </si>
  <si>
    <t>ｲ 伊敷台中</t>
  </si>
  <si>
    <t>ｲ 伊集院中</t>
  </si>
  <si>
    <t>ｲ 伊集院北中</t>
  </si>
  <si>
    <t>ｲ 出水中</t>
  </si>
  <si>
    <t>ｲ 伊仙中</t>
  </si>
  <si>
    <t>ｲ 市来中</t>
  </si>
  <si>
    <t>ｲ 犬田布中</t>
  </si>
  <si>
    <t>ｲ 入来中</t>
  </si>
  <si>
    <t>ｳ 内之浦中</t>
  </si>
  <si>
    <t>ｳ 宇都中</t>
  </si>
  <si>
    <t>ｴ 頴娃中</t>
  </si>
  <si>
    <t>ｴ 江内中</t>
  </si>
  <si>
    <t>ｵ 大姶良中</t>
  </si>
  <si>
    <t>ｵ 大川内中</t>
  </si>
  <si>
    <t>ｵ 大崎中</t>
  </si>
  <si>
    <t>ｵ 大隅中</t>
  </si>
  <si>
    <t>ｵ 面縄中</t>
  </si>
  <si>
    <t>ｶ 海星中</t>
  </si>
  <si>
    <t>ｶ 開聞中</t>
  </si>
  <si>
    <t>ｶ 海陽中</t>
  </si>
  <si>
    <t>ｶ 岳南中</t>
  </si>
  <si>
    <t>ｶ 鹿児島玉龍中</t>
  </si>
  <si>
    <t>ｶ 加治木中</t>
  </si>
  <si>
    <t>ｶ 加世田中</t>
  </si>
  <si>
    <t>ｶ 金久中</t>
  </si>
  <si>
    <t>ｶ 鹿屋中</t>
  </si>
  <si>
    <t>ｶ 鹿屋東中</t>
  </si>
  <si>
    <t>ｶ 上市来中</t>
  </si>
  <si>
    <t>ｶ 上甑中</t>
  </si>
  <si>
    <t>ｶ 上小原中</t>
  </si>
  <si>
    <t>ｶ 亀津中</t>
  </si>
  <si>
    <t>ｶ 鴨池中</t>
  </si>
  <si>
    <t>ｶ 蒲生中</t>
  </si>
  <si>
    <t>ｶ 川床中</t>
  </si>
  <si>
    <t>ｶ 川辺中</t>
  </si>
  <si>
    <t>ｷ 喜入中</t>
  </si>
  <si>
    <t>ｷ 喜界中</t>
  </si>
  <si>
    <t>ｷ 岸良中</t>
  </si>
  <si>
    <t>ｷ 北指宿中</t>
  </si>
  <si>
    <t>ｷ 木原中</t>
  </si>
  <si>
    <t>ｷ 輝北中</t>
  </si>
  <si>
    <t>ｷ 霧島中</t>
  </si>
  <si>
    <t>ｷ 錦江中</t>
  </si>
  <si>
    <t>ｷ 金峰中</t>
  </si>
  <si>
    <t>ｸ 久慈中</t>
  </si>
  <si>
    <t>ｸ 串木野中</t>
  </si>
  <si>
    <t>ｸ 串木野西中</t>
  </si>
  <si>
    <t>ｸ 串良中</t>
  </si>
  <si>
    <t>ｸ 国見中</t>
  </si>
  <si>
    <t>ｸ 栗野中</t>
  </si>
  <si>
    <t>ｸ 黒神中</t>
  </si>
  <si>
    <t>ｹ 祁答院中</t>
  </si>
  <si>
    <t>ｺ 甲東中</t>
  </si>
  <si>
    <t>ｺ 皇徳寺中</t>
  </si>
  <si>
    <t>ｺ 甲南中</t>
  </si>
  <si>
    <t>ｺ 高山中</t>
  </si>
  <si>
    <t>ｺ 郡山中</t>
  </si>
  <si>
    <t>ｺ 河頭中</t>
  </si>
  <si>
    <t>ｺ 国分中</t>
  </si>
  <si>
    <t>ｺ 国分南中</t>
  </si>
  <si>
    <t>ｺ 小宿中</t>
  </si>
  <si>
    <t>ｺ 古仁屋中</t>
  </si>
  <si>
    <t>ｺ 米ノ津中</t>
  </si>
  <si>
    <t>ｻ 坂元中</t>
  </si>
  <si>
    <t>ｻ 桜丘中</t>
  </si>
  <si>
    <t>ｻ 桜島中</t>
  </si>
  <si>
    <t>ｻ 桜山中</t>
  </si>
  <si>
    <t>ｻ 薩摩中</t>
  </si>
  <si>
    <t>ｻ 里中</t>
  </si>
  <si>
    <t>ｼ 重富中</t>
  </si>
  <si>
    <t>ｼ 獅子島中</t>
  </si>
  <si>
    <t>ｼ 志布志中</t>
  </si>
  <si>
    <t>ｼ 清水中</t>
  </si>
  <si>
    <t>ｼ 城西中</t>
  </si>
  <si>
    <t>ｽ 末吉中</t>
  </si>
  <si>
    <t>ｽ 住用中</t>
  </si>
  <si>
    <t>ｾ 生冠中</t>
  </si>
  <si>
    <t>ｾ 西陵中</t>
  </si>
  <si>
    <t>ｾ 赤徳中</t>
  </si>
  <si>
    <t>ｾ 川内北中</t>
  </si>
  <si>
    <t>ｾ 川内中央中</t>
  </si>
  <si>
    <t>ｾ 川内南中</t>
  </si>
  <si>
    <t>ﾀ 第一鹿屋中</t>
  </si>
  <si>
    <t>ﾀ 第一佐多中</t>
  </si>
  <si>
    <t>ﾀ 大笠中</t>
  </si>
  <si>
    <t>ﾀ 高江中</t>
  </si>
  <si>
    <t>ﾀ 高尾野中</t>
  </si>
  <si>
    <t>ﾀ 高隈中</t>
  </si>
  <si>
    <t>ﾀ 鷹巣中</t>
  </si>
  <si>
    <t>ﾀ 財部中</t>
  </si>
  <si>
    <t>ﾀ 武中</t>
  </si>
  <si>
    <t>ﾀ 武岡中</t>
  </si>
  <si>
    <t>ﾀ 田検中</t>
  </si>
  <si>
    <t>ﾀ 田崎中</t>
  </si>
  <si>
    <t>ﾀ 立神中</t>
  </si>
  <si>
    <t>ﾀ 谷山中</t>
  </si>
  <si>
    <t>ﾀ 谷山北中</t>
  </si>
  <si>
    <t>ﾀ 種子島中</t>
  </si>
  <si>
    <t>ﾀ 田皆中</t>
  </si>
  <si>
    <t>ﾀ 垂水中央中</t>
  </si>
  <si>
    <t>ﾁ 知名中</t>
  </si>
  <si>
    <t>ﾁ 帖佐中</t>
  </si>
  <si>
    <t>ﾁ 知覧中</t>
  </si>
  <si>
    <t>ﾂ 土橋中</t>
  </si>
  <si>
    <t>ﾂ 鶴川内中</t>
  </si>
  <si>
    <t>ﾂ 鶴田中</t>
  </si>
  <si>
    <t>ﾃ 天保山中</t>
  </si>
  <si>
    <t>ﾄ 東郷中</t>
  </si>
  <si>
    <t>ﾅ 長島中</t>
  </si>
  <si>
    <t>ﾅ 長田中</t>
  </si>
  <si>
    <t>ﾅ 中種子中</t>
  </si>
  <si>
    <t>ﾅ 名柄中</t>
  </si>
  <si>
    <t>ﾅ 名瀬中</t>
  </si>
  <si>
    <t>ﾅ 名瀬大川中</t>
  </si>
  <si>
    <t>ﾅ 波野中</t>
  </si>
  <si>
    <t>ﾆ 西指宿中</t>
  </si>
  <si>
    <t>ﾆ 西紫原中</t>
  </si>
  <si>
    <t>ﾈ 根占中</t>
  </si>
  <si>
    <t>ﾉ 野田中</t>
  </si>
  <si>
    <t>ﾊ 羽島中</t>
  </si>
  <si>
    <t>ﾊ 花岡中</t>
  </si>
  <si>
    <t>ﾊ 隼人中</t>
  </si>
  <si>
    <t>ﾊ 万世中</t>
  </si>
  <si>
    <t>ﾋ 東天城中</t>
  </si>
  <si>
    <t>ﾋ 東市来中</t>
  </si>
  <si>
    <t>ﾋ 東串良中</t>
  </si>
  <si>
    <t>ﾋ 東桜島中</t>
  </si>
  <si>
    <t>ﾋ 東谷山中</t>
  </si>
  <si>
    <t>ﾋ 菱刈中</t>
  </si>
  <si>
    <t>ﾋ 日当山中</t>
  </si>
  <si>
    <t>ﾋ 日吉中</t>
  </si>
  <si>
    <t>ﾋ 平尾中</t>
  </si>
  <si>
    <t>ﾋ 樋脇中</t>
  </si>
  <si>
    <t>ﾌ 吹上中</t>
  </si>
  <si>
    <t>ﾌ 福平中</t>
  </si>
  <si>
    <t>ﾌ 福山中</t>
  </si>
  <si>
    <t>ﾍ 平成中</t>
  </si>
  <si>
    <t>ﾎ 星峯中</t>
  </si>
  <si>
    <t>ﾎ 細山田中</t>
  </si>
  <si>
    <t>ﾏ 舞鶴中</t>
  </si>
  <si>
    <t>ﾏ 牧園中</t>
  </si>
  <si>
    <t>ﾏ 牧之原中</t>
  </si>
  <si>
    <t>ﾏ 枕崎中</t>
  </si>
  <si>
    <t>ﾏ 松元中</t>
  </si>
  <si>
    <t>ﾏ 松山中</t>
  </si>
  <si>
    <t>ﾐ 三笠中</t>
  </si>
  <si>
    <t>ﾐ 水引中</t>
  </si>
  <si>
    <t>ﾐ 溝辺中</t>
  </si>
  <si>
    <t>ﾐ 緑丘中</t>
  </si>
  <si>
    <t>ﾐ 南中</t>
  </si>
  <si>
    <t>ﾐ 南指宿中</t>
  </si>
  <si>
    <t>ﾐ 南種子中</t>
  </si>
  <si>
    <t>ﾐ 宮之城中</t>
  </si>
  <si>
    <t>ﾑ 紫原中</t>
  </si>
  <si>
    <t>ﾒ 明和中</t>
  </si>
  <si>
    <t>ﾔ 山川中</t>
  </si>
  <si>
    <t>ﾔ 山崎中</t>
  </si>
  <si>
    <t>ﾔ 山田中</t>
  </si>
  <si>
    <t>ﾔ 大和中</t>
  </si>
  <si>
    <t>ﾕ 油井中</t>
  </si>
  <si>
    <t>ﾖ 横川中</t>
  </si>
  <si>
    <t>ﾖ 吉田南中</t>
  </si>
  <si>
    <t>ﾖ 吉野中</t>
  </si>
  <si>
    <t>ﾖ 吉野東中</t>
  </si>
  <si>
    <t>ﾖ 吉松中</t>
  </si>
  <si>
    <t>ﾖ 与論中</t>
  </si>
  <si>
    <t>ﾘ 龍南中</t>
  </si>
  <si>
    <t>ﾘ 龍北中</t>
  </si>
  <si>
    <t>ﾘ 陵南中</t>
  </si>
  <si>
    <t>ﾜ 和田中</t>
  </si>
  <si>
    <t>ﾜ 和泊中</t>
  </si>
  <si>
    <t>ｱ 天城北中</t>
  </si>
  <si>
    <t>ｱ 安城中</t>
  </si>
  <si>
    <t>ｲ 鹿児島育英館中</t>
  </si>
  <si>
    <t>ｲ 池田中</t>
  </si>
  <si>
    <t>ｲ 一湊中</t>
  </si>
  <si>
    <t>ｵ 大川中</t>
  </si>
  <si>
    <t>ｵ 大口明光学園中</t>
  </si>
  <si>
    <t>ｵ 大原中</t>
  </si>
  <si>
    <t>ｶ 鹿児島修学館中</t>
  </si>
  <si>
    <t>ｶ 鹿児島第一中</t>
  </si>
  <si>
    <t>ｶ 鹿大附属中</t>
  </si>
  <si>
    <t>ｶ 神村学園中</t>
  </si>
  <si>
    <t>ｶ 川上中</t>
  </si>
  <si>
    <t>ｼ 志學館中</t>
  </si>
  <si>
    <t>ｼ 荘中</t>
  </si>
  <si>
    <t>ｼ 城ヶ丘中</t>
  </si>
  <si>
    <t>ｿ 早町中</t>
  </si>
  <si>
    <t>ﾀ 平島諏訪瀬島中</t>
  </si>
  <si>
    <t>ﾀ 俵中</t>
  </si>
  <si>
    <t>ﾅ 長島陸上中</t>
  </si>
  <si>
    <t>ﾋ 東城中</t>
  </si>
  <si>
    <t>ﾗ ラ・サール中</t>
  </si>
  <si>
    <t>ﾚ れいめい中</t>
  </si>
  <si>
    <t>性別・学年</t>
    <rPh sb="0" eb="2">
      <t>セイベツ</t>
    </rPh>
    <rPh sb="3" eb="5">
      <t>ガクネン</t>
    </rPh>
    <phoneticPr fontId="1"/>
  </si>
  <si>
    <t>男１年</t>
    <rPh sb="0" eb="1">
      <t>オトコ</t>
    </rPh>
    <rPh sb="2" eb="3">
      <t>イチネン</t>
    </rPh>
    <phoneticPr fontId="8"/>
  </si>
  <si>
    <t>男２年</t>
    <rPh sb="0" eb="1">
      <t>オトコ</t>
    </rPh>
    <rPh sb="2" eb="3">
      <t>イチネン</t>
    </rPh>
    <phoneticPr fontId="8"/>
  </si>
  <si>
    <t>男３年</t>
    <rPh sb="0" eb="1">
      <t>オトコ</t>
    </rPh>
    <rPh sb="2" eb="3">
      <t>イチネン</t>
    </rPh>
    <phoneticPr fontId="8"/>
  </si>
  <si>
    <t>女１年</t>
    <rPh sb="0" eb="1">
      <t>オンナ</t>
    </rPh>
    <rPh sb="2" eb="3">
      <t>イチネン</t>
    </rPh>
    <phoneticPr fontId="8"/>
  </si>
  <si>
    <t>女２年</t>
    <rPh sb="0" eb="1">
      <t>オンナ</t>
    </rPh>
    <rPh sb="2" eb="3">
      <t>イチネン</t>
    </rPh>
    <phoneticPr fontId="8"/>
  </si>
  <si>
    <t>女３年</t>
    <rPh sb="0" eb="1">
      <t>オンナ</t>
    </rPh>
    <rPh sb="2" eb="3">
      <t>イチネン</t>
    </rPh>
    <phoneticPr fontId="8"/>
  </si>
  <si>
    <t>男子三年</t>
    <rPh sb="0" eb="2">
      <t>ダンシ</t>
    </rPh>
    <rPh sb="2" eb="4">
      <t>サンネン</t>
    </rPh>
    <phoneticPr fontId="8"/>
  </si>
  <si>
    <t>男子二年</t>
    <rPh sb="0" eb="2">
      <t>ダンシ</t>
    </rPh>
    <rPh sb="2" eb="4">
      <t>ニネン</t>
    </rPh>
    <phoneticPr fontId="8"/>
  </si>
  <si>
    <t>女子三年</t>
    <rPh sb="0" eb="2">
      <t>ジョシ</t>
    </rPh>
    <rPh sb="2" eb="4">
      <t>サンネン</t>
    </rPh>
    <phoneticPr fontId="8"/>
  </si>
  <si>
    <t>女子二年</t>
    <rPh sb="0" eb="2">
      <t>ジョシ</t>
    </rPh>
    <rPh sb="2" eb="4">
      <t>ニネン</t>
    </rPh>
    <phoneticPr fontId="8"/>
  </si>
  <si>
    <t>女子一年</t>
    <rPh sb="0" eb="2">
      <t>ジョシ</t>
    </rPh>
    <rPh sb="2" eb="4">
      <t>イチネン</t>
    </rPh>
    <phoneticPr fontId="8"/>
  </si>
  <si>
    <t>男子一年</t>
    <rPh sb="0" eb="2">
      <t>ダンシ</t>
    </rPh>
    <rPh sb="2" eb="3">
      <t>イチ</t>
    </rPh>
    <rPh sb="3" eb="4">
      <t>サンネン</t>
    </rPh>
    <phoneticPr fontId="8"/>
  </si>
  <si>
    <t>男子二年</t>
    <rPh sb="0" eb="2">
      <t>ダンシ</t>
    </rPh>
    <rPh sb="2" eb="3">
      <t>ニ</t>
    </rPh>
    <rPh sb="3" eb="4">
      <t>ニネン</t>
    </rPh>
    <phoneticPr fontId="8"/>
  </si>
  <si>
    <t>男子三年</t>
    <rPh sb="0" eb="4">
      <t>ダンシイチネン</t>
    </rPh>
    <phoneticPr fontId="8"/>
  </si>
  <si>
    <t>女子一年</t>
    <rPh sb="0" eb="2">
      <t>ジョシ</t>
    </rPh>
    <rPh sb="2" eb="3">
      <t>イチ</t>
    </rPh>
    <rPh sb="3" eb="4">
      <t>サンネン</t>
    </rPh>
    <phoneticPr fontId="8"/>
  </si>
  <si>
    <t>女子三年</t>
    <rPh sb="0" eb="2">
      <t>ジョシ</t>
    </rPh>
    <rPh sb="2" eb="3">
      <t>サン</t>
    </rPh>
    <rPh sb="3" eb="4">
      <t>イチネン</t>
    </rPh>
    <phoneticPr fontId="8"/>
  </si>
  <si>
    <t>男子一年</t>
    <rPh sb="0" eb="2">
      <t>ダンシ</t>
    </rPh>
    <rPh sb="2" eb="4">
      <t>イチネン</t>
    </rPh>
    <phoneticPr fontId="8"/>
  </si>
  <si>
    <t>ｵ 大口中央中</t>
    <rPh sb="4" eb="6">
      <t>チュウオウ</t>
    </rPh>
    <phoneticPr fontId="8"/>
  </si>
  <si>
    <t>登録番号</t>
    <rPh sb="0" eb="4">
      <t>トウロクバン</t>
    </rPh>
    <phoneticPr fontId="1"/>
  </si>
  <si>
    <t>男1年100m</t>
    <rPh sb="0" eb="1">
      <t>オトコ</t>
    </rPh>
    <rPh sb="2" eb="3">
      <t>ネン</t>
    </rPh>
    <phoneticPr fontId="1"/>
  </si>
  <si>
    <t>男1年1500m</t>
    <rPh sb="0" eb="1">
      <t>オトコ</t>
    </rPh>
    <rPh sb="2" eb="3">
      <t>ネン</t>
    </rPh>
    <phoneticPr fontId="1"/>
  </si>
  <si>
    <t>男共通200m</t>
    <rPh sb="1" eb="3">
      <t>キョウツウ</t>
    </rPh>
    <phoneticPr fontId="1"/>
  </si>
  <si>
    <t>男共通400m</t>
    <phoneticPr fontId="8"/>
  </si>
  <si>
    <t>男共通800m</t>
    <phoneticPr fontId="8"/>
  </si>
  <si>
    <t>男共通1500m</t>
    <phoneticPr fontId="8"/>
  </si>
  <si>
    <t>男共通3000m</t>
    <rPh sb="1" eb="3">
      <t>キョウツウ</t>
    </rPh>
    <phoneticPr fontId="1"/>
  </si>
  <si>
    <t>男共通110mH</t>
    <phoneticPr fontId="8"/>
  </si>
  <si>
    <t>男共通走高跳</t>
    <rPh sb="3" eb="6">
      <t>ハシリタカトビ</t>
    </rPh>
    <phoneticPr fontId="1"/>
  </si>
  <si>
    <t>男共通走幅跳</t>
    <rPh sb="3" eb="6">
      <t>ハシリハバトビ</t>
    </rPh>
    <phoneticPr fontId="1"/>
  </si>
  <si>
    <t>男共通棒高跳</t>
    <rPh sb="3" eb="6">
      <t>ボウタカトビ</t>
    </rPh>
    <phoneticPr fontId="1"/>
  </si>
  <si>
    <t>男共通砲丸投</t>
    <rPh sb="3" eb="6">
      <t>ホウガンナゲ</t>
    </rPh>
    <phoneticPr fontId="1"/>
  </si>
  <si>
    <t>男2年100m</t>
    <rPh sb="2" eb="3">
      <t>ネン</t>
    </rPh>
    <phoneticPr fontId="1"/>
  </si>
  <si>
    <t>男3年100m</t>
    <rPh sb="2" eb="3">
      <t>ネン</t>
    </rPh>
    <phoneticPr fontId="1"/>
  </si>
  <si>
    <t>女1年100m</t>
    <rPh sb="0" eb="1">
      <t>オンナ</t>
    </rPh>
    <rPh sb="2" eb="3">
      <t>ネン</t>
    </rPh>
    <phoneticPr fontId="1"/>
  </si>
  <si>
    <t>女共通200m</t>
    <phoneticPr fontId="8"/>
  </si>
  <si>
    <t>女共通800m</t>
    <phoneticPr fontId="8"/>
  </si>
  <si>
    <t>女共通1500m</t>
    <phoneticPr fontId="8"/>
  </si>
  <si>
    <t>女共通100mH</t>
    <phoneticPr fontId="8"/>
  </si>
  <si>
    <t>女共通走高跳</t>
    <rPh sb="3" eb="6">
      <t>ハシリタカトビ</t>
    </rPh>
    <phoneticPr fontId="1"/>
  </si>
  <si>
    <t>女共通走幅跳</t>
    <rPh sb="3" eb="6">
      <t>ハシリハバトビ</t>
    </rPh>
    <phoneticPr fontId="1"/>
  </si>
  <si>
    <t>女共通砲丸投</t>
    <rPh sb="3" eb="6">
      <t>ホウガンナゲ</t>
    </rPh>
    <phoneticPr fontId="1"/>
  </si>
  <si>
    <t>女2年100m</t>
    <rPh sb="2" eb="3">
      <t>ネン</t>
    </rPh>
    <phoneticPr fontId="1"/>
  </si>
  <si>
    <t>女3年100m</t>
    <rPh sb="2" eb="3">
      <t>ネン</t>
    </rPh>
    <phoneticPr fontId="1"/>
  </si>
  <si>
    <t>連絡先
（携帯）</t>
    <rPh sb="0" eb="3">
      <t>レンラクサキ</t>
    </rPh>
    <rPh sb="5" eb="7">
      <t>ケイタイ</t>
    </rPh>
    <phoneticPr fontId="1"/>
  </si>
  <si>
    <t>女共通100mH</t>
  </si>
  <si>
    <t>女共通1500m</t>
  </si>
  <si>
    <t>女共通200m</t>
  </si>
  <si>
    <t>女共通800m</t>
  </si>
  <si>
    <t>男共通110mH</t>
  </si>
  <si>
    <t>男共通1500m</t>
  </si>
  <si>
    <t>男共通四種競技</t>
  </si>
  <si>
    <t>男共通四種競技</t>
    <rPh sb="3" eb="7">
      <t>ヨンシュキョウ</t>
    </rPh>
    <phoneticPr fontId="1"/>
  </si>
  <si>
    <t>男共通200m</t>
  </si>
  <si>
    <t>男共通400m</t>
  </si>
  <si>
    <t>男共通800m</t>
  </si>
  <si>
    <t>男共通3000m</t>
  </si>
  <si>
    <t>男共通走高跳</t>
  </si>
  <si>
    <t>男共通棒高跳</t>
  </si>
  <si>
    <t>男共通走幅跳</t>
  </si>
  <si>
    <t>男共通砲丸投</t>
  </si>
  <si>
    <t>女共通走高跳</t>
  </si>
  <si>
    <t>女共通走幅跳</t>
  </si>
  <si>
    <t>女共通砲丸投</t>
  </si>
  <si>
    <t>女共通四種競技</t>
    <rPh sb="0" eb="1">
      <t>オンナ</t>
    </rPh>
    <phoneticPr fontId="8"/>
  </si>
  <si>
    <t>種目</t>
    <rPh sb="0" eb="2">
      <t>シュモク</t>
    </rPh>
    <phoneticPr fontId="1"/>
  </si>
  <si>
    <t>申込数</t>
    <rPh sb="0" eb="3">
      <t>モウシコミスウ</t>
    </rPh>
    <phoneticPr fontId="8"/>
  </si>
  <si>
    <t>参加制限</t>
    <rPh sb="0" eb="4">
      <t>サンカセイゲン</t>
    </rPh>
    <phoneticPr fontId="8"/>
  </si>
  <si>
    <t>平成２８年度全日本中学通信陸上　鹿児島県大会</t>
    <rPh sb="0" eb="2">
      <t>ヘイセイ</t>
    </rPh>
    <rPh sb="4" eb="6">
      <t>ネンド</t>
    </rPh>
    <phoneticPr fontId="1"/>
  </si>
  <si>
    <t>全日本中学通信陸上　鹿児島県大会（見本）</t>
    <rPh sb="17" eb="19">
      <t>ミホン</t>
    </rPh>
    <phoneticPr fontId="1"/>
  </si>
  <si>
    <t>ﾐ 南九州別府中</t>
    <rPh sb="2" eb="3">
      <t>ミナミ</t>
    </rPh>
    <rPh sb="3" eb="5">
      <t>キュウシュウ</t>
    </rPh>
    <phoneticPr fontId="17"/>
  </si>
  <si>
    <t>ﾏ 枕崎別府中</t>
    <rPh sb="2" eb="4">
      <t>マクラザキ</t>
    </rPh>
    <phoneticPr fontId="17"/>
  </si>
  <si>
    <t>ﾎ 坊津学園中</t>
    <rPh sb="2" eb="4">
      <t>ボウノツ</t>
    </rPh>
    <rPh sb="4" eb="6">
      <t>ガクエン</t>
    </rPh>
    <phoneticPr fontId="17"/>
  </si>
  <si>
    <t>ﾔ 屋久島中央中</t>
    <rPh sb="2" eb="5">
      <t>ヤクシマ</t>
    </rPh>
    <phoneticPr fontId="17"/>
  </si>
  <si>
    <t>ﾅ 楠隼中</t>
    <rPh sb="2" eb="3">
      <t>クスノキ</t>
    </rPh>
    <rPh sb="3" eb="4">
      <t>ハヤブサ</t>
    </rPh>
    <rPh sb="4" eb="5">
      <t>チュウ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</si>
</sst>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45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47"/>
      <name val="ＭＳ Ｐゴシック"/>
      <family val="3"/>
      <charset val="128"/>
    </font>
    <font>
      <sz val="28"/>
      <color indexed="8"/>
      <name val="ヒラギノ角ゴ Std W8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28"/>
      <color indexed="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3" tint="0.5999938962981048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8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BBB"/>
        <bgColor indexed="64"/>
      </patternFill>
    </fill>
    <fill>
      <patternFill patternType="solid">
        <fgColor rgb="FFFFFBB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6">
    <xf numFmtId="0" fontId="0" fillId="0" borderId="0"/>
    <xf numFmtId="0" fontId="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9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10" fillId="0" borderId="0" xfId="1" applyNumberFormat="1" applyFont="1" applyAlignment="1"/>
    <xf numFmtId="0" fontId="10" fillId="0" borderId="0" xfId="1" applyNumberFormat="1" applyFont="1" applyBorder="1" applyAlignment="1"/>
    <xf numFmtId="0" fontId="10" fillId="0" borderId="0" xfId="1" applyNumberFormat="1" applyFont="1">
      <alignment vertical="center"/>
    </xf>
    <xf numFmtId="0" fontId="11" fillId="0" borderId="0" xfId="1" applyFo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0" xfId="0" applyFill="1"/>
    <xf numFmtId="0" fontId="7" fillId="3" borderId="0" xfId="0" applyFont="1" applyFill="1"/>
    <xf numFmtId="0" fontId="2" fillId="3" borderId="0" xfId="0" applyFont="1" applyFill="1"/>
    <xf numFmtId="0" fontId="6" fillId="3" borderId="0" xfId="0" applyFont="1" applyFill="1"/>
    <xf numFmtId="0" fontId="0" fillId="3" borderId="0" xfId="0" applyFont="1" applyFill="1"/>
    <xf numFmtId="0" fontId="16" fillId="3" borderId="0" xfId="0" applyFont="1" applyFill="1"/>
    <xf numFmtId="0" fontId="0" fillId="3" borderId="0" xfId="0" applyFill="1" applyProtection="1"/>
    <xf numFmtId="0" fontId="0" fillId="2" borderId="1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5" fillId="0" borderId="0" xfId="1" applyNumberFormat="1" applyFont="1" applyAlignment="1"/>
    <xf numFmtId="0" fontId="18" fillId="0" borderId="0" xfId="0" applyFont="1"/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0" fillId="0" borderId="2" xfId="0" applyFill="1" applyBorder="1" applyProtection="1"/>
    <xf numFmtId="0" fontId="4" fillId="3" borderId="0" xfId="0" applyFont="1" applyFill="1" applyProtection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 shrinkToFit="1"/>
    </xf>
    <xf numFmtId="0" fontId="28" fillId="0" borderId="0" xfId="1" applyNumberFormat="1" applyFont="1" applyAlignment="1"/>
    <xf numFmtId="0" fontId="29" fillId="0" borderId="0" xfId="0" applyFont="1"/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0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0" fillId="4" borderId="9" xfId="0" applyFill="1" applyBorder="1" applyAlignment="1">
      <alignment vertical="center"/>
    </xf>
    <xf numFmtId="0" fontId="0" fillId="5" borderId="1" xfId="0" applyFill="1" applyBorder="1" applyAlignment="1">
      <alignment vertical="center" shrinkToFit="1"/>
    </xf>
    <xf numFmtId="0" fontId="26" fillId="5" borderId="1" xfId="0" applyFont="1" applyFill="1" applyBorder="1" applyAlignment="1">
      <alignment vertical="center" shrinkToFit="1"/>
    </xf>
    <xf numFmtId="0" fontId="1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0" fillId="0" borderId="3" xfId="0" applyFill="1" applyBorder="1" applyAlignment="1" applyProtection="1">
      <alignment horizontal="left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4" fillId="4" borderId="0" xfId="0" applyFont="1" applyFill="1" applyAlignment="1">
      <alignment horizontal="left" vertical="center"/>
    </xf>
    <xf numFmtId="0" fontId="27" fillId="4" borderId="0" xfId="0" applyFont="1" applyFill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</cellXfs>
  <cellStyles count="126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876300</xdr:colOff>
      <xdr:row>5</xdr:row>
      <xdr:rowOff>63500</xdr:rowOff>
    </xdr:from>
    <xdr:to>
      <xdr:col>11</xdr:col>
      <xdr:colOff>12700</xdr:colOff>
      <xdr:row>5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8610600" y="1663700"/>
          <a:ext cx="4191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200025</xdr:colOff>
      <xdr:row>11</xdr:row>
      <xdr:rowOff>130175</xdr:rowOff>
    </xdr:from>
    <xdr:to>
      <xdr:col>3</xdr:col>
      <xdr:colOff>85725</xdr:colOff>
      <xdr:row>17</xdr:row>
      <xdr:rowOff>152400</xdr:rowOff>
    </xdr:to>
    <xdr:sp macro="" textlink="">
      <xdr:nvSpPr>
        <xdr:cNvPr id="2050" name="四角形吹き出し 2"/>
        <xdr:cNvSpPr>
          <a:spLocks noChangeArrowheads="1"/>
        </xdr:cNvSpPr>
      </xdr:nvSpPr>
      <xdr:spPr bwMode="auto">
        <a:xfrm>
          <a:off x="200025" y="3197225"/>
          <a:ext cx="1771650" cy="1108075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</a:t>
          </a:r>
          <a:r>
            <a:rPr lang="ja-JP" altLang="en-US" sz="2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記入して下さい。</a:t>
          </a:r>
        </a:p>
      </xdr:txBody>
    </xdr:sp>
    <xdr:clientData/>
  </xdr:twoCellAnchor>
  <xdr:twoCellAnchor>
    <xdr:from>
      <xdr:col>3</xdr:col>
      <xdr:colOff>180975</xdr:colOff>
      <xdr:row>15</xdr:row>
      <xdr:rowOff>200025</xdr:rowOff>
    </xdr:from>
    <xdr:to>
      <xdr:col>5</xdr:col>
      <xdr:colOff>123825</xdr:colOff>
      <xdr:row>20</xdr:row>
      <xdr:rowOff>158786</xdr:rowOff>
    </xdr:to>
    <xdr:sp macro="" textlink="">
      <xdr:nvSpPr>
        <xdr:cNvPr id="2051" name="四角形吹き出し 3"/>
        <xdr:cNvSpPr>
          <a:spLocks noChangeArrowheads="1"/>
        </xdr:cNvSpPr>
      </xdr:nvSpPr>
      <xdr:spPr bwMode="auto">
        <a:xfrm>
          <a:off x="2066925" y="3952875"/>
          <a:ext cx="1390650" cy="876300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9</xdr:col>
      <xdr:colOff>38100</xdr:colOff>
      <xdr:row>11</xdr:row>
      <xdr:rowOff>101600</xdr:rowOff>
    </xdr:from>
    <xdr:to>
      <xdr:col>10</xdr:col>
      <xdr:colOff>914400</xdr:colOff>
      <xdr:row>15</xdr:row>
      <xdr:rowOff>63500</xdr:rowOff>
    </xdr:to>
    <xdr:sp macro="" textlink="">
      <xdr:nvSpPr>
        <xdr:cNvPr id="5" name="四角形吹き出し 4"/>
        <xdr:cNvSpPr/>
      </xdr:nvSpPr>
      <xdr:spPr>
        <a:xfrm>
          <a:off x="7048500" y="3314700"/>
          <a:ext cx="1600200" cy="889000"/>
        </a:xfrm>
        <a:prstGeom prst="wedgeRectCallout">
          <a:avLst>
            <a:gd name="adj1" fmla="val 29505"/>
            <a:gd name="adj2" fmla="val -92965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720725</xdr:colOff>
      <xdr:row>25</xdr:row>
      <xdr:rowOff>47625</xdr:rowOff>
    </xdr:from>
    <xdr:to>
      <xdr:col>14</xdr:col>
      <xdr:colOff>76200</xdr:colOff>
      <xdr:row>31</xdr:row>
      <xdr:rowOff>6380</xdr:rowOff>
    </xdr:to>
    <xdr:sp macro="" textlink="">
      <xdr:nvSpPr>
        <xdr:cNvPr id="2055" name="四角形吹き出し 7"/>
        <xdr:cNvSpPr>
          <a:spLocks noChangeArrowheads="1"/>
        </xdr:cNvSpPr>
      </xdr:nvSpPr>
      <xdr:spPr bwMode="auto">
        <a:xfrm>
          <a:off x="9737725" y="6486525"/>
          <a:ext cx="2593975" cy="1330355"/>
        </a:xfrm>
        <a:prstGeom prst="wedgeRectCallout">
          <a:avLst>
            <a:gd name="adj1" fmla="val -38668"/>
            <a:gd name="adj2" fmla="val -93638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１種目トラック１校２名以内</a:t>
          </a:r>
          <a:endParaRPr lang="ja-JP" altLang="en-US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フィールド２名以内</a:t>
          </a:r>
          <a:endParaRPr lang="ja-JP" altLang="en-US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名以内です。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共通種目は全学年が出場できます。</a:t>
          </a:r>
        </a:p>
      </xdr:txBody>
    </xdr:sp>
    <xdr:clientData/>
  </xdr:twoCellAnchor>
  <xdr:twoCellAnchor>
    <xdr:from>
      <xdr:col>6</xdr:col>
      <xdr:colOff>723900</xdr:colOff>
      <xdr:row>10</xdr:row>
      <xdr:rowOff>0</xdr:rowOff>
    </xdr:from>
    <xdr:to>
      <xdr:col>8</xdr:col>
      <xdr:colOff>812800</xdr:colOff>
      <xdr:row>18</xdr:row>
      <xdr:rowOff>0</xdr:rowOff>
    </xdr:to>
    <xdr:sp macro="" textlink="">
      <xdr:nvSpPr>
        <xdr:cNvPr id="9" name="四角形吹き出し 8"/>
        <xdr:cNvSpPr/>
      </xdr:nvSpPr>
      <xdr:spPr>
        <a:xfrm>
          <a:off x="4826000" y="3009900"/>
          <a:ext cx="1968500" cy="1778000"/>
        </a:xfrm>
        <a:prstGeom prst="wedgeRectCallout">
          <a:avLst>
            <a:gd name="adj1" fmla="val 49141"/>
            <a:gd name="adj2" fmla="val -140710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所属団体，学校名をプルダウンメニューより選択して下さい。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もしプルダウンメニューにない場合は，上の欄に直接入力して下さい。</a:t>
          </a:r>
        </a:p>
      </xdr:txBody>
    </xdr:sp>
    <xdr:clientData/>
  </xdr:twoCellAnchor>
  <xdr:twoCellAnchor>
    <xdr:from>
      <xdr:col>4</xdr:col>
      <xdr:colOff>88900</xdr:colOff>
      <xdr:row>11</xdr:row>
      <xdr:rowOff>127000</xdr:rowOff>
    </xdr:from>
    <xdr:to>
      <xdr:col>6</xdr:col>
      <xdr:colOff>342900</xdr:colOff>
      <xdr:row>15</xdr:row>
      <xdr:rowOff>101600</xdr:rowOff>
    </xdr:to>
    <xdr:sp macro="" textlink="">
      <xdr:nvSpPr>
        <xdr:cNvPr id="10" name="四角形吹き出し 9"/>
        <xdr:cNvSpPr/>
      </xdr:nvSpPr>
      <xdr:spPr>
        <a:xfrm>
          <a:off x="2692400" y="3340100"/>
          <a:ext cx="1765300" cy="889000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ﾌﾘｶﾞﾅは自動で入力されますが，間違っている場合は直接入力して下さい。</a:t>
          </a:r>
        </a:p>
      </xdr:txBody>
    </xdr:sp>
    <xdr:clientData/>
  </xdr:twoCellAnchor>
  <xdr:twoCellAnchor>
    <xdr:from>
      <xdr:col>10</xdr:col>
      <xdr:colOff>508000</xdr:colOff>
      <xdr:row>17</xdr:row>
      <xdr:rowOff>50800</xdr:rowOff>
    </xdr:from>
    <xdr:to>
      <xdr:col>11</xdr:col>
      <xdr:colOff>596900</xdr:colOff>
      <xdr:row>22</xdr:row>
      <xdr:rowOff>203200</xdr:rowOff>
    </xdr:to>
    <xdr:sp macro="" textlink="">
      <xdr:nvSpPr>
        <xdr:cNvPr id="11" name="四角形吹き出し 10"/>
        <xdr:cNvSpPr/>
      </xdr:nvSpPr>
      <xdr:spPr>
        <a:xfrm>
          <a:off x="8242300" y="4648200"/>
          <a:ext cx="1371600" cy="1270000"/>
        </a:xfrm>
        <a:prstGeom prst="wedgeRectCallout">
          <a:avLst>
            <a:gd name="adj1" fmla="val 36251"/>
            <a:gd name="adj2" fmla="val -189108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462107</xdr:colOff>
      <xdr:row>15</xdr:row>
      <xdr:rowOff>132968</xdr:rowOff>
    </xdr:from>
    <xdr:to>
      <xdr:col>16</xdr:col>
      <xdr:colOff>12045</xdr:colOff>
      <xdr:row>18</xdr:row>
      <xdr:rowOff>31368</xdr:rowOff>
    </xdr:to>
    <xdr:sp macro="" textlink="">
      <xdr:nvSpPr>
        <xdr:cNvPr id="3" name="右矢印 2"/>
        <xdr:cNvSpPr/>
      </xdr:nvSpPr>
      <xdr:spPr>
        <a:xfrm rot="20685384">
          <a:off x="9479107" y="4285868"/>
          <a:ext cx="3728238" cy="584200"/>
        </a:xfrm>
        <a:prstGeom prst="rightArrow">
          <a:avLst>
            <a:gd name="adj1" fmla="val 36957"/>
            <a:gd name="adj2" fmla="val 6521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876300</xdr:colOff>
      <xdr:row>4</xdr:row>
      <xdr:rowOff>63500</xdr:rowOff>
    </xdr:from>
    <xdr:to>
      <xdr:col>11</xdr:col>
      <xdr:colOff>12700</xdr:colOff>
      <xdr:row>4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8610600" y="1663700"/>
          <a:ext cx="4191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&#200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回ｰ女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0" refreshError="1"/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AC60"/>
  <sheetViews>
    <sheetView tabSelected="1" workbookViewId="0">
      <selection activeCell="H5" sqref="H5:K5"/>
    </sheetView>
  </sheetViews>
  <sheetFormatPr baseColWidth="12" defaultColWidth="12.83203125" defaultRowHeight="18" x14ac:dyDescent="0"/>
  <cols>
    <col min="1" max="1" width="12.83203125" style="8"/>
    <col min="2" max="2" width="3.5" style="8" bestFit="1" customWidth="1"/>
    <col min="3" max="3" width="8.33203125" style="8" customWidth="1"/>
    <col min="4" max="5" width="9.5" style="8" bestFit="1" customWidth="1"/>
    <col min="6" max="6" width="10.33203125" style="8" customWidth="1"/>
    <col min="7" max="7" width="10.6640625" style="8" customWidth="1"/>
    <col min="8" max="8" width="10.5" style="8" bestFit="1" customWidth="1"/>
    <col min="9" max="9" width="13.5" style="8" bestFit="1" customWidth="1"/>
    <col min="10" max="10" width="9.5" style="8" bestFit="1" customWidth="1"/>
    <col min="11" max="11" width="16.83203125" style="8" customWidth="1"/>
    <col min="12" max="12" width="12.83203125" style="8" customWidth="1"/>
    <col min="13" max="13" width="16.83203125" style="8" customWidth="1"/>
    <col min="14" max="14" width="12.83203125" style="8"/>
    <col min="15" max="15" width="7.1640625" style="8" customWidth="1"/>
    <col min="16" max="16" width="5.1640625" style="8" customWidth="1"/>
    <col min="17" max="17" width="17.5" style="8" bestFit="1" customWidth="1"/>
    <col min="18" max="18" width="11.5" style="8" bestFit="1" customWidth="1"/>
    <col min="19" max="19" width="9.5" style="8" bestFit="1" customWidth="1"/>
    <col min="20" max="20" width="11.5" style="8" bestFit="1" customWidth="1"/>
    <col min="21" max="21" width="7.5" style="8" bestFit="1" customWidth="1"/>
    <col min="22" max="25" width="12.83203125" style="8"/>
    <col min="26" max="26" width="5.5" style="8" hidden="1" customWidth="1"/>
    <col min="27" max="29" width="16.83203125" style="8" hidden="1" customWidth="1"/>
    <col min="30" max="30" width="16.83203125" style="8" bestFit="1" customWidth="1"/>
    <col min="31" max="16384" width="12.83203125" style="8"/>
  </cols>
  <sheetData>
    <row r="2" spans="1:29" ht="39" customHeight="1">
      <c r="C2" s="13" t="s">
        <v>344</v>
      </c>
      <c r="D2" s="9"/>
    </row>
    <row r="3" spans="1:29" ht="9.75" customHeight="1">
      <c r="C3" s="10"/>
      <c r="D3" s="10"/>
    </row>
    <row r="4" spans="1:29" ht="30.75" customHeight="1">
      <c r="A4" s="14"/>
      <c r="B4" s="14"/>
      <c r="C4" s="65" t="s">
        <v>43</v>
      </c>
      <c r="D4" s="66"/>
      <c r="E4" s="66"/>
      <c r="F4" s="66"/>
      <c r="G4" s="67"/>
      <c r="H4" s="68"/>
      <c r="I4" s="69"/>
      <c r="J4" s="69"/>
      <c r="K4" s="70"/>
      <c r="L4" s="14"/>
      <c r="M4" s="14"/>
      <c r="N4" s="14"/>
      <c r="O4" s="14"/>
      <c r="P4" s="14"/>
      <c r="Q4" s="14"/>
      <c r="R4" s="14"/>
      <c r="S4" s="14"/>
    </row>
    <row r="5" spans="1:29" ht="30" customHeight="1">
      <c r="A5" s="14"/>
      <c r="B5" s="14"/>
      <c r="C5" s="59" t="s">
        <v>42</v>
      </c>
      <c r="D5" s="60"/>
      <c r="E5" s="60"/>
      <c r="F5" s="60"/>
      <c r="G5" s="61"/>
      <c r="H5" s="71"/>
      <c r="I5" s="72"/>
      <c r="J5" s="72"/>
      <c r="K5" s="73"/>
      <c r="L5" s="7" t="s">
        <v>31</v>
      </c>
      <c r="M5" s="56"/>
      <c r="N5" s="57"/>
      <c r="O5" s="57"/>
      <c r="P5" s="57"/>
      <c r="Q5" s="57"/>
      <c r="R5" s="58"/>
      <c r="S5" s="14"/>
    </row>
    <row r="6" spans="1:29" ht="30" customHeight="1">
      <c r="A6" s="14"/>
      <c r="B6" s="14"/>
      <c r="C6" s="59" t="s">
        <v>36</v>
      </c>
      <c r="D6" s="60"/>
      <c r="E6" s="60"/>
      <c r="F6" s="60"/>
      <c r="G6" s="61"/>
      <c r="H6" s="62"/>
      <c r="I6" s="63"/>
      <c r="J6" s="63"/>
      <c r="K6" s="64"/>
      <c r="L6" s="7" t="s">
        <v>34</v>
      </c>
      <c r="M6" s="62"/>
      <c r="N6" s="63"/>
      <c r="O6" s="64"/>
      <c r="P6" s="54" t="s">
        <v>61</v>
      </c>
      <c r="Q6" s="55"/>
      <c r="R6" s="18">
        <f>M60+K60</f>
        <v>0</v>
      </c>
      <c r="S6" s="14"/>
    </row>
    <row r="7" spans="1:29" ht="30" customHeight="1">
      <c r="A7" s="14"/>
      <c r="B7" s="14"/>
      <c r="C7" s="59" t="s">
        <v>32</v>
      </c>
      <c r="D7" s="60"/>
      <c r="E7" s="60"/>
      <c r="F7" s="60"/>
      <c r="G7" s="61"/>
      <c r="H7" s="62"/>
      <c r="I7" s="63"/>
      <c r="J7" s="63"/>
      <c r="K7" s="64"/>
      <c r="L7" s="19"/>
      <c r="M7" s="19"/>
      <c r="N7" s="19"/>
      <c r="O7" s="19"/>
      <c r="P7" s="19"/>
      <c r="Q7" s="19"/>
      <c r="R7" s="20"/>
      <c r="S7" s="14"/>
    </row>
    <row r="8" spans="1:29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9">
      <c r="A9" s="14"/>
      <c r="B9" s="14"/>
      <c r="C9" s="7" t="s">
        <v>11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275</v>
      </c>
      <c r="I9" s="7" t="s">
        <v>37</v>
      </c>
      <c r="J9" s="7" t="s">
        <v>33</v>
      </c>
      <c r="K9" s="7" t="s">
        <v>51</v>
      </c>
      <c r="L9" s="7" t="s">
        <v>12</v>
      </c>
      <c r="M9" s="7" t="s">
        <v>52</v>
      </c>
      <c r="N9" s="7" t="s">
        <v>12</v>
      </c>
      <c r="O9" s="7" t="s">
        <v>30</v>
      </c>
      <c r="P9" s="14"/>
      <c r="Q9" s="14" t="s">
        <v>13</v>
      </c>
      <c r="R9" s="14"/>
      <c r="S9" s="14"/>
    </row>
    <row r="10" spans="1:29">
      <c r="A10" s="14"/>
      <c r="B10" s="15">
        <v>1</v>
      </c>
      <c r="C10" s="6"/>
      <c r="D10" s="16"/>
      <c r="E10" s="17"/>
      <c r="F10" s="16" t="str">
        <f>ASC(PHONETIC(D10))</f>
        <v/>
      </c>
      <c r="G10" s="16" t="str">
        <f>ASC(PHONETIC(E10))</f>
        <v/>
      </c>
      <c r="H10" s="6"/>
      <c r="I10" s="7" t="str">
        <f>IF($H$5="","",$H$5)</f>
        <v/>
      </c>
      <c r="J10" s="7" t="str">
        <f>IF($H$5="","",VLOOKUP($H$5,#REF!,3,0))</f>
        <v/>
      </c>
      <c r="K10" s="6"/>
      <c r="L10" s="6"/>
      <c r="M10" s="6"/>
      <c r="N10" s="6"/>
      <c r="O10" s="6"/>
      <c r="P10" s="14"/>
      <c r="Q10" s="24" t="s">
        <v>0</v>
      </c>
      <c r="R10" s="25" t="s">
        <v>14</v>
      </c>
      <c r="S10" s="25">
        <v>1234</v>
      </c>
      <c r="T10" s="11" t="s">
        <v>35</v>
      </c>
    </row>
    <row r="11" spans="1:29">
      <c r="A11" s="14"/>
      <c r="B11" s="15">
        <v>2</v>
      </c>
      <c r="C11" s="6"/>
      <c r="D11" s="16"/>
      <c r="E11" s="23"/>
      <c r="F11" s="16" t="str">
        <f>ASC(PHONETIC(D11))</f>
        <v/>
      </c>
      <c r="G11" s="16" t="str">
        <f>ASC(PHONETIC(E11))</f>
        <v/>
      </c>
      <c r="H11" s="6"/>
      <c r="I11" s="7" t="str">
        <f t="shared" ref="I11:I59" si="0">IF($H$5="","",$H$5)</f>
        <v/>
      </c>
      <c r="J11" s="7" t="str">
        <f>IF($H$5="","",VLOOKUP($H$5,#REF!,3,0))</f>
        <v/>
      </c>
      <c r="K11" s="6"/>
      <c r="L11" s="6"/>
      <c r="M11" s="6"/>
      <c r="N11" s="6"/>
      <c r="O11" s="6"/>
      <c r="P11" s="14"/>
      <c r="Q11" s="24" t="s">
        <v>1</v>
      </c>
      <c r="R11" s="25" t="s">
        <v>15</v>
      </c>
      <c r="S11" s="25">
        <v>2700</v>
      </c>
    </row>
    <row r="12" spans="1:29">
      <c r="A12" s="14"/>
      <c r="B12" s="15">
        <v>3</v>
      </c>
      <c r="C12" s="6"/>
      <c r="D12" s="16"/>
      <c r="E12" s="23"/>
      <c r="F12" s="16" t="str">
        <f t="shared" ref="F12:G59" si="1">ASC(PHONETIC(D12))</f>
        <v/>
      </c>
      <c r="G12" s="16" t="str">
        <f t="shared" si="1"/>
        <v/>
      </c>
      <c r="H12" s="6"/>
      <c r="I12" s="7" t="str">
        <f t="shared" si="0"/>
        <v/>
      </c>
      <c r="J12" s="7" t="str">
        <f>IF($H$5="","",VLOOKUP($H$5,#REF!,3,0))</f>
        <v/>
      </c>
      <c r="K12" s="6"/>
      <c r="L12" s="6"/>
      <c r="M12" s="6"/>
      <c r="N12" s="6"/>
      <c r="O12" s="6"/>
      <c r="P12" s="14"/>
      <c r="Q12" s="24" t="s">
        <v>2</v>
      </c>
      <c r="R12" s="24" t="s">
        <v>16</v>
      </c>
      <c r="S12" s="24">
        <v>5678</v>
      </c>
      <c r="Z12" s="8" t="s">
        <v>53</v>
      </c>
      <c r="AA12" s="8" t="s">
        <v>58</v>
      </c>
      <c r="AB12" s="8" t="s">
        <v>59</v>
      </c>
      <c r="AC12" s="8" t="s">
        <v>60</v>
      </c>
    </row>
    <row r="13" spans="1:29">
      <c r="A13" s="14"/>
      <c r="B13" s="15">
        <v>4</v>
      </c>
      <c r="C13" s="6"/>
      <c r="D13" s="16"/>
      <c r="E13" s="23"/>
      <c r="F13" s="16" t="str">
        <f t="shared" si="1"/>
        <v/>
      </c>
      <c r="G13" s="16" t="str">
        <f t="shared" si="1"/>
        <v/>
      </c>
      <c r="H13" s="6"/>
      <c r="I13" s="7" t="str">
        <f t="shared" si="0"/>
        <v/>
      </c>
      <c r="J13" s="7" t="str">
        <f>IF($H$5="","",VLOOKUP($H$5,#REF!,3,0))</f>
        <v/>
      </c>
      <c r="K13" s="6"/>
      <c r="L13" s="6"/>
      <c r="M13" s="6"/>
      <c r="N13" s="6"/>
      <c r="O13" s="6"/>
      <c r="P13" s="14"/>
      <c r="Q13" s="24" t="s">
        <v>3</v>
      </c>
      <c r="R13" s="24" t="s">
        <v>17</v>
      </c>
      <c r="S13" s="24">
        <v>23456</v>
      </c>
      <c r="Z13" s="8" t="s">
        <v>58</v>
      </c>
      <c r="AA13" s="8" t="s">
        <v>44</v>
      </c>
      <c r="AB13" s="8" t="s">
        <v>50</v>
      </c>
      <c r="AC13" s="8" t="s">
        <v>26</v>
      </c>
    </row>
    <row r="14" spans="1:29">
      <c r="A14" s="14"/>
      <c r="B14" s="15">
        <v>5</v>
      </c>
      <c r="C14" s="6"/>
      <c r="D14" s="16"/>
      <c r="E14" s="23"/>
      <c r="F14" s="16" t="str">
        <f>ASC(PHONETIC(D14))</f>
        <v/>
      </c>
      <c r="G14" s="16" t="str">
        <f t="shared" si="1"/>
        <v/>
      </c>
      <c r="H14" s="6"/>
      <c r="I14" s="7" t="str">
        <f t="shared" si="0"/>
        <v/>
      </c>
      <c r="J14" s="7" t="str">
        <f>IF($H$5="","",VLOOKUP($H$5,#REF!,3,0))</f>
        <v/>
      </c>
      <c r="K14" s="6"/>
      <c r="L14" s="6"/>
      <c r="M14" s="6"/>
      <c r="N14" s="6"/>
      <c r="O14" s="6"/>
      <c r="P14" s="14"/>
      <c r="Q14" s="24" t="s">
        <v>4</v>
      </c>
      <c r="R14" s="24" t="s">
        <v>18</v>
      </c>
      <c r="S14" s="24">
        <v>54321</v>
      </c>
      <c r="T14" s="12"/>
      <c r="Z14" s="8" t="s">
        <v>59</v>
      </c>
      <c r="AA14" s="8" t="s">
        <v>48</v>
      </c>
      <c r="AB14" s="8" t="s">
        <v>25</v>
      </c>
      <c r="AC14" s="8" t="s">
        <v>54</v>
      </c>
    </row>
    <row r="15" spans="1:29">
      <c r="A15" s="14"/>
      <c r="B15" s="15">
        <v>6</v>
      </c>
      <c r="C15" s="6"/>
      <c r="D15" s="16"/>
      <c r="E15" s="23"/>
      <c r="F15" s="16" t="str">
        <f t="shared" si="1"/>
        <v/>
      </c>
      <c r="G15" s="16" t="str">
        <f t="shared" si="1"/>
        <v/>
      </c>
      <c r="H15" s="6"/>
      <c r="I15" s="7" t="str">
        <f t="shared" si="0"/>
        <v/>
      </c>
      <c r="J15" s="7" t="str">
        <f>IF($H$5="","",VLOOKUP($H$5,#REF!,3,0))</f>
        <v/>
      </c>
      <c r="K15" s="6"/>
      <c r="L15" s="6"/>
      <c r="M15" s="6"/>
      <c r="N15" s="6"/>
      <c r="O15" s="6"/>
      <c r="P15" s="14"/>
      <c r="Q15" s="24" t="s">
        <v>5</v>
      </c>
      <c r="R15" s="24" t="s">
        <v>19</v>
      </c>
      <c r="S15" s="24">
        <v>112233</v>
      </c>
      <c r="Z15" s="8" t="s">
        <v>60</v>
      </c>
      <c r="AA15" s="8" t="s">
        <v>50</v>
      </c>
      <c r="AB15" s="8" t="s">
        <v>54</v>
      </c>
      <c r="AC15" s="8" t="s">
        <v>55</v>
      </c>
    </row>
    <row r="16" spans="1:29">
      <c r="A16" s="14"/>
      <c r="B16" s="15">
        <v>7</v>
      </c>
      <c r="C16" s="6"/>
      <c r="D16" s="16"/>
      <c r="E16" s="23"/>
      <c r="F16" s="16" t="str">
        <f t="shared" si="1"/>
        <v/>
      </c>
      <c r="G16" s="16" t="str">
        <f t="shared" si="1"/>
        <v/>
      </c>
      <c r="H16" s="6"/>
      <c r="I16" s="7" t="str">
        <f t="shared" si="0"/>
        <v/>
      </c>
      <c r="J16" s="7" t="str">
        <f>IF($H$5="","",VLOOKUP($H$5,#REF!,3,0))</f>
        <v/>
      </c>
      <c r="K16" s="6"/>
      <c r="L16" s="6"/>
      <c r="M16" s="6"/>
      <c r="N16" s="6"/>
      <c r="O16" s="6"/>
      <c r="P16" s="14"/>
      <c r="Q16" s="24" t="s">
        <v>6</v>
      </c>
      <c r="R16" s="24" t="s">
        <v>20</v>
      </c>
      <c r="S16" s="24">
        <v>1834</v>
      </c>
      <c r="AA16" s="8" t="s">
        <v>45</v>
      </c>
      <c r="AB16" s="8" t="s">
        <v>55</v>
      </c>
      <c r="AC16" s="8" t="s">
        <v>56</v>
      </c>
    </row>
    <row r="17" spans="1:29">
      <c r="A17" s="14"/>
      <c r="B17" s="15">
        <v>8</v>
      </c>
      <c r="C17" s="6"/>
      <c r="D17" s="16"/>
      <c r="E17" s="23"/>
      <c r="F17" s="16" t="str">
        <f t="shared" si="1"/>
        <v/>
      </c>
      <c r="G17" s="16" t="str">
        <f t="shared" si="1"/>
        <v/>
      </c>
      <c r="H17" s="6"/>
      <c r="I17" s="7" t="str">
        <f t="shared" si="0"/>
        <v/>
      </c>
      <c r="J17" s="7" t="str">
        <f>IF($H$5="","",VLOOKUP($H$5,#REF!,3,0))</f>
        <v/>
      </c>
      <c r="K17" s="6"/>
      <c r="L17" s="6"/>
      <c r="M17" s="6"/>
      <c r="N17" s="6"/>
      <c r="O17" s="6"/>
      <c r="P17" s="14"/>
      <c r="Q17" s="24" t="s">
        <v>7</v>
      </c>
      <c r="R17" s="24" t="s">
        <v>21</v>
      </c>
      <c r="S17" s="24">
        <v>175</v>
      </c>
      <c r="AA17" s="8" t="s">
        <v>46</v>
      </c>
      <c r="AB17" s="8" t="s">
        <v>56</v>
      </c>
      <c r="AC17" s="8" t="s">
        <v>27</v>
      </c>
    </row>
    <row r="18" spans="1:29">
      <c r="A18" s="14"/>
      <c r="B18" s="15">
        <v>9</v>
      </c>
      <c r="C18" s="6"/>
      <c r="D18" s="16"/>
      <c r="E18" s="23"/>
      <c r="F18" s="16" t="str">
        <f t="shared" si="1"/>
        <v/>
      </c>
      <c r="G18" s="16" t="str">
        <f>ASC(PHONETIC(E18))</f>
        <v/>
      </c>
      <c r="H18" s="6"/>
      <c r="I18" s="7" t="str">
        <f t="shared" si="0"/>
        <v/>
      </c>
      <c r="J18" s="7" t="str">
        <f>IF($H$5="","",VLOOKUP($H$5,#REF!,3,0))</f>
        <v/>
      </c>
      <c r="K18" s="6"/>
      <c r="L18" s="6"/>
      <c r="M18" s="6"/>
      <c r="N18" s="6"/>
      <c r="O18" s="6"/>
      <c r="P18" s="14"/>
      <c r="Q18" s="24" t="s">
        <v>8</v>
      </c>
      <c r="R18" s="24" t="s">
        <v>22</v>
      </c>
      <c r="S18" s="24">
        <v>350</v>
      </c>
      <c r="AA18" s="8" t="s">
        <v>47</v>
      </c>
      <c r="AB18" s="8" t="s">
        <v>27</v>
      </c>
      <c r="AC18" s="8" t="s">
        <v>28</v>
      </c>
    </row>
    <row r="19" spans="1:29">
      <c r="A19" s="14"/>
      <c r="B19" s="15">
        <v>10</v>
      </c>
      <c r="C19" s="6"/>
      <c r="D19" s="16"/>
      <c r="E19" s="23"/>
      <c r="F19" s="16" t="str">
        <f t="shared" si="1"/>
        <v/>
      </c>
      <c r="G19" s="16" t="str">
        <f>ASC(PHONETIC(E19))</f>
        <v/>
      </c>
      <c r="H19" s="6"/>
      <c r="I19" s="7" t="str">
        <f t="shared" si="0"/>
        <v/>
      </c>
      <c r="J19" s="7" t="str">
        <f>IF($H$5="","",VLOOKUP($H$5,#REF!,3,0))</f>
        <v/>
      </c>
      <c r="K19" s="6"/>
      <c r="L19" s="6"/>
      <c r="M19" s="6"/>
      <c r="N19" s="6"/>
      <c r="O19" s="6"/>
      <c r="P19" s="14"/>
      <c r="Q19" s="24" t="s">
        <v>9</v>
      </c>
      <c r="R19" s="24" t="s">
        <v>23</v>
      </c>
      <c r="S19" s="24">
        <v>650</v>
      </c>
      <c r="AA19" s="8" t="s">
        <v>54</v>
      </c>
      <c r="AB19" s="8" t="s">
        <v>28</v>
      </c>
      <c r="AC19" s="8" t="s">
        <v>29</v>
      </c>
    </row>
    <row r="20" spans="1:29">
      <c r="A20" s="14"/>
      <c r="B20" s="15">
        <v>11</v>
      </c>
      <c r="C20" s="6"/>
      <c r="D20" s="16"/>
      <c r="E20" s="23"/>
      <c r="F20" s="16" t="str">
        <f t="shared" si="1"/>
        <v/>
      </c>
      <c r="G20" s="16" t="str">
        <f t="shared" si="1"/>
        <v/>
      </c>
      <c r="H20" s="6"/>
      <c r="I20" s="7" t="str">
        <f t="shared" si="0"/>
        <v/>
      </c>
      <c r="J20" s="7" t="str">
        <f>IF($H$5="","",VLOOKUP($H$5,#REF!,3,0))</f>
        <v/>
      </c>
      <c r="K20" s="6"/>
      <c r="L20" s="6"/>
      <c r="M20" s="6"/>
      <c r="N20" s="6"/>
      <c r="O20" s="6"/>
      <c r="P20" s="14"/>
      <c r="Q20" s="24" t="s">
        <v>10</v>
      </c>
      <c r="R20" s="24" t="s">
        <v>24</v>
      </c>
      <c r="S20" s="24">
        <v>1234</v>
      </c>
      <c r="AA20" s="8" t="s">
        <v>55</v>
      </c>
      <c r="AB20" s="8" t="s">
        <v>29</v>
      </c>
      <c r="AC20" s="8" t="s">
        <v>49</v>
      </c>
    </row>
    <row r="21" spans="1:29">
      <c r="A21" s="14"/>
      <c r="B21" s="15">
        <v>12</v>
      </c>
      <c r="C21" s="6"/>
      <c r="D21" s="16"/>
      <c r="E21" s="23"/>
      <c r="F21" s="16" t="str">
        <f t="shared" si="1"/>
        <v/>
      </c>
      <c r="G21" s="16" t="str">
        <f t="shared" si="1"/>
        <v/>
      </c>
      <c r="H21" s="6"/>
      <c r="I21" s="7" t="str">
        <f t="shared" si="0"/>
        <v/>
      </c>
      <c r="J21" s="7" t="str">
        <f>IF($H$5="","",VLOOKUP($H$5,#REF!,3,0))</f>
        <v/>
      </c>
      <c r="K21" s="6"/>
      <c r="L21" s="6"/>
      <c r="M21" s="6"/>
      <c r="N21" s="6"/>
      <c r="O21" s="6"/>
      <c r="P21" s="14"/>
      <c r="AA21" s="8" t="s">
        <v>56</v>
      </c>
      <c r="AB21" s="8" t="s">
        <v>49</v>
      </c>
      <c r="AC21" s="8" t="s">
        <v>57</v>
      </c>
    </row>
    <row r="22" spans="1:29">
      <c r="A22" s="14"/>
      <c r="B22" s="15">
        <v>13</v>
      </c>
      <c r="C22" s="6"/>
      <c r="D22" s="16"/>
      <c r="E22" s="23"/>
      <c r="F22" s="16" t="str">
        <f t="shared" si="1"/>
        <v/>
      </c>
      <c r="G22" s="16" t="str">
        <f t="shared" si="1"/>
        <v/>
      </c>
      <c r="H22" s="6"/>
      <c r="I22" s="7" t="str">
        <f t="shared" si="0"/>
        <v/>
      </c>
      <c r="J22" s="7" t="str">
        <f>IF($H$5="","",VLOOKUP($H$5,#REF!,3,0))</f>
        <v/>
      </c>
      <c r="K22" s="6"/>
      <c r="L22" s="6"/>
      <c r="M22" s="6"/>
      <c r="N22" s="6"/>
      <c r="O22" s="6"/>
      <c r="P22" s="14"/>
      <c r="AA22" s="8" t="s">
        <v>27</v>
      </c>
      <c r="AB22" s="8" t="s">
        <v>57</v>
      </c>
    </row>
    <row r="23" spans="1:29">
      <c r="A23" s="14"/>
      <c r="B23" s="15">
        <v>14</v>
      </c>
      <c r="C23" s="6"/>
      <c r="D23" s="16"/>
      <c r="E23" s="23"/>
      <c r="F23" s="16" t="str">
        <f t="shared" si="1"/>
        <v/>
      </c>
      <c r="G23" s="16" t="str">
        <f t="shared" si="1"/>
        <v/>
      </c>
      <c r="H23" s="6"/>
      <c r="I23" s="7" t="str">
        <f t="shared" si="0"/>
        <v/>
      </c>
      <c r="J23" s="7" t="str">
        <f>IF($H$5="","",VLOOKUP($H$5,#REF!,3,0))</f>
        <v/>
      </c>
      <c r="K23" s="6"/>
      <c r="L23" s="6"/>
      <c r="M23" s="6"/>
      <c r="N23" s="6"/>
      <c r="O23" s="6"/>
      <c r="P23" s="14"/>
      <c r="AA23" s="8" t="s">
        <v>28</v>
      </c>
    </row>
    <row r="24" spans="1:29">
      <c r="A24" s="14"/>
      <c r="B24" s="15">
        <v>15</v>
      </c>
      <c r="C24" s="6"/>
      <c r="D24" s="16"/>
      <c r="E24" s="23"/>
      <c r="F24" s="16" t="str">
        <f t="shared" si="1"/>
        <v/>
      </c>
      <c r="G24" s="16" t="str">
        <f t="shared" si="1"/>
        <v/>
      </c>
      <c r="H24" s="6"/>
      <c r="I24" s="7" t="str">
        <f t="shared" si="0"/>
        <v/>
      </c>
      <c r="J24" s="7" t="str">
        <f>IF($H$5="","",VLOOKUP($H$5,#REF!,3,0))</f>
        <v/>
      </c>
      <c r="K24" s="6"/>
      <c r="L24" s="6"/>
      <c r="M24" s="6"/>
      <c r="N24" s="6"/>
      <c r="O24" s="6"/>
      <c r="P24" s="14"/>
      <c r="AA24" s="8" t="s">
        <v>29</v>
      </c>
    </row>
    <row r="25" spans="1:29">
      <c r="A25" s="14"/>
      <c r="B25" s="15">
        <v>16</v>
      </c>
      <c r="C25" s="6"/>
      <c r="D25" s="16"/>
      <c r="E25" s="23"/>
      <c r="F25" s="16" t="str">
        <f t="shared" si="1"/>
        <v/>
      </c>
      <c r="G25" s="16" t="str">
        <f t="shared" si="1"/>
        <v/>
      </c>
      <c r="H25" s="6"/>
      <c r="I25" s="7" t="str">
        <f t="shared" si="0"/>
        <v/>
      </c>
      <c r="J25" s="7" t="str">
        <f>IF($H$5="","",VLOOKUP($H$5,#REF!,3,0))</f>
        <v/>
      </c>
      <c r="K25" s="6"/>
      <c r="L25" s="6"/>
      <c r="M25" s="6"/>
      <c r="N25" s="6"/>
      <c r="O25" s="6"/>
      <c r="P25" s="14"/>
      <c r="AA25" s="8" t="s">
        <v>49</v>
      </c>
    </row>
    <row r="26" spans="1:29">
      <c r="A26" s="14"/>
      <c r="B26" s="15">
        <v>17</v>
      </c>
      <c r="C26" s="6"/>
      <c r="D26" s="16"/>
      <c r="E26" s="23"/>
      <c r="F26" s="16" t="str">
        <f t="shared" si="1"/>
        <v/>
      </c>
      <c r="G26" s="16" t="str">
        <f t="shared" si="1"/>
        <v/>
      </c>
      <c r="H26" s="6"/>
      <c r="I26" s="7" t="str">
        <f t="shared" si="0"/>
        <v/>
      </c>
      <c r="J26" s="7" t="str">
        <f>IF($H$5="","",VLOOKUP($H$5,#REF!,3,0))</f>
        <v/>
      </c>
      <c r="K26" s="6"/>
      <c r="L26" s="6"/>
      <c r="M26" s="6"/>
      <c r="N26" s="6"/>
      <c r="O26" s="6"/>
      <c r="P26" s="14"/>
      <c r="AA26" s="8" t="s">
        <v>57</v>
      </c>
    </row>
    <row r="27" spans="1:29">
      <c r="A27" s="14"/>
      <c r="B27" s="15">
        <v>18</v>
      </c>
      <c r="C27" s="6"/>
      <c r="D27" s="16"/>
      <c r="E27" s="23"/>
      <c r="F27" s="16" t="str">
        <f t="shared" si="1"/>
        <v/>
      </c>
      <c r="G27" s="16" t="str">
        <f>ASC(PHONETIC(E27))</f>
        <v/>
      </c>
      <c r="H27" s="6"/>
      <c r="I27" s="7" t="str">
        <f t="shared" si="0"/>
        <v/>
      </c>
      <c r="J27" s="7" t="str">
        <f>IF($H$5="","",VLOOKUP($H$5,#REF!,3,0))</f>
        <v/>
      </c>
      <c r="K27" s="6"/>
      <c r="L27" s="6"/>
      <c r="M27" s="6"/>
      <c r="N27" s="6"/>
      <c r="O27" s="6"/>
      <c r="P27" s="14"/>
      <c r="Q27" s="14"/>
      <c r="R27" s="14"/>
      <c r="S27" s="14"/>
    </row>
    <row r="28" spans="1:29">
      <c r="A28" s="14"/>
      <c r="B28" s="15">
        <v>19</v>
      </c>
      <c r="C28" s="6"/>
      <c r="D28" s="16"/>
      <c r="E28" s="23"/>
      <c r="F28" s="16" t="str">
        <f t="shared" si="1"/>
        <v/>
      </c>
      <c r="G28" s="16" t="str">
        <f t="shared" si="1"/>
        <v/>
      </c>
      <c r="H28" s="6"/>
      <c r="I28" s="7" t="str">
        <f t="shared" si="0"/>
        <v/>
      </c>
      <c r="J28" s="7" t="str">
        <f>IF($H$5="","",VLOOKUP($H$5,#REF!,3,0))</f>
        <v/>
      </c>
      <c r="K28" s="6"/>
      <c r="L28" s="6"/>
      <c r="M28" s="6"/>
      <c r="N28" s="6"/>
      <c r="O28" s="6"/>
      <c r="P28" s="14"/>
    </row>
    <row r="29" spans="1:29">
      <c r="A29" s="14"/>
      <c r="B29" s="15">
        <v>20</v>
      </c>
      <c r="C29" s="6"/>
      <c r="D29" s="16"/>
      <c r="E29" s="23"/>
      <c r="F29" s="16" t="str">
        <f t="shared" si="1"/>
        <v/>
      </c>
      <c r="G29" s="16" t="str">
        <f t="shared" si="1"/>
        <v/>
      </c>
      <c r="H29" s="6"/>
      <c r="I29" s="7" t="str">
        <f t="shared" si="0"/>
        <v/>
      </c>
      <c r="J29" s="7" t="str">
        <f>IF($H$5="","",VLOOKUP($H$5,#REF!,3,0))</f>
        <v/>
      </c>
      <c r="K29" s="6"/>
      <c r="L29" s="6"/>
      <c r="M29" s="6"/>
      <c r="N29" s="6"/>
      <c r="O29" s="6"/>
      <c r="P29" s="14"/>
    </row>
    <row r="30" spans="1:29">
      <c r="A30" s="14"/>
      <c r="B30" s="15">
        <v>21</v>
      </c>
      <c r="C30" s="6"/>
      <c r="D30" s="16"/>
      <c r="E30" s="23"/>
      <c r="F30" s="16" t="str">
        <f t="shared" si="1"/>
        <v/>
      </c>
      <c r="G30" s="16" t="str">
        <f t="shared" si="1"/>
        <v/>
      </c>
      <c r="H30" s="6"/>
      <c r="I30" s="7" t="str">
        <f t="shared" si="0"/>
        <v/>
      </c>
      <c r="J30" s="7" t="str">
        <f>IF($H$5="","",VLOOKUP($H$5,#REF!,3,0))</f>
        <v/>
      </c>
      <c r="K30" s="6"/>
      <c r="L30" s="6"/>
      <c r="M30" s="6"/>
      <c r="N30" s="6"/>
      <c r="O30" s="6"/>
      <c r="P30" s="14"/>
    </row>
    <row r="31" spans="1:29">
      <c r="A31" s="14"/>
      <c r="B31" s="15">
        <v>22</v>
      </c>
      <c r="C31" s="6"/>
      <c r="D31" s="16"/>
      <c r="E31" s="23"/>
      <c r="F31" s="16" t="str">
        <f t="shared" si="1"/>
        <v/>
      </c>
      <c r="G31" s="16" t="str">
        <f t="shared" si="1"/>
        <v/>
      </c>
      <c r="H31" s="6"/>
      <c r="I31" s="7" t="str">
        <f t="shared" si="0"/>
        <v/>
      </c>
      <c r="J31" s="7" t="str">
        <f>IF($H$5="","",VLOOKUP($H$5,#REF!,3,0))</f>
        <v/>
      </c>
      <c r="K31" s="6"/>
      <c r="L31" s="6"/>
      <c r="M31" s="6"/>
      <c r="N31" s="6"/>
      <c r="O31" s="6"/>
      <c r="P31" s="14"/>
    </row>
    <row r="32" spans="1:29">
      <c r="A32" s="14"/>
      <c r="B32" s="15">
        <v>23</v>
      </c>
      <c r="C32" s="6"/>
      <c r="D32" s="16"/>
      <c r="E32" s="23"/>
      <c r="F32" s="16" t="str">
        <f t="shared" si="1"/>
        <v/>
      </c>
      <c r="G32" s="16" t="str">
        <f t="shared" si="1"/>
        <v/>
      </c>
      <c r="H32" s="6"/>
      <c r="I32" s="7" t="str">
        <f t="shared" si="0"/>
        <v/>
      </c>
      <c r="J32" s="7" t="str">
        <f>IF($H$5="","",VLOOKUP($H$5,#REF!,3,0))</f>
        <v/>
      </c>
      <c r="K32" s="6"/>
      <c r="L32" s="6"/>
      <c r="M32" s="6"/>
      <c r="N32" s="6"/>
      <c r="O32" s="6"/>
      <c r="P32" s="14"/>
    </row>
    <row r="33" spans="1:19">
      <c r="A33" s="14"/>
      <c r="B33" s="15">
        <v>24</v>
      </c>
      <c r="C33" s="6"/>
      <c r="D33" s="16"/>
      <c r="E33" s="23"/>
      <c r="F33" s="16" t="str">
        <f t="shared" si="1"/>
        <v/>
      </c>
      <c r="G33" s="16" t="str">
        <f t="shared" si="1"/>
        <v/>
      </c>
      <c r="H33" s="6"/>
      <c r="I33" s="7" t="str">
        <f t="shared" si="0"/>
        <v/>
      </c>
      <c r="J33" s="7" t="str">
        <f>IF($H$5="","",VLOOKUP($H$5,#REF!,3,0))</f>
        <v/>
      </c>
      <c r="K33" s="6"/>
      <c r="L33" s="6"/>
      <c r="M33" s="6"/>
      <c r="N33" s="6"/>
      <c r="O33" s="6"/>
      <c r="P33" s="14"/>
    </row>
    <row r="34" spans="1:19">
      <c r="A34" s="14"/>
      <c r="B34" s="15">
        <v>25</v>
      </c>
      <c r="C34" s="6"/>
      <c r="D34" s="16"/>
      <c r="E34" s="23"/>
      <c r="F34" s="16" t="str">
        <f t="shared" si="1"/>
        <v/>
      </c>
      <c r="G34" s="16" t="str">
        <f t="shared" si="1"/>
        <v/>
      </c>
      <c r="H34" s="6"/>
      <c r="I34" s="7" t="str">
        <f t="shared" si="0"/>
        <v/>
      </c>
      <c r="J34" s="7" t="str">
        <f>IF($H$5="","",VLOOKUP($H$5,#REF!,3,0))</f>
        <v/>
      </c>
      <c r="K34" s="6"/>
      <c r="L34" s="6"/>
      <c r="M34" s="6"/>
      <c r="N34" s="6"/>
      <c r="O34" s="6"/>
      <c r="P34" s="14"/>
    </row>
    <row r="35" spans="1:19">
      <c r="A35" s="14"/>
      <c r="B35" s="15">
        <v>26</v>
      </c>
      <c r="C35" s="6"/>
      <c r="D35" s="16"/>
      <c r="E35" s="23"/>
      <c r="F35" s="16" t="str">
        <f t="shared" si="1"/>
        <v/>
      </c>
      <c r="G35" s="16" t="str">
        <f t="shared" si="1"/>
        <v/>
      </c>
      <c r="H35" s="6"/>
      <c r="I35" s="7" t="str">
        <f t="shared" si="0"/>
        <v/>
      </c>
      <c r="J35" s="7" t="str">
        <f>IF($H$5="","",VLOOKUP($H$5,#REF!,3,0))</f>
        <v/>
      </c>
      <c r="K35" s="6"/>
      <c r="L35" s="6"/>
      <c r="M35" s="6"/>
      <c r="N35" s="6"/>
      <c r="O35" s="6"/>
      <c r="P35" s="14"/>
    </row>
    <row r="36" spans="1:19">
      <c r="A36" s="14"/>
      <c r="B36" s="15">
        <v>27</v>
      </c>
      <c r="C36" s="6"/>
      <c r="D36" s="16"/>
      <c r="E36" s="23"/>
      <c r="F36" s="16" t="str">
        <f t="shared" si="1"/>
        <v/>
      </c>
      <c r="G36" s="16" t="str">
        <f t="shared" si="1"/>
        <v/>
      </c>
      <c r="H36" s="6"/>
      <c r="I36" s="7" t="str">
        <f t="shared" si="0"/>
        <v/>
      </c>
      <c r="J36" s="7" t="str">
        <f>IF($H$5="","",VLOOKUP($H$5,#REF!,3,0))</f>
        <v/>
      </c>
      <c r="K36" s="6"/>
      <c r="L36" s="6"/>
      <c r="M36" s="6"/>
      <c r="N36" s="6"/>
      <c r="O36" s="6"/>
      <c r="P36" s="14"/>
    </row>
    <row r="37" spans="1:19">
      <c r="A37" s="14"/>
      <c r="B37" s="15">
        <v>28</v>
      </c>
      <c r="C37" s="6"/>
      <c r="D37" s="16"/>
      <c r="E37" s="23"/>
      <c r="F37" s="16" t="str">
        <f t="shared" si="1"/>
        <v/>
      </c>
      <c r="G37" s="16" t="str">
        <f t="shared" si="1"/>
        <v/>
      </c>
      <c r="H37" s="6"/>
      <c r="I37" s="7" t="str">
        <f t="shared" si="0"/>
        <v/>
      </c>
      <c r="J37" s="7" t="str">
        <f>IF($H$5="","",VLOOKUP($H$5,#REF!,3,0))</f>
        <v/>
      </c>
      <c r="K37" s="6"/>
      <c r="L37" s="6"/>
      <c r="M37" s="6"/>
      <c r="N37" s="6"/>
      <c r="O37" s="6"/>
      <c r="P37" s="14"/>
    </row>
    <row r="38" spans="1:19">
      <c r="A38" s="14"/>
      <c r="B38" s="15">
        <v>29</v>
      </c>
      <c r="C38" s="6"/>
      <c r="D38" s="16"/>
      <c r="E38" s="23"/>
      <c r="F38" s="16" t="str">
        <f t="shared" si="1"/>
        <v/>
      </c>
      <c r="G38" s="16" t="str">
        <f t="shared" si="1"/>
        <v/>
      </c>
      <c r="H38" s="6"/>
      <c r="I38" s="7" t="str">
        <f t="shared" si="0"/>
        <v/>
      </c>
      <c r="J38" s="7" t="str">
        <f>IF($H$5="","",VLOOKUP($H$5,#REF!,3,0))</f>
        <v/>
      </c>
      <c r="K38" s="6"/>
      <c r="L38" s="6"/>
      <c r="M38" s="6"/>
      <c r="N38" s="6"/>
      <c r="O38" s="6"/>
      <c r="P38" s="14"/>
    </row>
    <row r="39" spans="1:19">
      <c r="A39" s="14"/>
      <c r="B39" s="15">
        <v>30</v>
      </c>
      <c r="C39" s="6"/>
      <c r="D39" s="16"/>
      <c r="E39" s="23"/>
      <c r="F39" s="16" t="str">
        <f t="shared" si="1"/>
        <v/>
      </c>
      <c r="G39" s="16" t="str">
        <f t="shared" si="1"/>
        <v/>
      </c>
      <c r="H39" s="6"/>
      <c r="I39" s="7" t="str">
        <f t="shared" si="0"/>
        <v/>
      </c>
      <c r="J39" s="7" t="str">
        <f>IF($H$5="","",VLOOKUP($H$5,#REF!,3,0))</f>
        <v/>
      </c>
      <c r="K39" s="6"/>
      <c r="L39" s="6"/>
      <c r="M39" s="6"/>
      <c r="N39" s="6"/>
      <c r="O39" s="6"/>
      <c r="P39" s="14"/>
    </row>
    <row r="40" spans="1:19">
      <c r="A40" s="14"/>
      <c r="B40" s="15">
        <v>31</v>
      </c>
      <c r="C40" s="6"/>
      <c r="D40" s="16"/>
      <c r="E40" s="23"/>
      <c r="F40" s="16" t="str">
        <f t="shared" si="1"/>
        <v/>
      </c>
      <c r="G40" s="16" t="str">
        <f t="shared" si="1"/>
        <v/>
      </c>
      <c r="H40" s="6"/>
      <c r="I40" s="7" t="str">
        <f t="shared" si="0"/>
        <v/>
      </c>
      <c r="J40" s="7" t="str">
        <f>IF($H$5="","",VLOOKUP($H$5,#REF!,3,0))</f>
        <v/>
      </c>
      <c r="K40" s="6"/>
      <c r="L40" s="6"/>
      <c r="M40" s="6"/>
      <c r="N40" s="6"/>
      <c r="O40" s="6"/>
      <c r="P40" s="14"/>
    </row>
    <row r="41" spans="1:19">
      <c r="A41" s="14"/>
      <c r="B41" s="15">
        <v>32</v>
      </c>
      <c r="C41" s="6"/>
      <c r="D41" s="16"/>
      <c r="E41" s="23"/>
      <c r="F41" s="16" t="str">
        <f t="shared" si="1"/>
        <v/>
      </c>
      <c r="G41" s="16" t="str">
        <f t="shared" si="1"/>
        <v/>
      </c>
      <c r="H41" s="6"/>
      <c r="I41" s="7" t="str">
        <f t="shared" si="0"/>
        <v/>
      </c>
      <c r="J41" s="7" t="str">
        <f>IF($H$5="","",VLOOKUP($H$5,#REF!,3,0))</f>
        <v/>
      </c>
      <c r="K41" s="6"/>
      <c r="L41" s="6"/>
      <c r="M41" s="6"/>
      <c r="N41" s="6"/>
      <c r="O41" s="6"/>
      <c r="P41" s="14"/>
      <c r="Q41" s="14"/>
      <c r="R41" s="14"/>
      <c r="S41" s="14"/>
    </row>
    <row r="42" spans="1:19">
      <c r="A42" s="14"/>
      <c r="B42" s="15">
        <v>33</v>
      </c>
      <c r="C42" s="6"/>
      <c r="D42" s="16"/>
      <c r="E42" s="23"/>
      <c r="F42" s="16" t="str">
        <f t="shared" si="1"/>
        <v/>
      </c>
      <c r="G42" s="16" t="str">
        <f t="shared" si="1"/>
        <v/>
      </c>
      <c r="H42" s="6"/>
      <c r="I42" s="7" t="str">
        <f t="shared" si="0"/>
        <v/>
      </c>
      <c r="J42" s="7" t="str">
        <f>IF($H$5="","",VLOOKUP($H$5,#REF!,3,0))</f>
        <v/>
      </c>
      <c r="K42" s="6"/>
      <c r="L42" s="6"/>
      <c r="M42" s="6"/>
      <c r="N42" s="6"/>
      <c r="O42" s="6"/>
      <c r="P42" s="14"/>
      <c r="Q42" s="14"/>
      <c r="R42" s="14"/>
      <c r="S42" s="14"/>
    </row>
    <row r="43" spans="1:19">
      <c r="A43" s="14"/>
      <c r="B43" s="15">
        <v>34</v>
      </c>
      <c r="C43" s="6"/>
      <c r="D43" s="16"/>
      <c r="E43" s="23"/>
      <c r="F43" s="16" t="str">
        <f t="shared" si="1"/>
        <v/>
      </c>
      <c r="G43" s="16" t="str">
        <f t="shared" si="1"/>
        <v/>
      </c>
      <c r="H43" s="6"/>
      <c r="I43" s="7" t="str">
        <f t="shared" si="0"/>
        <v/>
      </c>
      <c r="J43" s="7" t="str">
        <f>IF($H$5="","",VLOOKUP($H$5,#REF!,3,0))</f>
        <v/>
      </c>
      <c r="K43" s="6"/>
      <c r="L43" s="6"/>
      <c r="M43" s="6"/>
      <c r="N43" s="6"/>
      <c r="O43" s="6"/>
      <c r="P43" s="14"/>
      <c r="Q43" s="14"/>
      <c r="R43" s="14"/>
      <c r="S43" s="14"/>
    </row>
    <row r="44" spans="1:19">
      <c r="A44" s="14"/>
      <c r="B44" s="15">
        <v>35</v>
      </c>
      <c r="C44" s="6"/>
      <c r="D44" s="16"/>
      <c r="E44" s="23"/>
      <c r="F44" s="16" t="str">
        <f t="shared" si="1"/>
        <v/>
      </c>
      <c r="G44" s="16" t="str">
        <f t="shared" si="1"/>
        <v/>
      </c>
      <c r="H44" s="6"/>
      <c r="I44" s="7" t="str">
        <f t="shared" si="0"/>
        <v/>
      </c>
      <c r="J44" s="7" t="str">
        <f>IF($H$5="","",VLOOKUP($H$5,#REF!,3,0))</f>
        <v/>
      </c>
      <c r="K44" s="6"/>
      <c r="L44" s="6"/>
      <c r="M44" s="6"/>
      <c r="N44" s="6"/>
      <c r="O44" s="6"/>
      <c r="P44" s="14"/>
      <c r="Q44" s="14"/>
      <c r="R44" s="14"/>
      <c r="S44" s="14"/>
    </row>
    <row r="45" spans="1:19">
      <c r="A45" s="14"/>
      <c r="B45" s="15">
        <v>36</v>
      </c>
      <c r="C45" s="6"/>
      <c r="D45" s="16"/>
      <c r="E45" s="23"/>
      <c r="F45" s="16" t="str">
        <f t="shared" si="1"/>
        <v/>
      </c>
      <c r="G45" s="16" t="str">
        <f t="shared" si="1"/>
        <v/>
      </c>
      <c r="H45" s="6"/>
      <c r="I45" s="7" t="str">
        <f t="shared" si="0"/>
        <v/>
      </c>
      <c r="J45" s="7" t="str">
        <f>IF($H$5="","",VLOOKUP($H$5,#REF!,3,0))</f>
        <v/>
      </c>
      <c r="K45" s="6"/>
      <c r="L45" s="6"/>
      <c r="M45" s="6"/>
      <c r="N45" s="6"/>
      <c r="O45" s="6"/>
      <c r="P45" s="14"/>
      <c r="Q45" s="14"/>
      <c r="R45" s="14"/>
      <c r="S45" s="14"/>
    </row>
    <row r="46" spans="1:19">
      <c r="A46" s="14"/>
      <c r="B46" s="15">
        <v>37</v>
      </c>
      <c r="C46" s="6"/>
      <c r="D46" s="16"/>
      <c r="E46" s="23"/>
      <c r="F46" s="16" t="str">
        <f t="shared" si="1"/>
        <v/>
      </c>
      <c r="G46" s="16" t="str">
        <f t="shared" si="1"/>
        <v/>
      </c>
      <c r="H46" s="6"/>
      <c r="I46" s="7" t="str">
        <f t="shared" si="0"/>
        <v/>
      </c>
      <c r="J46" s="7" t="str">
        <f>IF($H$5="","",VLOOKUP($H$5,#REF!,3,0))</f>
        <v/>
      </c>
      <c r="K46" s="6"/>
      <c r="L46" s="6"/>
      <c r="M46" s="6"/>
      <c r="N46" s="6"/>
      <c r="O46" s="6"/>
      <c r="P46" s="14"/>
      <c r="Q46" s="14"/>
      <c r="R46" s="14"/>
      <c r="S46" s="14"/>
    </row>
    <row r="47" spans="1:19">
      <c r="A47" s="14"/>
      <c r="B47" s="15">
        <v>38</v>
      </c>
      <c r="C47" s="6"/>
      <c r="D47" s="16"/>
      <c r="E47" s="23"/>
      <c r="F47" s="16" t="str">
        <f t="shared" si="1"/>
        <v/>
      </c>
      <c r="G47" s="16" t="str">
        <f t="shared" si="1"/>
        <v/>
      </c>
      <c r="H47" s="6"/>
      <c r="I47" s="7" t="str">
        <f t="shared" si="0"/>
        <v/>
      </c>
      <c r="J47" s="7" t="str">
        <f>IF($H$5="","",VLOOKUP($H$5,#REF!,3,0))</f>
        <v/>
      </c>
      <c r="K47" s="6"/>
      <c r="L47" s="6"/>
      <c r="M47" s="6"/>
      <c r="N47" s="6"/>
      <c r="O47" s="6"/>
      <c r="P47" s="14"/>
      <c r="Q47" s="14"/>
      <c r="R47" s="14"/>
      <c r="S47" s="14"/>
    </row>
    <row r="48" spans="1:19">
      <c r="A48" s="14"/>
      <c r="B48" s="15">
        <v>39</v>
      </c>
      <c r="C48" s="6"/>
      <c r="D48" s="16"/>
      <c r="E48" s="23"/>
      <c r="F48" s="16" t="str">
        <f t="shared" si="1"/>
        <v/>
      </c>
      <c r="G48" s="16" t="str">
        <f t="shared" si="1"/>
        <v/>
      </c>
      <c r="H48" s="6"/>
      <c r="I48" s="7" t="str">
        <f t="shared" si="0"/>
        <v/>
      </c>
      <c r="J48" s="7" t="str">
        <f>IF($H$5="","",VLOOKUP($H$5,#REF!,3,0))</f>
        <v/>
      </c>
      <c r="K48" s="6"/>
      <c r="L48" s="6"/>
      <c r="M48" s="6"/>
      <c r="N48" s="6"/>
      <c r="O48" s="6"/>
      <c r="P48" s="14"/>
      <c r="Q48" s="14"/>
      <c r="R48" s="14"/>
      <c r="S48" s="14"/>
    </row>
    <row r="49" spans="1:19">
      <c r="A49" s="14"/>
      <c r="B49" s="15">
        <v>40</v>
      </c>
      <c r="C49" s="6"/>
      <c r="D49" s="16"/>
      <c r="E49" s="23"/>
      <c r="F49" s="16" t="str">
        <f t="shared" si="1"/>
        <v/>
      </c>
      <c r="G49" s="16" t="str">
        <f t="shared" si="1"/>
        <v/>
      </c>
      <c r="H49" s="6"/>
      <c r="I49" s="7" t="str">
        <f t="shared" si="0"/>
        <v/>
      </c>
      <c r="J49" s="7" t="str">
        <f>IF($H$5="","",VLOOKUP($H$5,#REF!,3,0))</f>
        <v/>
      </c>
      <c r="K49" s="6"/>
      <c r="L49" s="6"/>
      <c r="M49" s="6"/>
      <c r="N49" s="6"/>
      <c r="O49" s="6"/>
      <c r="P49" s="14"/>
      <c r="Q49" s="14"/>
      <c r="R49" s="14"/>
      <c r="S49" s="14"/>
    </row>
    <row r="50" spans="1:19">
      <c r="A50" s="14"/>
      <c r="B50" s="15">
        <v>41</v>
      </c>
      <c r="C50" s="6"/>
      <c r="D50" s="16"/>
      <c r="E50" s="23"/>
      <c r="F50" s="16" t="str">
        <f t="shared" si="1"/>
        <v/>
      </c>
      <c r="G50" s="16" t="str">
        <f t="shared" si="1"/>
        <v/>
      </c>
      <c r="H50" s="6"/>
      <c r="I50" s="7" t="str">
        <f t="shared" si="0"/>
        <v/>
      </c>
      <c r="J50" s="7" t="str">
        <f>IF($H$5="","",VLOOKUP($H$5,#REF!,3,0))</f>
        <v/>
      </c>
      <c r="K50" s="6"/>
      <c r="L50" s="6"/>
      <c r="M50" s="6"/>
      <c r="N50" s="6"/>
      <c r="O50" s="6"/>
      <c r="P50" s="14"/>
      <c r="Q50" s="14"/>
      <c r="R50" s="14"/>
      <c r="S50" s="14"/>
    </row>
    <row r="51" spans="1:19">
      <c r="A51" s="14"/>
      <c r="B51" s="15">
        <v>42</v>
      </c>
      <c r="C51" s="6"/>
      <c r="D51" s="16"/>
      <c r="E51" s="23"/>
      <c r="F51" s="16" t="str">
        <f t="shared" si="1"/>
        <v/>
      </c>
      <c r="G51" s="16" t="str">
        <f t="shared" si="1"/>
        <v/>
      </c>
      <c r="H51" s="6"/>
      <c r="I51" s="7" t="str">
        <f t="shared" si="0"/>
        <v/>
      </c>
      <c r="J51" s="7" t="str">
        <f>IF($H$5="","",VLOOKUP($H$5,#REF!,3,0))</f>
        <v/>
      </c>
      <c r="K51" s="6"/>
      <c r="L51" s="6"/>
      <c r="M51" s="6"/>
      <c r="N51" s="6"/>
      <c r="O51" s="6"/>
      <c r="P51" s="14"/>
      <c r="Q51" s="14"/>
      <c r="R51" s="14"/>
      <c r="S51" s="14"/>
    </row>
    <row r="52" spans="1:19">
      <c r="A52" s="14"/>
      <c r="B52" s="15">
        <v>43</v>
      </c>
      <c r="C52" s="6"/>
      <c r="D52" s="16"/>
      <c r="E52" s="23"/>
      <c r="F52" s="16" t="str">
        <f t="shared" si="1"/>
        <v/>
      </c>
      <c r="G52" s="16" t="str">
        <f t="shared" si="1"/>
        <v/>
      </c>
      <c r="H52" s="6"/>
      <c r="I52" s="7" t="str">
        <f t="shared" si="0"/>
        <v/>
      </c>
      <c r="J52" s="7" t="str">
        <f>IF($H$5="","",VLOOKUP($H$5,#REF!,3,0))</f>
        <v/>
      </c>
      <c r="K52" s="6"/>
      <c r="L52" s="6"/>
      <c r="M52" s="6"/>
      <c r="N52" s="6"/>
      <c r="O52" s="6"/>
      <c r="P52" s="14"/>
      <c r="Q52" s="14"/>
      <c r="R52" s="14"/>
      <c r="S52" s="14"/>
    </row>
    <row r="53" spans="1:19">
      <c r="A53" s="14"/>
      <c r="B53" s="15">
        <v>44</v>
      </c>
      <c r="C53" s="6"/>
      <c r="D53" s="16"/>
      <c r="E53" s="23"/>
      <c r="F53" s="16" t="str">
        <f t="shared" si="1"/>
        <v/>
      </c>
      <c r="G53" s="16" t="str">
        <f t="shared" si="1"/>
        <v/>
      </c>
      <c r="H53" s="6"/>
      <c r="I53" s="7" t="str">
        <f t="shared" si="0"/>
        <v/>
      </c>
      <c r="J53" s="7" t="str">
        <f>IF($H$5="","",VLOOKUP($H$5,#REF!,3,0))</f>
        <v/>
      </c>
      <c r="K53" s="6"/>
      <c r="L53" s="6"/>
      <c r="M53" s="6"/>
      <c r="N53" s="6"/>
      <c r="O53" s="6"/>
      <c r="P53" s="14"/>
      <c r="Q53" s="14"/>
      <c r="R53" s="14"/>
      <c r="S53" s="14"/>
    </row>
    <row r="54" spans="1:19">
      <c r="A54" s="14"/>
      <c r="B54" s="15">
        <v>45</v>
      </c>
      <c r="C54" s="6"/>
      <c r="D54" s="16"/>
      <c r="E54" s="23"/>
      <c r="F54" s="16" t="str">
        <f t="shared" si="1"/>
        <v/>
      </c>
      <c r="G54" s="16" t="str">
        <f t="shared" si="1"/>
        <v/>
      </c>
      <c r="H54" s="6"/>
      <c r="I54" s="7" t="str">
        <f t="shared" si="0"/>
        <v/>
      </c>
      <c r="J54" s="7" t="str">
        <f>IF($H$5="","",VLOOKUP($H$5,#REF!,3,0))</f>
        <v/>
      </c>
      <c r="K54" s="6"/>
      <c r="L54" s="6"/>
      <c r="M54" s="6"/>
      <c r="N54" s="6"/>
      <c r="O54" s="6"/>
      <c r="P54" s="14"/>
      <c r="Q54" s="14"/>
      <c r="R54" s="14"/>
      <c r="S54" s="14"/>
    </row>
    <row r="55" spans="1:19">
      <c r="A55" s="14"/>
      <c r="B55" s="15">
        <v>46</v>
      </c>
      <c r="C55" s="6"/>
      <c r="D55" s="16"/>
      <c r="E55" s="23"/>
      <c r="F55" s="16" t="str">
        <f t="shared" si="1"/>
        <v/>
      </c>
      <c r="G55" s="16" t="str">
        <f t="shared" si="1"/>
        <v/>
      </c>
      <c r="H55" s="6"/>
      <c r="I55" s="7" t="str">
        <f t="shared" si="0"/>
        <v/>
      </c>
      <c r="J55" s="7" t="str">
        <f>IF($H$5="","",VLOOKUP($H$5,#REF!,3,0))</f>
        <v/>
      </c>
      <c r="K55" s="6"/>
      <c r="L55" s="6"/>
      <c r="M55" s="6"/>
      <c r="N55" s="6"/>
      <c r="O55" s="6"/>
      <c r="P55" s="14"/>
      <c r="Q55" s="14"/>
      <c r="R55" s="14"/>
      <c r="S55" s="14"/>
    </row>
    <row r="56" spans="1:19">
      <c r="A56" s="14"/>
      <c r="B56" s="15">
        <v>47</v>
      </c>
      <c r="C56" s="6"/>
      <c r="D56" s="16"/>
      <c r="E56" s="23"/>
      <c r="F56" s="16" t="str">
        <f t="shared" si="1"/>
        <v/>
      </c>
      <c r="G56" s="16" t="str">
        <f t="shared" si="1"/>
        <v/>
      </c>
      <c r="H56" s="6"/>
      <c r="I56" s="7" t="str">
        <f t="shared" si="0"/>
        <v/>
      </c>
      <c r="J56" s="7" t="str">
        <f>IF($H$5="","",VLOOKUP($H$5,#REF!,3,0))</f>
        <v/>
      </c>
      <c r="K56" s="6"/>
      <c r="L56" s="6"/>
      <c r="M56" s="6"/>
      <c r="N56" s="6"/>
      <c r="O56" s="6"/>
      <c r="P56" s="14"/>
      <c r="Q56" s="14"/>
      <c r="R56" s="14"/>
      <c r="S56" s="14"/>
    </row>
    <row r="57" spans="1:19">
      <c r="A57" s="14"/>
      <c r="B57" s="15">
        <v>48</v>
      </c>
      <c r="C57" s="6"/>
      <c r="D57" s="16"/>
      <c r="E57" s="23"/>
      <c r="F57" s="16" t="str">
        <f t="shared" si="1"/>
        <v/>
      </c>
      <c r="G57" s="16" t="str">
        <f t="shared" si="1"/>
        <v/>
      </c>
      <c r="H57" s="6"/>
      <c r="I57" s="7" t="str">
        <f t="shared" si="0"/>
        <v/>
      </c>
      <c r="J57" s="7" t="str">
        <f>IF($H$5="","",VLOOKUP($H$5,#REF!,3,0))</f>
        <v/>
      </c>
      <c r="K57" s="6"/>
      <c r="L57" s="6"/>
      <c r="M57" s="6"/>
      <c r="N57" s="6"/>
      <c r="O57" s="6"/>
      <c r="P57" s="14"/>
      <c r="Q57" s="14"/>
      <c r="R57" s="14"/>
      <c r="S57" s="14"/>
    </row>
    <row r="58" spans="1:19">
      <c r="A58" s="14"/>
      <c r="B58" s="15">
        <v>49</v>
      </c>
      <c r="C58" s="6"/>
      <c r="D58" s="16"/>
      <c r="E58" s="23"/>
      <c r="F58" s="16" t="str">
        <f t="shared" si="1"/>
        <v/>
      </c>
      <c r="G58" s="16" t="str">
        <f t="shared" si="1"/>
        <v/>
      </c>
      <c r="H58" s="6"/>
      <c r="I58" s="7" t="str">
        <f t="shared" si="0"/>
        <v/>
      </c>
      <c r="J58" s="7" t="str">
        <f>IF($H$5="","",VLOOKUP($H$5,#REF!,3,0))</f>
        <v/>
      </c>
      <c r="K58" s="6"/>
      <c r="L58" s="6"/>
      <c r="M58" s="6"/>
      <c r="N58" s="6"/>
      <c r="O58" s="6"/>
      <c r="P58" s="14"/>
      <c r="Q58" s="14"/>
      <c r="R58" s="14"/>
      <c r="S58" s="14"/>
    </row>
    <row r="59" spans="1:19">
      <c r="A59" s="14"/>
      <c r="B59" s="15">
        <v>50</v>
      </c>
      <c r="C59" s="6"/>
      <c r="D59" s="16"/>
      <c r="E59" s="23"/>
      <c r="F59" s="16" t="str">
        <f t="shared" si="1"/>
        <v/>
      </c>
      <c r="G59" s="16" t="str">
        <f t="shared" si="1"/>
        <v/>
      </c>
      <c r="H59" s="6"/>
      <c r="I59" s="7" t="str">
        <f t="shared" si="0"/>
        <v/>
      </c>
      <c r="J59" s="7" t="str">
        <f>IF($H$5="","",VLOOKUP($H$5,#REF!,3,0))</f>
        <v/>
      </c>
      <c r="K59" s="6"/>
      <c r="L59" s="6"/>
      <c r="M59" s="6"/>
      <c r="N59" s="6"/>
      <c r="O59" s="6"/>
      <c r="P59" s="14"/>
      <c r="Q59" s="14"/>
      <c r="R59" s="14"/>
      <c r="S59" s="14"/>
    </row>
    <row r="60" spans="1:19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26">
        <f>COUNTA(K10:K59)</f>
        <v>0</v>
      </c>
      <c r="L60" s="14"/>
      <c r="M60" s="26">
        <f>COUNTA(M10:M59)</f>
        <v>0</v>
      </c>
      <c r="N60" s="26"/>
      <c r="O60" s="26"/>
      <c r="P60" s="14"/>
      <c r="Q60" s="14"/>
      <c r="R60" s="14"/>
      <c r="S60" s="14"/>
    </row>
  </sheetData>
  <sheetProtection password="ED7A" sheet="1" objects="1" scenarios="1"/>
  <mergeCells count="11">
    <mergeCell ref="C4:G4"/>
    <mergeCell ref="H4:K4"/>
    <mergeCell ref="C5:G5"/>
    <mergeCell ref="H5:K5"/>
    <mergeCell ref="M6:O6"/>
    <mergeCell ref="P6:Q6"/>
    <mergeCell ref="M5:R5"/>
    <mergeCell ref="C7:G7"/>
    <mergeCell ref="H7:K7"/>
    <mergeCell ref="C6:G6"/>
    <mergeCell ref="H6:K6"/>
  </mergeCells>
  <phoneticPr fontId="8"/>
  <dataValidations count="3">
    <dataValidation type="list" allowBlank="1" showInputMessage="1" showErrorMessage="1" sqref="M10:M59">
      <formula1>INDIRECT(H10)</formula1>
    </dataValidation>
    <dataValidation type="list" allowBlank="1" showInputMessage="1" showErrorMessage="1" sqref="K10:K59">
      <formula1>INDIRECT(H10)</formula1>
    </dataValidation>
    <dataValidation type="list" allowBlank="1" showInputMessage="1" showErrorMessage="1" sqref="H10">
      <formula1>$Z$13:$Z$15</formula1>
    </dataValidation>
  </dataValidations>
  <pageMargins left="0.7" right="0.7" top="0.75" bottom="0.75" header="0.3" footer="0.3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AF292"/>
  <sheetViews>
    <sheetView view="pageBreakPreview" zoomScaleSheetLayoutView="100" workbookViewId="0">
      <selection activeCell="G4" sqref="G4:K4"/>
    </sheetView>
  </sheetViews>
  <sheetFormatPr baseColWidth="12" defaultColWidth="12.83203125" defaultRowHeight="18" x14ac:dyDescent="0"/>
  <cols>
    <col min="1" max="1" width="4.6640625" style="39" bestFit="1" customWidth="1"/>
    <col min="2" max="2" width="9.83203125" style="39" customWidth="1"/>
    <col min="3" max="4" width="9.5" style="39" bestFit="1" customWidth="1"/>
    <col min="5" max="5" width="10.33203125" style="39" customWidth="1"/>
    <col min="6" max="6" width="10.6640625" style="39" customWidth="1"/>
    <col min="7" max="7" width="10.33203125" style="39" customWidth="1"/>
    <col min="8" max="8" width="10.5" style="39" hidden="1" customWidth="1"/>
    <col min="9" max="9" width="17.33203125" style="39" bestFit="1" customWidth="1"/>
    <col min="10" max="10" width="9.5" style="39" bestFit="1" customWidth="1"/>
    <col min="11" max="11" width="16.83203125" style="39" customWidth="1"/>
    <col min="12" max="12" width="11.6640625" style="39" customWidth="1"/>
    <col min="13" max="13" width="16.83203125" style="39" customWidth="1"/>
    <col min="14" max="14" width="11.6640625" style="39" customWidth="1"/>
    <col min="15" max="15" width="7.1640625" style="39" customWidth="1"/>
    <col min="16" max="16" width="5.1640625" style="39" customWidth="1"/>
    <col min="17" max="17" width="10.33203125" style="39" customWidth="1"/>
    <col min="18" max="18" width="11.6640625" style="39" bestFit="1" customWidth="1"/>
    <col min="19" max="19" width="7.6640625" style="39" bestFit="1" customWidth="1"/>
    <col min="20" max="20" width="11.5" style="39" bestFit="1" customWidth="1"/>
    <col min="21" max="21" width="7.5" style="39" bestFit="1" customWidth="1"/>
    <col min="22" max="23" width="13.5" style="39" customWidth="1"/>
    <col min="24" max="32" width="13.5" style="39" hidden="1" customWidth="1"/>
    <col min="33" max="34" width="13.5" style="39" customWidth="1"/>
    <col min="35" max="16384" width="12.83203125" style="39"/>
  </cols>
  <sheetData>
    <row r="1" spans="1:32" ht="40">
      <c r="B1" s="75" t="s">
        <v>343</v>
      </c>
      <c r="C1" s="75"/>
      <c r="D1" s="75"/>
      <c r="E1" s="75"/>
      <c r="F1" s="75"/>
      <c r="G1" s="75"/>
      <c r="H1" s="75"/>
      <c r="I1" s="75"/>
      <c r="J1" s="75"/>
      <c r="K1" s="75"/>
      <c r="L1" s="74"/>
      <c r="M1" s="74"/>
      <c r="N1" s="74"/>
    </row>
    <row r="2" spans="1:32" ht="9.75" customHeight="1">
      <c r="B2" s="38"/>
      <c r="C2" s="38"/>
    </row>
    <row r="3" spans="1:32" ht="27" customHeight="1">
      <c r="B3" s="77" t="s">
        <v>43</v>
      </c>
      <c r="C3" s="78"/>
      <c r="D3" s="78"/>
      <c r="E3" s="78"/>
      <c r="F3" s="79"/>
      <c r="G3" s="80"/>
      <c r="H3" s="81"/>
      <c r="I3" s="81"/>
      <c r="J3" s="81"/>
      <c r="K3" s="82"/>
    </row>
    <row r="4" spans="1:32" ht="27" customHeight="1">
      <c r="B4" s="83" t="s">
        <v>42</v>
      </c>
      <c r="C4" s="84"/>
      <c r="D4" s="84"/>
      <c r="E4" s="84"/>
      <c r="F4" s="85"/>
      <c r="G4" s="86"/>
      <c r="H4" s="87"/>
      <c r="I4" s="87"/>
      <c r="J4" s="87"/>
      <c r="K4" s="88"/>
      <c r="L4" s="30" t="s">
        <v>31</v>
      </c>
      <c r="M4" s="92"/>
      <c r="N4" s="93"/>
      <c r="O4" s="93"/>
      <c r="P4" s="93"/>
      <c r="Q4" s="93"/>
      <c r="R4" s="94"/>
    </row>
    <row r="5" spans="1:32" ht="27" customHeight="1">
      <c r="B5" s="83" t="s">
        <v>36</v>
      </c>
      <c r="C5" s="84"/>
      <c r="D5" s="84"/>
      <c r="E5" s="84"/>
      <c r="F5" s="85"/>
      <c r="G5" s="89"/>
      <c r="H5" s="90"/>
      <c r="I5" s="90"/>
      <c r="J5" s="90"/>
      <c r="K5" s="91"/>
      <c r="L5" s="31" t="s">
        <v>319</v>
      </c>
      <c r="M5" s="89"/>
      <c r="N5" s="90"/>
      <c r="O5" s="91"/>
      <c r="P5" s="83" t="s">
        <v>62</v>
      </c>
      <c r="Q5" s="85"/>
      <c r="R5" s="33">
        <f>K109+M109</f>
        <v>0</v>
      </c>
    </row>
    <row r="6" spans="1:32" ht="27" customHeight="1">
      <c r="B6" s="83" t="s">
        <v>32</v>
      </c>
      <c r="C6" s="84"/>
      <c r="D6" s="84"/>
      <c r="E6" s="84"/>
      <c r="F6" s="85"/>
      <c r="G6" s="89"/>
      <c r="H6" s="90"/>
      <c r="I6" s="90"/>
      <c r="J6" s="90"/>
      <c r="K6" s="91"/>
      <c r="L6" s="27"/>
      <c r="M6" s="28"/>
      <c r="N6" s="28"/>
      <c r="O6" s="28"/>
      <c r="P6" s="27"/>
      <c r="Q6" s="27"/>
      <c r="R6" s="29"/>
    </row>
    <row r="7" spans="1:32" ht="15" customHeight="1"/>
    <row r="8" spans="1:32">
      <c r="B8" s="30" t="s">
        <v>294</v>
      </c>
      <c r="C8" s="30" t="s">
        <v>38</v>
      </c>
      <c r="D8" s="30" t="s">
        <v>39</v>
      </c>
      <c r="E8" s="30" t="s">
        <v>40</v>
      </c>
      <c r="F8" s="30" t="s">
        <v>41</v>
      </c>
      <c r="G8" s="30" t="s">
        <v>275</v>
      </c>
      <c r="H8" s="30"/>
      <c r="I8" s="30" t="s">
        <v>37</v>
      </c>
      <c r="J8" s="30" t="s">
        <v>33</v>
      </c>
      <c r="K8" s="30" t="s">
        <v>51</v>
      </c>
      <c r="L8" s="30" t="s">
        <v>12</v>
      </c>
      <c r="M8" s="30" t="s">
        <v>52</v>
      </c>
      <c r="N8" s="30" t="s">
        <v>12</v>
      </c>
      <c r="O8" s="30" t="s">
        <v>30</v>
      </c>
    </row>
    <row r="9" spans="1:32">
      <c r="A9" s="32">
        <v>1</v>
      </c>
      <c r="B9" s="34"/>
      <c r="C9" s="53"/>
      <c r="D9" s="53"/>
      <c r="E9" s="53" t="str">
        <f t="shared" ref="E9:E50" si="0">ASC(PHONETIC(C9))</f>
        <v/>
      </c>
      <c r="F9" s="53" t="str">
        <f t="shared" ref="F9:F50" si="1">ASC(PHONETIC(D9))</f>
        <v/>
      </c>
      <c r="G9" s="34"/>
      <c r="H9" s="34" t="str">
        <f>IF(G9="","",IF(G9="男３年","男子三年",IF(G9="男２年","男子二年",IF(G9="男１年","男子一年",IF(G9="女３年","女子三年",IF(G9="女２年","女子二年",IF(G9="女１年","女子一年")))))))</f>
        <v/>
      </c>
      <c r="I9" s="35" t="str">
        <f>IF($G$4="","",$G$4)</f>
        <v/>
      </c>
      <c r="J9" s="35" t="str">
        <f>IF($G$4="","",VLOOKUP($G$4,Sheet2!$A$2:$C$253,3,0))</f>
        <v/>
      </c>
      <c r="K9" s="95"/>
      <c r="L9" s="34"/>
      <c r="M9" s="95"/>
      <c r="N9" s="34"/>
      <c r="O9" s="34"/>
      <c r="Q9" s="76" t="s">
        <v>13</v>
      </c>
      <c r="R9" s="76"/>
      <c r="T9" s="40" t="s">
        <v>63</v>
      </c>
      <c r="X9" s="39" t="s">
        <v>276</v>
      </c>
      <c r="Y9" s="41" t="s">
        <v>74</v>
      </c>
    </row>
    <row r="10" spans="1:32">
      <c r="A10" s="32">
        <v>2</v>
      </c>
      <c r="B10" s="34"/>
      <c r="C10" s="53"/>
      <c r="D10" s="53"/>
      <c r="E10" s="53" t="str">
        <f t="shared" si="0"/>
        <v/>
      </c>
      <c r="F10" s="53" t="str">
        <f t="shared" si="1"/>
        <v/>
      </c>
      <c r="G10" s="34"/>
      <c r="H10" s="34" t="str">
        <f t="shared" ref="H10:H108" si="2">IF(G10="","",IF(G10="男３年","男子三年",IF(G10="男２年","男子二年",IF(G10="男１年","男子一年",IF(G10="女３年","女子三年",IF(G10="女２年","女子二年",IF(G10="女１年","女子一年")))))))</f>
        <v/>
      </c>
      <c r="I10" s="35" t="str">
        <f t="shared" ref="I10:I108" si="3">IF($G$4="","",$G$4)</f>
        <v/>
      </c>
      <c r="J10" s="35" t="str">
        <f>IF($G$4="","",VLOOKUP($G$4,Sheet2!$A$2:$C$253,3,0))</f>
        <v/>
      </c>
      <c r="K10" s="95"/>
      <c r="L10" s="34"/>
      <c r="M10" s="95"/>
      <c r="N10" s="34"/>
      <c r="O10" s="34"/>
      <c r="Q10" s="42" t="s">
        <v>65</v>
      </c>
      <c r="R10" s="43" t="s">
        <v>14</v>
      </c>
      <c r="S10" s="43">
        <v>1234</v>
      </c>
      <c r="X10" s="39" t="s">
        <v>277</v>
      </c>
      <c r="Y10" s="41" t="s">
        <v>73</v>
      </c>
    </row>
    <row r="11" spans="1:32">
      <c r="A11" s="32">
        <v>3</v>
      </c>
      <c r="B11" s="34"/>
      <c r="C11" s="53"/>
      <c r="D11" s="53"/>
      <c r="E11" s="53" t="str">
        <f t="shared" si="0"/>
        <v/>
      </c>
      <c r="F11" s="53" t="str">
        <f t="shared" si="1"/>
        <v/>
      </c>
      <c r="G11" s="34"/>
      <c r="H11" s="34" t="str">
        <f t="shared" si="2"/>
        <v/>
      </c>
      <c r="I11" s="35" t="str">
        <f t="shared" si="3"/>
        <v/>
      </c>
      <c r="J11" s="35" t="str">
        <f>IF($G$4="","",VLOOKUP($G$4,Sheet2!$A$2:$C$253,3,0))</f>
        <v/>
      </c>
      <c r="K11" s="95"/>
      <c r="L11" s="34"/>
      <c r="M11" s="95"/>
      <c r="N11" s="34"/>
      <c r="O11" s="34"/>
      <c r="Q11" s="42" t="s">
        <v>1</v>
      </c>
      <c r="R11" s="43" t="s">
        <v>15</v>
      </c>
      <c r="S11" s="43">
        <v>2700</v>
      </c>
      <c r="X11" s="39" t="s">
        <v>278</v>
      </c>
      <c r="Y11" s="41" t="s">
        <v>253</v>
      </c>
      <c r="Z11" s="39" t="s">
        <v>64</v>
      </c>
      <c r="AA11" s="39" t="s">
        <v>287</v>
      </c>
      <c r="AB11" s="39" t="s">
        <v>288</v>
      </c>
      <c r="AC11" s="39" t="s">
        <v>289</v>
      </c>
      <c r="AD11" s="39" t="s">
        <v>290</v>
      </c>
      <c r="AE11" s="39" t="s">
        <v>285</v>
      </c>
      <c r="AF11" s="39" t="s">
        <v>291</v>
      </c>
    </row>
    <row r="12" spans="1:32">
      <c r="A12" s="32">
        <v>4</v>
      </c>
      <c r="B12" s="34"/>
      <c r="C12" s="53"/>
      <c r="D12" s="53"/>
      <c r="E12" s="53" t="str">
        <f t="shared" si="0"/>
        <v/>
      </c>
      <c r="F12" s="53" t="str">
        <f t="shared" si="1"/>
        <v/>
      </c>
      <c r="G12" s="34"/>
      <c r="H12" s="34" t="str">
        <f t="shared" si="2"/>
        <v/>
      </c>
      <c r="I12" s="35" t="str">
        <f t="shared" si="3"/>
        <v/>
      </c>
      <c r="J12" s="35" t="str">
        <f>IF($G$4="","",VLOOKUP($G$4,Sheet2!$A$2:$C$253,3,0))</f>
        <v/>
      </c>
      <c r="K12" s="95"/>
      <c r="L12" s="34"/>
      <c r="M12" s="95"/>
      <c r="N12" s="34"/>
      <c r="O12" s="34"/>
      <c r="Q12" s="42" t="s">
        <v>2</v>
      </c>
      <c r="R12" s="44" t="s">
        <v>16</v>
      </c>
      <c r="S12" s="44">
        <v>5678</v>
      </c>
      <c r="X12" s="39" t="s">
        <v>279</v>
      </c>
      <c r="Y12" s="41" t="s">
        <v>78</v>
      </c>
      <c r="Z12" s="39" t="s">
        <v>292</v>
      </c>
      <c r="AA12" s="39" t="s">
        <v>295</v>
      </c>
      <c r="AB12" s="39" t="s">
        <v>307</v>
      </c>
      <c r="AC12" s="39" t="s">
        <v>308</v>
      </c>
      <c r="AD12" s="39" t="s">
        <v>309</v>
      </c>
      <c r="AE12" s="39" t="s">
        <v>317</v>
      </c>
      <c r="AF12" s="39" t="s">
        <v>318</v>
      </c>
    </row>
    <row r="13" spans="1:32">
      <c r="A13" s="32">
        <v>5</v>
      </c>
      <c r="B13" s="34"/>
      <c r="C13" s="53"/>
      <c r="D13" s="53"/>
      <c r="E13" s="53" t="str">
        <f t="shared" si="0"/>
        <v/>
      </c>
      <c r="F13" s="53" t="str">
        <f t="shared" si="1"/>
        <v/>
      </c>
      <c r="G13" s="34"/>
      <c r="H13" s="34" t="str">
        <f t="shared" si="2"/>
        <v/>
      </c>
      <c r="I13" s="35" t="str">
        <f t="shared" si="3"/>
        <v/>
      </c>
      <c r="J13" s="35" t="str">
        <f>IF($G$4="","",VLOOKUP($G$4,Sheet2!$A$2:$C$253,3,0))</f>
        <v/>
      </c>
      <c r="K13" s="95"/>
      <c r="L13" s="34"/>
      <c r="M13" s="95"/>
      <c r="N13" s="34"/>
      <c r="O13" s="34"/>
      <c r="Q13" s="42" t="s">
        <v>66</v>
      </c>
      <c r="R13" s="44" t="s">
        <v>17</v>
      </c>
      <c r="S13" s="44">
        <v>23456</v>
      </c>
      <c r="T13" s="45"/>
      <c r="X13" s="39" t="s">
        <v>280</v>
      </c>
      <c r="Y13" s="41" t="s">
        <v>70</v>
      </c>
      <c r="Z13" s="39" t="s">
        <v>283</v>
      </c>
      <c r="AA13" s="39" t="s">
        <v>296</v>
      </c>
      <c r="AB13" s="39" t="s">
        <v>297</v>
      </c>
      <c r="AC13" s="46" t="s">
        <v>328</v>
      </c>
      <c r="AD13" s="39" t="s">
        <v>310</v>
      </c>
      <c r="AE13" s="46" t="s">
        <v>322</v>
      </c>
      <c r="AF13" s="46" t="s">
        <v>322</v>
      </c>
    </row>
    <row r="14" spans="1:32">
      <c r="A14" s="32">
        <v>6</v>
      </c>
      <c r="B14" s="34"/>
      <c r="C14" s="53"/>
      <c r="D14" s="53"/>
      <c r="E14" s="53" t="str">
        <f t="shared" si="0"/>
        <v/>
      </c>
      <c r="F14" s="53" t="str">
        <f t="shared" si="1"/>
        <v/>
      </c>
      <c r="G14" s="34"/>
      <c r="H14" s="34" t="str">
        <f t="shared" si="2"/>
        <v/>
      </c>
      <c r="I14" s="35" t="str">
        <f t="shared" si="3"/>
        <v/>
      </c>
      <c r="J14" s="35" t="str">
        <f>IF($G$4="","",VLOOKUP($G$4,Sheet2!$A$2:$C$253,3,0))</f>
        <v/>
      </c>
      <c r="K14" s="95"/>
      <c r="L14" s="34"/>
      <c r="M14" s="95"/>
      <c r="N14" s="34"/>
      <c r="O14" s="34"/>
      <c r="Q14" s="42" t="s">
        <v>4</v>
      </c>
      <c r="R14" s="44" t="s">
        <v>18</v>
      </c>
      <c r="S14" s="44">
        <v>54321</v>
      </c>
      <c r="X14" s="39" t="s">
        <v>281</v>
      </c>
      <c r="Y14" s="41" t="s">
        <v>71</v>
      </c>
      <c r="Z14" s="39" t="s">
        <v>282</v>
      </c>
      <c r="AA14" s="39" t="s">
        <v>297</v>
      </c>
      <c r="AB14" s="39" t="s">
        <v>298</v>
      </c>
      <c r="AC14" s="46" t="s">
        <v>329</v>
      </c>
      <c r="AD14" s="39" t="s">
        <v>311</v>
      </c>
      <c r="AE14" s="46" t="s">
        <v>323</v>
      </c>
      <c r="AF14" s="46" t="s">
        <v>323</v>
      </c>
    </row>
    <row r="15" spans="1:32">
      <c r="A15" s="32">
        <v>7</v>
      </c>
      <c r="B15" s="34"/>
      <c r="C15" s="53"/>
      <c r="D15" s="53"/>
      <c r="E15" s="53" t="str">
        <f t="shared" si="0"/>
        <v/>
      </c>
      <c r="F15" s="53" t="str">
        <f t="shared" si="1"/>
        <v/>
      </c>
      <c r="G15" s="34"/>
      <c r="H15" s="34" t="str">
        <f t="shared" si="2"/>
        <v/>
      </c>
      <c r="I15" s="35" t="str">
        <f t="shared" si="3"/>
        <v/>
      </c>
      <c r="J15" s="35" t="str">
        <f>IF($G$4="","",VLOOKUP($G$4,Sheet2!$A$2:$C$253,3,0))</f>
        <v/>
      </c>
      <c r="K15" s="95"/>
      <c r="L15" s="34"/>
      <c r="M15" s="95"/>
      <c r="N15" s="34"/>
      <c r="O15" s="34"/>
      <c r="Q15" s="42" t="s">
        <v>5</v>
      </c>
      <c r="R15" s="44" t="s">
        <v>19</v>
      </c>
      <c r="S15" s="44">
        <v>112233</v>
      </c>
      <c r="Y15" s="41" t="s">
        <v>72</v>
      </c>
      <c r="Z15" s="39" t="s">
        <v>286</v>
      </c>
      <c r="AA15" s="39" t="s">
        <v>298</v>
      </c>
      <c r="AB15" s="39" t="s">
        <v>299</v>
      </c>
      <c r="AC15" s="46" t="s">
        <v>330</v>
      </c>
      <c r="AD15" s="39" t="s">
        <v>312</v>
      </c>
      <c r="AE15" s="46" t="s">
        <v>321</v>
      </c>
      <c r="AF15" s="46" t="s">
        <v>321</v>
      </c>
    </row>
    <row r="16" spans="1:32">
      <c r="A16" s="32">
        <v>8</v>
      </c>
      <c r="B16" s="34"/>
      <c r="C16" s="53"/>
      <c r="D16" s="53"/>
      <c r="E16" s="53" t="str">
        <f t="shared" si="0"/>
        <v/>
      </c>
      <c r="F16" s="53" t="str">
        <f t="shared" si="1"/>
        <v/>
      </c>
      <c r="G16" s="34"/>
      <c r="H16" s="34" t="str">
        <f t="shared" si="2"/>
        <v/>
      </c>
      <c r="I16" s="35" t="str">
        <f t="shared" si="3"/>
        <v/>
      </c>
      <c r="J16" s="35" t="str">
        <f>IF($G$4="","",VLOOKUP($G$4,Sheet2!$A$2:$C$253,3,0))</f>
        <v/>
      </c>
      <c r="K16" s="95"/>
      <c r="L16" s="34"/>
      <c r="M16" s="95"/>
      <c r="N16" s="34"/>
      <c r="O16" s="34"/>
      <c r="Q16" s="42" t="s">
        <v>67</v>
      </c>
      <c r="R16" s="44" t="s">
        <v>20</v>
      </c>
      <c r="S16" s="44">
        <v>1834</v>
      </c>
      <c r="Y16" s="41" t="s">
        <v>75</v>
      </c>
      <c r="Z16" s="39" t="s">
        <v>285</v>
      </c>
      <c r="AA16" s="39" t="s">
        <v>299</v>
      </c>
      <c r="AB16" s="39" t="s">
        <v>300</v>
      </c>
      <c r="AC16" s="46" t="s">
        <v>325</v>
      </c>
      <c r="AD16" s="39" t="s">
        <v>313</v>
      </c>
      <c r="AE16" s="46" t="s">
        <v>320</v>
      </c>
      <c r="AF16" s="46" t="s">
        <v>320</v>
      </c>
    </row>
    <row r="17" spans="1:32">
      <c r="A17" s="32">
        <v>9</v>
      </c>
      <c r="B17" s="34"/>
      <c r="C17" s="53"/>
      <c r="D17" s="53"/>
      <c r="E17" s="53" t="str">
        <f t="shared" si="0"/>
        <v/>
      </c>
      <c r="F17" s="53" t="str">
        <f t="shared" si="1"/>
        <v/>
      </c>
      <c r="G17" s="34"/>
      <c r="H17" s="34" t="str">
        <f t="shared" si="2"/>
        <v/>
      </c>
      <c r="I17" s="35" t="str">
        <f t="shared" si="3"/>
        <v/>
      </c>
      <c r="J17" s="35" t="str">
        <f>IF($G$4="","",VLOOKUP($G$4,Sheet2!$A$2:$C$253,3,0))</f>
        <v/>
      </c>
      <c r="K17" s="95"/>
      <c r="L17" s="34"/>
      <c r="M17" s="95"/>
      <c r="N17" s="34"/>
      <c r="O17" s="34"/>
      <c r="Q17" s="42" t="s">
        <v>7</v>
      </c>
      <c r="R17" s="44" t="s">
        <v>21</v>
      </c>
      <c r="S17" s="44">
        <v>175</v>
      </c>
      <c r="Y17" s="41" t="s">
        <v>76</v>
      </c>
      <c r="Z17" s="39" t="s">
        <v>284</v>
      </c>
      <c r="AA17" s="39" t="s">
        <v>300</v>
      </c>
      <c r="AB17" s="39" t="s">
        <v>301</v>
      </c>
      <c r="AC17" s="46" t="s">
        <v>331</v>
      </c>
      <c r="AD17" s="39" t="s">
        <v>314</v>
      </c>
      <c r="AE17" s="46" t="s">
        <v>336</v>
      </c>
      <c r="AF17" s="46" t="s">
        <v>336</v>
      </c>
    </row>
    <row r="18" spans="1:32">
      <c r="A18" s="32">
        <v>10</v>
      </c>
      <c r="B18" s="34"/>
      <c r="C18" s="53"/>
      <c r="D18" s="53"/>
      <c r="E18" s="53" t="str">
        <f t="shared" si="0"/>
        <v/>
      </c>
      <c r="F18" s="53" t="str">
        <f t="shared" si="1"/>
        <v/>
      </c>
      <c r="G18" s="34"/>
      <c r="H18" s="34" t="str">
        <f t="shared" si="2"/>
        <v/>
      </c>
      <c r="I18" s="35" t="str">
        <f t="shared" si="3"/>
        <v/>
      </c>
      <c r="J18" s="35" t="str">
        <f>IF($G$4="","",VLOOKUP($G$4,Sheet2!$A$2:$C$253,3,0))</f>
        <v/>
      </c>
      <c r="K18" s="95"/>
      <c r="L18" s="34"/>
      <c r="M18" s="95"/>
      <c r="N18" s="34"/>
      <c r="O18" s="34"/>
      <c r="Q18" s="42" t="s">
        <v>8</v>
      </c>
      <c r="R18" s="44" t="s">
        <v>68</v>
      </c>
      <c r="S18" s="44">
        <v>350</v>
      </c>
      <c r="Y18" s="41" t="s">
        <v>252</v>
      </c>
      <c r="AA18" s="39" t="s">
        <v>301</v>
      </c>
      <c r="AB18" s="39" t="s">
        <v>302</v>
      </c>
      <c r="AC18" s="46" t="s">
        <v>324</v>
      </c>
      <c r="AD18" s="39" t="s">
        <v>315</v>
      </c>
      <c r="AE18" s="46" t="s">
        <v>337</v>
      </c>
      <c r="AF18" s="46" t="s">
        <v>337</v>
      </c>
    </row>
    <row r="19" spans="1:32">
      <c r="A19" s="32">
        <v>11</v>
      </c>
      <c r="B19" s="34"/>
      <c r="C19" s="53"/>
      <c r="D19" s="53"/>
      <c r="E19" s="53" t="str">
        <f t="shared" si="0"/>
        <v/>
      </c>
      <c r="F19" s="53" t="str">
        <f t="shared" si="1"/>
        <v/>
      </c>
      <c r="G19" s="34"/>
      <c r="H19" s="34" t="str">
        <f t="shared" si="2"/>
        <v/>
      </c>
      <c r="I19" s="35" t="str">
        <f t="shared" si="3"/>
        <v/>
      </c>
      <c r="J19" s="35" t="str">
        <f>IF($G$4="","",VLOOKUP($G$4,Sheet2!$A$2:$C$253,3,0))</f>
        <v/>
      </c>
      <c r="K19" s="95"/>
      <c r="L19" s="34"/>
      <c r="M19" s="95"/>
      <c r="N19" s="34"/>
      <c r="O19" s="34"/>
      <c r="Q19" s="42" t="s">
        <v>9</v>
      </c>
      <c r="R19" s="44" t="s">
        <v>69</v>
      </c>
      <c r="S19" s="44">
        <v>650</v>
      </c>
      <c r="Y19" s="41" t="s">
        <v>77</v>
      </c>
      <c r="AA19" s="39" t="s">
        <v>302</v>
      </c>
      <c r="AB19" s="39" t="s">
        <v>303</v>
      </c>
      <c r="AC19" s="46" t="s">
        <v>332</v>
      </c>
      <c r="AD19" s="39" t="s">
        <v>316</v>
      </c>
      <c r="AE19" s="46" t="s">
        <v>338</v>
      </c>
      <c r="AF19" s="46" t="s">
        <v>338</v>
      </c>
    </row>
    <row r="20" spans="1:32">
      <c r="A20" s="32">
        <v>12</v>
      </c>
      <c r="B20" s="34"/>
      <c r="C20" s="53"/>
      <c r="D20" s="53"/>
      <c r="E20" s="53" t="str">
        <f t="shared" si="0"/>
        <v/>
      </c>
      <c r="F20" s="53" t="str">
        <f t="shared" si="1"/>
        <v/>
      </c>
      <c r="G20" s="34"/>
      <c r="H20" s="34" t="str">
        <f t="shared" si="2"/>
        <v/>
      </c>
      <c r="I20" s="35" t="str">
        <f t="shared" si="3"/>
        <v/>
      </c>
      <c r="J20" s="35" t="str">
        <f>IF($G$4="","",VLOOKUP($G$4,Sheet2!$A$2:$C$253,3,0))</f>
        <v/>
      </c>
      <c r="K20" s="95"/>
      <c r="L20" s="34"/>
      <c r="M20" s="95"/>
      <c r="N20" s="34"/>
      <c r="O20" s="34"/>
      <c r="Q20" s="42" t="s">
        <v>10</v>
      </c>
      <c r="R20" s="44" t="s">
        <v>24</v>
      </c>
      <c r="S20" s="44">
        <v>1234</v>
      </c>
      <c r="Y20" s="41" t="s">
        <v>79</v>
      </c>
      <c r="AA20" s="39" t="s">
        <v>303</v>
      </c>
      <c r="AB20" s="39" t="s">
        <v>305</v>
      </c>
      <c r="AC20" s="46" t="s">
        <v>333</v>
      </c>
      <c r="AD20" s="46" t="s">
        <v>339</v>
      </c>
      <c r="AE20" s="46" t="s">
        <v>339</v>
      </c>
      <c r="AF20" s="46" t="s">
        <v>339</v>
      </c>
    </row>
    <row r="21" spans="1:32">
      <c r="A21" s="32">
        <v>13</v>
      </c>
      <c r="B21" s="34"/>
      <c r="C21" s="53"/>
      <c r="D21" s="53"/>
      <c r="E21" s="53" t="str">
        <f t="shared" si="0"/>
        <v/>
      </c>
      <c r="F21" s="53" t="str">
        <f t="shared" si="1"/>
        <v/>
      </c>
      <c r="G21" s="34"/>
      <c r="H21" s="34" t="str">
        <f t="shared" si="2"/>
        <v/>
      </c>
      <c r="I21" s="35" t="str">
        <f t="shared" si="3"/>
        <v/>
      </c>
      <c r="J21" s="35" t="str">
        <f>IF($G$4="","",VLOOKUP($G$4,Sheet2!$A$2:$C$253,3,0))</f>
        <v/>
      </c>
      <c r="K21" s="95"/>
      <c r="L21" s="34"/>
      <c r="M21" s="95"/>
      <c r="N21" s="34"/>
      <c r="O21" s="34"/>
      <c r="Q21" s="47"/>
      <c r="R21" s="47"/>
      <c r="Y21" s="41" t="s">
        <v>82</v>
      </c>
      <c r="AA21" s="39" t="s">
        <v>305</v>
      </c>
      <c r="AB21" s="39" t="s">
        <v>304</v>
      </c>
      <c r="AC21" s="46" t="s">
        <v>334</v>
      </c>
    </row>
    <row r="22" spans="1:32">
      <c r="A22" s="32">
        <v>14</v>
      </c>
      <c r="B22" s="34"/>
      <c r="C22" s="53"/>
      <c r="D22" s="53"/>
      <c r="E22" s="53" t="str">
        <f t="shared" si="0"/>
        <v/>
      </c>
      <c r="F22" s="53" t="str">
        <f t="shared" si="1"/>
        <v/>
      </c>
      <c r="G22" s="34"/>
      <c r="H22" s="34" t="str">
        <f t="shared" si="2"/>
        <v/>
      </c>
      <c r="I22" s="35" t="str">
        <f t="shared" si="3"/>
        <v/>
      </c>
      <c r="J22" s="35" t="str">
        <f>IF($G$4="","",VLOOKUP($G$4,Sheet2!$A$2:$C$253,3,0))</f>
        <v/>
      </c>
      <c r="K22" s="95"/>
      <c r="L22" s="34"/>
      <c r="M22" s="95"/>
      <c r="N22" s="34"/>
      <c r="O22" s="34"/>
      <c r="Q22" s="42" t="s">
        <v>340</v>
      </c>
      <c r="R22" s="42" t="s">
        <v>341</v>
      </c>
      <c r="S22" s="48" t="s">
        <v>342</v>
      </c>
      <c r="Y22" s="41" t="s">
        <v>83</v>
      </c>
      <c r="AA22" s="39" t="s">
        <v>304</v>
      </c>
      <c r="AB22" s="39" t="s">
        <v>306</v>
      </c>
      <c r="AC22" s="46" t="s">
        <v>335</v>
      </c>
    </row>
    <row r="23" spans="1:32">
      <c r="A23" s="32">
        <v>15</v>
      </c>
      <c r="B23" s="34"/>
      <c r="C23" s="53"/>
      <c r="D23" s="53"/>
      <c r="E23" s="53" t="str">
        <f t="shared" si="0"/>
        <v/>
      </c>
      <c r="F23" s="53" t="str">
        <f t="shared" si="1"/>
        <v/>
      </c>
      <c r="G23" s="34"/>
      <c r="H23" s="34" t="str">
        <f t="shared" si="2"/>
        <v/>
      </c>
      <c r="I23" s="35" t="str">
        <f t="shared" si="3"/>
        <v/>
      </c>
      <c r="J23" s="35" t="str">
        <f>IF($G$4="","",VLOOKUP($G$4,Sheet2!$A$2:$C$253,3,0))</f>
        <v/>
      </c>
      <c r="K23" s="95"/>
      <c r="L23" s="34"/>
      <c r="M23" s="95"/>
      <c r="N23" s="34"/>
      <c r="O23" s="34"/>
      <c r="Q23" s="48" t="s">
        <v>295</v>
      </c>
      <c r="R23" s="44">
        <f>COUNTIF($K$9:$M$108,Q23)</f>
        <v>0</v>
      </c>
      <c r="S23" s="44">
        <v>2</v>
      </c>
      <c r="Y23" s="41" t="s">
        <v>85</v>
      </c>
      <c r="AA23" s="39" t="s">
        <v>306</v>
      </c>
      <c r="AB23" s="39" t="s">
        <v>327</v>
      </c>
      <c r="AC23" s="46" t="s">
        <v>326</v>
      </c>
    </row>
    <row r="24" spans="1:32">
      <c r="A24" s="32">
        <v>16</v>
      </c>
      <c r="B24" s="34"/>
      <c r="C24" s="53"/>
      <c r="D24" s="53"/>
      <c r="E24" s="53" t="str">
        <f t="shared" si="0"/>
        <v/>
      </c>
      <c r="F24" s="53" t="str">
        <f t="shared" si="1"/>
        <v/>
      </c>
      <c r="G24" s="34"/>
      <c r="H24" s="34" t="str">
        <f t="shared" si="2"/>
        <v/>
      </c>
      <c r="I24" s="35" t="str">
        <f t="shared" si="3"/>
        <v/>
      </c>
      <c r="J24" s="35" t="str">
        <f>IF($G$4="","",VLOOKUP($G$4,Sheet2!$A$2:$C$253,3,0))</f>
        <v/>
      </c>
      <c r="K24" s="95"/>
      <c r="L24" s="34"/>
      <c r="M24" s="95"/>
      <c r="N24" s="34"/>
      <c r="O24" s="34"/>
      <c r="Q24" s="48" t="s">
        <v>296</v>
      </c>
      <c r="R24" s="44">
        <f t="shared" ref="R24:R48" si="4">COUNTIF($K$9:$M$108,Q24)</f>
        <v>0</v>
      </c>
      <c r="S24" s="44">
        <v>2</v>
      </c>
      <c r="Y24" s="41" t="s">
        <v>81</v>
      </c>
      <c r="AA24" s="39" t="s">
        <v>327</v>
      </c>
    </row>
    <row r="25" spans="1:32">
      <c r="A25" s="32">
        <v>17</v>
      </c>
      <c r="B25" s="34"/>
      <c r="C25" s="53"/>
      <c r="D25" s="53"/>
      <c r="E25" s="53" t="str">
        <f t="shared" si="0"/>
        <v/>
      </c>
      <c r="F25" s="53" t="str">
        <f t="shared" si="1"/>
        <v/>
      </c>
      <c r="G25" s="34"/>
      <c r="H25" s="34" t="str">
        <f t="shared" si="2"/>
        <v/>
      </c>
      <c r="I25" s="35" t="str">
        <f t="shared" si="3"/>
        <v/>
      </c>
      <c r="J25" s="35" t="str">
        <f>IF($G$4="","",VLOOKUP($G$4,Sheet2!$A$2:$C$253,3,0))</f>
        <v/>
      </c>
      <c r="K25" s="95"/>
      <c r="L25" s="34"/>
      <c r="M25" s="95"/>
      <c r="N25" s="34"/>
      <c r="O25" s="34"/>
      <c r="Q25" s="48" t="s">
        <v>307</v>
      </c>
      <c r="R25" s="44">
        <f t="shared" si="4"/>
        <v>0</v>
      </c>
      <c r="S25" s="44">
        <v>2</v>
      </c>
      <c r="Y25" s="41" t="s">
        <v>80</v>
      </c>
    </row>
    <row r="26" spans="1:32">
      <c r="A26" s="32">
        <v>18</v>
      </c>
      <c r="B26" s="34"/>
      <c r="C26" s="53"/>
      <c r="D26" s="53"/>
      <c r="E26" s="53" t="str">
        <f t="shared" si="0"/>
        <v/>
      </c>
      <c r="F26" s="53" t="str">
        <f t="shared" si="1"/>
        <v/>
      </c>
      <c r="G26" s="34"/>
      <c r="H26" s="34" t="str">
        <f t="shared" si="2"/>
        <v/>
      </c>
      <c r="I26" s="35" t="str">
        <f t="shared" si="3"/>
        <v/>
      </c>
      <c r="J26" s="35" t="str">
        <f>IF($G$4="","",VLOOKUP($G$4,Sheet2!$A$2:$C$253,3,0))</f>
        <v/>
      </c>
      <c r="K26" s="95"/>
      <c r="L26" s="34"/>
      <c r="M26" s="95"/>
      <c r="N26" s="34"/>
      <c r="O26" s="34"/>
      <c r="Q26" s="48" t="s">
        <v>308</v>
      </c>
      <c r="R26" s="44">
        <f t="shared" si="4"/>
        <v>0</v>
      </c>
      <c r="S26" s="44">
        <v>2</v>
      </c>
      <c r="Y26" s="41" t="s">
        <v>256</v>
      </c>
    </row>
    <row r="27" spans="1:32">
      <c r="A27" s="32">
        <v>19</v>
      </c>
      <c r="B27" s="34"/>
      <c r="C27" s="53"/>
      <c r="D27" s="53"/>
      <c r="E27" s="53" t="str">
        <f t="shared" si="0"/>
        <v/>
      </c>
      <c r="F27" s="53" t="str">
        <f t="shared" si="1"/>
        <v/>
      </c>
      <c r="G27" s="34"/>
      <c r="H27" s="34" t="str">
        <f t="shared" si="2"/>
        <v/>
      </c>
      <c r="I27" s="35" t="str">
        <f t="shared" si="3"/>
        <v/>
      </c>
      <c r="J27" s="35" t="str">
        <f>IF($G$4="","",VLOOKUP($G$4,Sheet2!$A$2:$C$253,3,0))</f>
        <v/>
      </c>
      <c r="K27" s="95"/>
      <c r="L27" s="34"/>
      <c r="M27" s="95"/>
      <c r="N27" s="34"/>
      <c r="O27" s="34"/>
      <c r="Q27" s="48" t="s">
        <v>297</v>
      </c>
      <c r="R27" s="44">
        <f t="shared" si="4"/>
        <v>0</v>
      </c>
      <c r="S27" s="44">
        <v>2</v>
      </c>
      <c r="Y27" s="41" t="s">
        <v>87</v>
      </c>
    </row>
    <row r="28" spans="1:32">
      <c r="A28" s="32">
        <v>20</v>
      </c>
      <c r="B28" s="34"/>
      <c r="C28" s="53"/>
      <c r="D28" s="53"/>
      <c r="E28" s="53" t="str">
        <f t="shared" si="0"/>
        <v/>
      </c>
      <c r="F28" s="53" t="str">
        <f t="shared" si="1"/>
        <v/>
      </c>
      <c r="G28" s="34"/>
      <c r="H28" s="34" t="str">
        <f t="shared" si="2"/>
        <v/>
      </c>
      <c r="I28" s="35" t="str">
        <f t="shared" si="3"/>
        <v/>
      </c>
      <c r="J28" s="35" t="str">
        <f>IF($G$4="","",VLOOKUP($G$4,Sheet2!$A$2:$C$253,3,0))</f>
        <v/>
      </c>
      <c r="K28" s="95"/>
      <c r="L28" s="34"/>
      <c r="M28" s="95"/>
      <c r="N28" s="34"/>
      <c r="O28" s="34"/>
      <c r="Q28" s="48" t="s">
        <v>298</v>
      </c>
      <c r="R28" s="44">
        <f t="shared" si="4"/>
        <v>0</v>
      </c>
      <c r="S28" s="44">
        <v>2</v>
      </c>
      <c r="Y28" s="41" t="s">
        <v>86</v>
      </c>
    </row>
    <row r="29" spans="1:32">
      <c r="A29" s="32">
        <v>21</v>
      </c>
      <c r="B29" s="34"/>
      <c r="C29" s="53"/>
      <c r="D29" s="53"/>
      <c r="E29" s="53" t="str">
        <f t="shared" si="0"/>
        <v/>
      </c>
      <c r="F29" s="53" t="str">
        <f t="shared" si="1"/>
        <v/>
      </c>
      <c r="G29" s="34"/>
      <c r="H29" s="34" t="str">
        <f t="shared" si="2"/>
        <v/>
      </c>
      <c r="I29" s="35" t="str">
        <f t="shared" si="3"/>
        <v/>
      </c>
      <c r="J29" s="35" t="str">
        <f>IF($G$4="","",VLOOKUP($G$4,Sheet2!$A$2:$C$253,3,0))</f>
        <v/>
      </c>
      <c r="K29" s="95"/>
      <c r="L29" s="34"/>
      <c r="M29" s="95"/>
      <c r="N29" s="34"/>
      <c r="O29" s="34"/>
      <c r="Q29" s="48" t="s">
        <v>299</v>
      </c>
      <c r="R29" s="44">
        <f t="shared" si="4"/>
        <v>0</v>
      </c>
      <c r="S29" s="44">
        <v>2</v>
      </c>
      <c r="Y29" s="41" t="s">
        <v>254</v>
      </c>
    </row>
    <row r="30" spans="1:32">
      <c r="A30" s="32">
        <v>22</v>
      </c>
      <c r="B30" s="34"/>
      <c r="C30" s="53"/>
      <c r="D30" s="53"/>
      <c r="E30" s="53" t="str">
        <f t="shared" si="0"/>
        <v/>
      </c>
      <c r="F30" s="53" t="str">
        <f t="shared" si="1"/>
        <v/>
      </c>
      <c r="G30" s="34"/>
      <c r="H30" s="34" t="str">
        <f t="shared" si="2"/>
        <v/>
      </c>
      <c r="I30" s="35" t="str">
        <f t="shared" si="3"/>
        <v/>
      </c>
      <c r="J30" s="35" t="str">
        <f>IF($G$4="","",VLOOKUP($G$4,Sheet2!$A$2:$C$253,3,0))</f>
        <v/>
      </c>
      <c r="K30" s="95"/>
      <c r="L30" s="34"/>
      <c r="M30" s="95"/>
      <c r="N30" s="34"/>
      <c r="O30" s="34"/>
      <c r="Q30" s="48" t="s">
        <v>300</v>
      </c>
      <c r="R30" s="44">
        <f t="shared" si="4"/>
        <v>0</v>
      </c>
      <c r="S30" s="44">
        <v>2</v>
      </c>
      <c r="Y30" s="41" t="s">
        <v>84</v>
      </c>
    </row>
    <row r="31" spans="1:32">
      <c r="A31" s="32">
        <v>23</v>
      </c>
      <c r="B31" s="34"/>
      <c r="C31" s="53"/>
      <c r="D31" s="53"/>
      <c r="E31" s="53" t="str">
        <f t="shared" si="0"/>
        <v/>
      </c>
      <c r="F31" s="53" t="str">
        <f t="shared" si="1"/>
        <v/>
      </c>
      <c r="G31" s="34"/>
      <c r="H31" s="34" t="str">
        <f t="shared" si="2"/>
        <v/>
      </c>
      <c r="I31" s="35" t="str">
        <f t="shared" si="3"/>
        <v/>
      </c>
      <c r="J31" s="35" t="str">
        <f>IF($G$4="","",VLOOKUP($G$4,Sheet2!$A$2:$C$253,3,0))</f>
        <v/>
      </c>
      <c r="K31" s="95"/>
      <c r="L31" s="34"/>
      <c r="M31" s="95"/>
      <c r="N31" s="34"/>
      <c r="O31" s="34"/>
      <c r="Q31" s="48" t="s">
        <v>301</v>
      </c>
      <c r="R31" s="44">
        <f t="shared" si="4"/>
        <v>0</v>
      </c>
      <c r="S31" s="44">
        <v>2</v>
      </c>
      <c r="Y31" s="41" t="s">
        <v>255</v>
      </c>
    </row>
    <row r="32" spans="1:32">
      <c r="A32" s="32">
        <v>24</v>
      </c>
      <c r="B32" s="34"/>
      <c r="C32" s="53"/>
      <c r="D32" s="53"/>
      <c r="E32" s="53" t="str">
        <f t="shared" si="0"/>
        <v/>
      </c>
      <c r="F32" s="53" t="str">
        <f t="shared" si="1"/>
        <v/>
      </c>
      <c r="G32" s="34"/>
      <c r="H32" s="34" t="str">
        <f t="shared" si="2"/>
        <v/>
      </c>
      <c r="I32" s="35" t="str">
        <f t="shared" si="3"/>
        <v/>
      </c>
      <c r="J32" s="35" t="str">
        <f>IF($G$4="","",VLOOKUP($G$4,Sheet2!$A$2:$C$253,3,0))</f>
        <v/>
      </c>
      <c r="K32" s="95"/>
      <c r="L32" s="34"/>
      <c r="M32" s="95"/>
      <c r="N32" s="34"/>
      <c r="O32" s="34"/>
      <c r="Q32" s="48" t="s">
        <v>302</v>
      </c>
      <c r="R32" s="44">
        <f t="shared" si="4"/>
        <v>0</v>
      </c>
      <c r="S32" s="44">
        <v>2</v>
      </c>
      <c r="Y32" s="41" t="s">
        <v>88</v>
      </c>
    </row>
    <row r="33" spans="1:25">
      <c r="A33" s="32">
        <v>25</v>
      </c>
      <c r="B33" s="34"/>
      <c r="C33" s="53"/>
      <c r="D33" s="53"/>
      <c r="E33" s="53" t="str">
        <f t="shared" si="0"/>
        <v/>
      </c>
      <c r="F33" s="53" t="str">
        <f t="shared" si="1"/>
        <v/>
      </c>
      <c r="G33" s="34"/>
      <c r="H33" s="34" t="str">
        <f t="shared" si="2"/>
        <v/>
      </c>
      <c r="I33" s="35" t="str">
        <f t="shared" si="3"/>
        <v/>
      </c>
      <c r="J33" s="35" t="str">
        <f>IF($G$4="","",VLOOKUP($G$4,Sheet2!$A$2:$C$253,3,0))</f>
        <v/>
      </c>
      <c r="K33" s="95"/>
      <c r="L33" s="34"/>
      <c r="M33" s="95"/>
      <c r="N33" s="34"/>
      <c r="O33" s="34"/>
      <c r="Q33" s="48" t="s">
        <v>303</v>
      </c>
      <c r="R33" s="44">
        <f t="shared" si="4"/>
        <v>0</v>
      </c>
      <c r="S33" s="44">
        <v>2</v>
      </c>
      <c r="Y33" s="41" t="s">
        <v>90</v>
      </c>
    </row>
    <row r="34" spans="1:25">
      <c r="A34" s="32">
        <v>26</v>
      </c>
      <c r="B34" s="34"/>
      <c r="C34" s="53"/>
      <c r="D34" s="53"/>
      <c r="E34" s="53" t="str">
        <f t="shared" si="0"/>
        <v/>
      </c>
      <c r="F34" s="53" t="str">
        <f t="shared" si="1"/>
        <v/>
      </c>
      <c r="G34" s="34"/>
      <c r="H34" s="34" t="str">
        <f t="shared" si="2"/>
        <v/>
      </c>
      <c r="I34" s="35" t="str">
        <f t="shared" si="3"/>
        <v/>
      </c>
      <c r="J34" s="35" t="str">
        <f>IF($G$4="","",VLOOKUP($G$4,Sheet2!$A$2:$C$253,3,0))</f>
        <v/>
      </c>
      <c r="K34" s="95"/>
      <c r="L34" s="34"/>
      <c r="M34" s="95"/>
      <c r="N34" s="34"/>
      <c r="O34" s="34"/>
      <c r="Q34" s="48" t="s">
        <v>305</v>
      </c>
      <c r="R34" s="44">
        <f t="shared" si="4"/>
        <v>0</v>
      </c>
      <c r="S34" s="44">
        <v>2</v>
      </c>
      <c r="Y34" s="41" t="s">
        <v>89</v>
      </c>
    </row>
    <row r="35" spans="1:25">
      <c r="A35" s="32">
        <v>27</v>
      </c>
      <c r="B35" s="34"/>
      <c r="C35" s="53"/>
      <c r="D35" s="53"/>
      <c r="E35" s="53" t="str">
        <f t="shared" si="0"/>
        <v/>
      </c>
      <c r="F35" s="53" t="str">
        <f t="shared" si="1"/>
        <v/>
      </c>
      <c r="G35" s="34"/>
      <c r="H35" s="34" t="str">
        <f t="shared" si="2"/>
        <v/>
      </c>
      <c r="I35" s="35" t="str">
        <f t="shared" si="3"/>
        <v/>
      </c>
      <c r="J35" s="35" t="str">
        <f>IF($G$4="","",VLOOKUP($G$4,Sheet2!$A$2:$C$253,3,0))</f>
        <v/>
      </c>
      <c r="K35" s="95"/>
      <c r="L35" s="34"/>
      <c r="M35" s="95"/>
      <c r="N35" s="34"/>
      <c r="O35" s="34"/>
      <c r="Q35" s="48" t="s">
        <v>304</v>
      </c>
      <c r="R35" s="44">
        <f t="shared" si="4"/>
        <v>0</v>
      </c>
      <c r="S35" s="44">
        <v>2</v>
      </c>
      <c r="Y35" s="41" t="s">
        <v>91</v>
      </c>
    </row>
    <row r="36" spans="1:25">
      <c r="A36" s="32">
        <v>28</v>
      </c>
      <c r="B36" s="34"/>
      <c r="C36" s="53"/>
      <c r="D36" s="53"/>
      <c r="E36" s="53" t="str">
        <f t="shared" si="0"/>
        <v/>
      </c>
      <c r="F36" s="53" t="str">
        <f t="shared" si="1"/>
        <v/>
      </c>
      <c r="G36" s="34"/>
      <c r="H36" s="34" t="str">
        <f t="shared" si="2"/>
        <v/>
      </c>
      <c r="I36" s="35" t="str">
        <f t="shared" si="3"/>
        <v/>
      </c>
      <c r="J36" s="35" t="str">
        <f>IF($G$4="","",VLOOKUP($G$4,Sheet2!$A$2:$C$253,3,0))</f>
        <v/>
      </c>
      <c r="K36" s="95"/>
      <c r="L36" s="34"/>
      <c r="M36" s="95"/>
      <c r="N36" s="34"/>
      <c r="O36" s="34"/>
      <c r="Q36" s="48" t="s">
        <v>306</v>
      </c>
      <c r="R36" s="44">
        <f t="shared" si="4"/>
        <v>0</v>
      </c>
      <c r="S36" s="44">
        <v>2</v>
      </c>
      <c r="Y36" s="41" t="s">
        <v>92</v>
      </c>
    </row>
    <row r="37" spans="1:25">
      <c r="A37" s="32">
        <v>29</v>
      </c>
      <c r="B37" s="34"/>
      <c r="C37" s="53"/>
      <c r="D37" s="53"/>
      <c r="E37" s="53" t="str">
        <f t="shared" si="0"/>
        <v/>
      </c>
      <c r="F37" s="53" t="str">
        <f t="shared" si="1"/>
        <v/>
      </c>
      <c r="G37" s="34"/>
      <c r="H37" s="34" t="str">
        <f t="shared" si="2"/>
        <v/>
      </c>
      <c r="I37" s="35" t="str">
        <f t="shared" si="3"/>
        <v/>
      </c>
      <c r="J37" s="35" t="str">
        <f>IF($G$4="","",VLOOKUP($G$4,Sheet2!$A$2:$C$253,3,0))</f>
        <v/>
      </c>
      <c r="K37" s="95"/>
      <c r="L37" s="34"/>
      <c r="M37" s="95"/>
      <c r="N37" s="34"/>
      <c r="O37" s="34"/>
      <c r="Q37" s="48" t="s">
        <v>327</v>
      </c>
      <c r="R37" s="44">
        <f t="shared" si="4"/>
        <v>0</v>
      </c>
      <c r="S37" s="44">
        <v>2</v>
      </c>
      <c r="Y37" s="41" t="s">
        <v>93</v>
      </c>
    </row>
    <row r="38" spans="1:25">
      <c r="A38" s="32">
        <v>30</v>
      </c>
      <c r="B38" s="34"/>
      <c r="C38" s="53"/>
      <c r="D38" s="53"/>
      <c r="E38" s="53" t="str">
        <f t="shared" si="0"/>
        <v/>
      </c>
      <c r="F38" s="53" t="str">
        <f t="shared" si="1"/>
        <v/>
      </c>
      <c r="G38" s="34"/>
      <c r="H38" s="34" t="str">
        <f t="shared" si="2"/>
        <v/>
      </c>
      <c r="I38" s="35" t="str">
        <f t="shared" si="3"/>
        <v/>
      </c>
      <c r="J38" s="35" t="str">
        <f>IF($G$4="","",VLOOKUP($G$4,Sheet2!$A$2:$C$253,3,0))</f>
        <v/>
      </c>
      <c r="K38" s="95"/>
      <c r="L38" s="34"/>
      <c r="M38" s="95"/>
      <c r="N38" s="34"/>
      <c r="O38" s="34"/>
      <c r="Q38" s="48" t="s">
        <v>309</v>
      </c>
      <c r="R38" s="44">
        <f t="shared" si="4"/>
        <v>0</v>
      </c>
      <c r="S38" s="44">
        <v>2</v>
      </c>
      <c r="Y38" s="41" t="s">
        <v>96</v>
      </c>
    </row>
    <row r="39" spans="1:25">
      <c r="A39" s="32">
        <v>31</v>
      </c>
      <c r="B39" s="34"/>
      <c r="C39" s="53"/>
      <c r="D39" s="53"/>
      <c r="E39" s="53" t="str">
        <f t="shared" si="0"/>
        <v/>
      </c>
      <c r="F39" s="53" t="str">
        <f t="shared" si="1"/>
        <v/>
      </c>
      <c r="G39" s="34"/>
      <c r="H39" s="34" t="str">
        <f t="shared" si="2"/>
        <v/>
      </c>
      <c r="I39" s="35" t="str">
        <f t="shared" si="3"/>
        <v/>
      </c>
      <c r="J39" s="35" t="str">
        <f>IF($G$4="","",VLOOKUP($G$4,Sheet2!$A$2:$C$253,3,0))</f>
        <v/>
      </c>
      <c r="K39" s="95"/>
      <c r="L39" s="34"/>
      <c r="M39" s="95"/>
      <c r="N39" s="34"/>
      <c r="O39" s="34"/>
      <c r="Q39" s="48" t="s">
        <v>317</v>
      </c>
      <c r="R39" s="44">
        <f t="shared" si="4"/>
        <v>0</v>
      </c>
      <c r="S39" s="44">
        <v>2</v>
      </c>
      <c r="Y39" s="41" t="s">
        <v>259</v>
      </c>
    </row>
    <row r="40" spans="1:25">
      <c r="A40" s="32">
        <v>32</v>
      </c>
      <c r="B40" s="34"/>
      <c r="C40" s="53"/>
      <c r="D40" s="53"/>
      <c r="E40" s="53" t="str">
        <f t="shared" si="0"/>
        <v/>
      </c>
      <c r="F40" s="53" t="str">
        <f t="shared" si="1"/>
        <v/>
      </c>
      <c r="G40" s="34"/>
      <c r="H40" s="34" t="str">
        <f t="shared" si="2"/>
        <v/>
      </c>
      <c r="I40" s="35" t="str">
        <f t="shared" si="3"/>
        <v/>
      </c>
      <c r="J40" s="35" t="str">
        <f>IF($G$4="","",VLOOKUP($G$4,Sheet2!$A$2:$C$253,3,0))</f>
        <v/>
      </c>
      <c r="K40" s="95"/>
      <c r="L40" s="34"/>
      <c r="M40" s="95"/>
      <c r="N40" s="34"/>
      <c r="O40" s="34"/>
      <c r="Q40" s="48" t="s">
        <v>318</v>
      </c>
      <c r="R40" s="44">
        <f t="shared" si="4"/>
        <v>0</v>
      </c>
      <c r="S40" s="44">
        <v>2</v>
      </c>
      <c r="Y40" s="41" t="s">
        <v>293</v>
      </c>
    </row>
    <row r="41" spans="1:25">
      <c r="A41" s="32">
        <v>33</v>
      </c>
      <c r="B41" s="34"/>
      <c r="C41" s="53"/>
      <c r="D41" s="53"/>
      <c r="E41" s="53" t="str">
        <f t="shared" si="0"/>
        <v/>
      </c>
      <c r="F41" s="53" t="str">
        <f t="shared" si="1"/>
        <v/>
      </c>
      <c r="G41" s="34"/>
      <c r="H41" s="34" t="str">
        <f t="shared" si="2"/>
        <v/>
      </c>
      <c r="I41" s="35" t="str">
        <f t="shared" si="3"/>
        <v/>
      </c>
      <c r="J41" s="35" t="str">
        <f>IF($G$4="","",VLOOKUP($G$4,Sheet2!$A$2:$C$253,3,0))</f>
        <v/>
      </c>
      <c r="K41" s="95"/>
      <c r="L41" s="34"/>
      <c r="M41" s="95"/>
      <c r="N41" s="34"/>
      <c r="O41" s="34"/>
      <c r="Q41" s="48" t="s">
        <v>310</v>
      </c>
      <c r="R41" s="44">
        <f t="shared" si="4"/>
        <v>0</v>
      </c>
      <c r="S41" s="44">
        <v>2</v>
      </c>
      <c r="Y41" s="41" t="s">
        <v>258</v>
      </c>
    </row>
    <row r="42" spans="1:25">
      <c r="A42" s="32">
        <v>34</v>
      </c>
      <c r="B42" s="34"/>
      <c r="C42" s="53"/>
      <c r="D42" s="53"/>
      <c r="E42" s="53" t="str">
        <f t="shared" si="0"/>
        <v/>
      </c>
      <c r="F42" s="53" t="str">
        <f t="shared" si="1"/>
        <v/>
      </c>
      <c r="G42" s="34"/>
      <c r="H42" s="34" t="str">
        <f t="shared" si="2"/>
        <v/>
      </c>
      <c r="I42" s="35" t="str">
        <f t="shared" si="3"/>
        <v/>
      </c>
      <c r="J42" s="35" t="str">
        <f>IF($G$4="","",VLOOKUP($G$4,Sheet2!$A$2:$C$253,3,0))</f>
        <v/>
      </c>
      <c r="K42" s="95"/>
      <c r="L42" s="34"/>
      <c r="M42" s="95"/>
      <c r="N42" s="34"/>
      <c r="O42" s="34"/>
      <c r="Q42" s="48" t="s">
        <v>311</v>
      </c>
      <c r="R42" s="44">
        <f t="shared" si="4"/>
        <v>0</v>
      </c>
      <c r="S42" s="44">
        <v>2</v>
      </c>
      <c r="Y42" s="41" t="s">
        <v>95</v>
      </c>
    </row>
    <row r="43" spans="1:25">
      <c r="A43" s="32">
        <v>35</v>
      </c>
      <c r="B43" s="34"/>
      <c r="C43" s="53"/>
      <c r="D43" s="53"/>
      <c r="E43" s="53" t="str">
        <f t="shared" si="0"/>
        <v/>
      </c>
      <c r="F43" s="53" t="str">
        <f t="shared" si="1"/>
        <v/>
      </c>
      <c r="G43" s="34"/>
      <c r="H43" s="34" t="str">
        <f t="shared" si="2"/>
        <v/>
      </c>
      <c r="I43" s="35" t="str">
        <f t="shared" si="3"/>
        <v/>
      </c>
      <c r="J43" s="35" t="str">
        <f>IF($G$4="","",VLOOKUP($G$4,Sheet2!$A$2:$C$253,3,0))</f>
        <v/>
      </c>
      <c r="K43" s="95"/>
      <c r="L43" s="34"/>
      <c r="M43" s="95"/>
      <c r="N43" s="34"/>
      <c r="O43" s="34"/>
      <c r="Q43" s="48" t="s">
        <v>312</v>
      </c>
      <c r="R43" s="44">
        <f t="shared" si="4"/>
        <v>0</v>
      </c>
      <c r="S43" s="44">
        <v>2</v>
      </c>
      <c r="Y43" s="41" t="s">
        <v>257</v>
      </c>
    </row>
    <row r="44" spans="1:25">
      <c r="A44" s="32">
        <v>36</v>
      </c>
      <c r="B44" s="34"/>
      <c r="C44" s="53"/>
      <c r="D44" s="53"/>
      <c r="E44" s="53" t="str">
        <f t="shared" si="0"/>
        <v/>
      </c>
      <c r="F44" s="53" t="str">
        <f t="shared" si="1"/>
        <v/>
      </c>
      <c r="G44" s="34"/>
      <c r="H44" s="34" t="str">
        <f t="shared" si="2"/>
        <v/>
      </c>
      <c r="I44" s="35" t="str">
        <f t="shared" si="3"/>
        <v/>
      </c>
      <c r="J44" s="35" t="str">
        <f>IF($G$4="","",VLOOKUP($G$4,Sheet2!$A$2:$C$253,3,0))</f>
        <v/>
      </c>
      <c r="K44" s="95"/>
      <c r="L44" s="34"/>
      <c r="M44" s="95"/>
      <c r="N44" s="34"/>
      <c r="O44" s="34"/>
      <c r="Q44" s="48" t="s">
        <v>313</v>
      </c>
      <c r="R44" s="44">
        <f t="shared" si="4"/>
        <v>0</v>
      </c>
      <c r="S44" s="44">
        <v>2</v>
      </c>
      <c r="Y44" s="41" t="s">
        <v>94</v>
      </c>
    </row>
    <row r="45" spans="1:25">
      <c r="A45" s="32">
        <v>37</v>
      </c>
      <c r="B45" s="34"/>
      <c r="C45" s="53"/>
      <c r="D45" s="53"/>
      <c r="E45" s="53" t="str">
        <f t="shared" si="0"/>
        <v/>
      </c>
      <c r="F45" s="53" t="str">
        <f t="shared" si="1"/>
        <v/>
      </c>
      <c r="G45" s="34"/>
      <c r="H45" s="34" t="str">
        <f t="shared" si="2"/>
        <v/>
      </c>
      <c r="I45" s="35" t="str">
        <f t="shared" si="3"/>
        <v/>
      </c>
      <c r="J45" s="35" t="str">
        <f>IF($G$4="","",VLOOKUP($G$4,Sheet2!$A$2:$C$253,3,0))</f>
        <v/>
      </c>
      <c r="K45" s="95"/>
      <c r="L45" s="34"/>
      <c r="M45" s="95"/>
      <c r="N45" s="34"/>
      <c r="O45" s="34"/>
      <c r="Q45" s="48" t="s">
        <v>314</v>
      </c>
      <c r="R45" s="44">
        <f t="shared" si="4"/>
        <v>0</v>
      </c>
      <c r="S45" s="44">
        <v>2</v>
      </c>
      <c r="Y45" s="41" t="s">
        <v>97</v>
      </c>
    </row>
    <row r="46" spans="1:25">
      <c r="A46" s="32">
        <v>38</v>
      </c>
      <c r="B46" s="34"/>
      <c r="C46" s="53"/>
      <c r="D46" s="53"/>
      <c r="E46" s="53" t="str">
        <f t="shared" si="0"/>
        <v/>
      </c>
      <c r="F46" s="53" t="str">
        <f t="shared" si="1"/>
        <v/>
      </c>
      <c r="G46" s="34"/>
      <c r="H46" s="34" t="str">
        <f t="shared" si="2"/>
        <v/>
      </c>
      <c r="I46" s="35" t="str">
        <f t="shared" si="3"/>
        <v/>
      </c>
      <c r="J46" s="35" t="str">
        <f>IF($G$4="","",VLOOKUP($G$4,Sheet2!$A$2:$C$253,3,0))</f>
        <v/>
      </c>
      <c r="K46" s="95"/>
      <c r="L46" s="34"/>
      <c r="M46" s="95"/>
      <c r="N46" s="34"/>
      <c r="O46" s="34"/>
      <c r="Q46" s="48" t="s">
        <v>315</v>
      </c>
      <c r="R46" s="44">
        <f t="shared" si="4"/>
        <v>0</v>
      </c>
      <c r="S46" s="44">
        <v>2</v>
      </c>
      <c r="Y46" s="41" t="s">
        <v>103</v>
      </c>
    </row>
    <row r="47" spans="1:25">
      <c r="A47" s="32">
        <v>39</v>
      </c>
      <c r="B47" s="34"/>
      <c r="C47" s="53"/>
      <c r="D47" s="53"/>
      <c r="E47" s="53" t="str">
        <f t="shared" si="0"/>
        <v/>
      </c>
      <c r="F47" s="53" t="str">
        <f t="shared" si="1"/>
        <v/>
      </c>
      <c r="G47" s="34"/>
      <c r="H47" s="34" t="str">
        <f t="shared" si="2"/>
        <v/>
      </c>
      <c r="I47" s="35" t="str">
        <f t="shared" si="3"/>
        <v/>
      </c>
      <c r="J47" s="35" t="str">
        <f>IF($G$4="","",VLOOKUP($G$4,Sheet2!$A$2:$C$253,3,0))</f>
        <v/>
      </c>
      <c r="K47" s="95"/>
      <c r="L47" s="34"/>
      <c r="M47" s="95"/>
      <c r="N47" s="34"/>
      <c r="O47" s="34"/>
      <c r="Q47" s="48" t="s">
        <v>316</v>
      </c>
      <c r="R47" s="44">
        <f t="shared" si="4"/>
        <v>0</v>
      </c>
      <c r="S47" s="44">
        <v>2</v>
      </c>
      <c r="Y47" s="41" t="s">
        <v>104</v>
      </c>
    </row>
    <row r="48" spans="1:25">
      <c r="A48" s="32">
        <v>40</v>
      </c>
      <c r="B48" s="34"/>
      <c r="C48" s="53"/>
      <c r="D48" s="53"/>
      <c r="E48" s="53" t="str">
        <f t="shared" si="0"/>
        <v/>
      </c>
      <c r="F48" s="53" t="str">
        <f t="shared" si="1"/>
        <v/>
      </c>
      <c r="G48" s="34"/>
      <c r="H48" s="34" t="str">
        <f t="shared" si="2"/>
        <v/>
      </c>
      <c r="I48" s="35" t="str">
        <f t="shared" si="3"/>
        <v/>
      </c>
      <c r="J48" s="35" t="str">
        <f>IF($G$4="","",VLOOKUP($G$4,Sheet2!$A$2:$C$253,3,0))</f>
        <v/>
      </c>
      <c r="K48" s="95"/>
      <c r="L48" s="34"/>
      <c r="M48" s="95"/>
      <c r="N48" s="34"/>
      <c r="O48" s="34"/>
      <c r="Q48" s="49" t="s">
        <v>339</v>
      </c>
      <c r="R48" s="44">
        <f t="shared" si="4"/>
        <v>0</v>
      </c>
      <c r="S48" s="44">
        <v>2</v>
      </c>
      <c r="Y48" s="41" t="s">
        <v>98</v>
      </c>
    </row>
    <row r="49" spans="1:25">
      <c r="A49" s="32">
        <v>41</v>
      </c>
      <c r="B49" s="34"/>
      <c r="C49" s="53"/>
      <c r="D49" s="53"/>
      <c r="E49" s="53" t="str">
        <f t="shared" si="0"/>
        <v/>
      </c>
      <c r="F49" s="53" t="str">
        <f t="shared" si="1"/>
        <v/>
      </c>
      <c r="G49" s="34"/>
      <c r="H49" s="34" t="str">
        <f t="shared" si="2"/>
        <v/>
      </c>
      <c r="I49" s="35" t="str">
        <f t="shared" si="3"/>
        <v/>
      </c>
      <c r="J49" s="35" t="str">
        <f>IF($G$4="","",VLOOKUP($G$4,Sheet2!$A$2:$C$253,3,0))</f>
        <v/>
      </c>
      <c r="K49" s="95"/>
      <c r="L49" s="34"/>
      <c r="M49" s="95"/>
      <c r="N49" s="34"/>
      <c r="O49" s="34"/>
      <c r="Y49" s="41" t="s">
        <v>100</v>
      </c>
    </row>
    <row r="50" spans="1:25">
      <c r="A50" s="32">
        <v>42</v>
      </c>
      <c r="B50" s="34"/>
      <c r="C50" s="53"/>
      <c r="D50" s="53"/>
      <c r="E50" s="53" t="str">
        <f t="shared" si="0"/>
        <v/>
      </c>
      <c r="F50" s="53" t="str">
        <f t="shared" si="1"/>
        <v/>
      </c>
      <c r="G50" s="34"/>
      <c r="H50" s="34" t="str">
        <f t="shared" si="2"/>
        <v/>
      </c>
      <c r="I50" s="35" t="str">
        <f t="shared" si="3"/>
        <v/>
      </c>
      <c r="J50" s="35" t="str">
        <f>IF($G$4="","",VLOOKUP($G$4,Sheet2!$A$2:$C$253,3,0))</f>
        <v/>
      </c>
      <c r="K50" s="95"/>
      <c r="L50" s="34"/>
      <c r="M50" s="95"/>
      <c r="N50" s="34"/>
      <c r="O50" s="34"/>
      <c r="Y50" s="41" t="s">
        <v>99</v>
      </c>
    </row>
    <row r="51" spans="1:25">
      <c r="A51" s="32">
        <v>43</v>
      </c>
      <c r="B51" s="34"/>
      <c r="C51" s="53"/>
      <c r="D51" s="53"/>
      <c r="E51" s="53" t="str">
        <f t="shared" ref="E51:E108" si="5">ASC(PHONETIC(C51))</f>
        <v/>
      </c>
      <c r="F51" s="53" t="str">
        <f t="shared" ref="F51:F108" si="6">ASC(PHONETIC(D51))</f>
        <v/>
      </c>
      <c r="G51" s="34"/>
      <c r="H51" s="34" t="str">
        <f t="shared" si="2"/>
        <v/>
      </c>
      <c r="I51" s="35" t="str">
        <f t="shared" si="3"/>
        <v/>
      </c>
      <c r="J51" s="35" t="str">
        <f>IF($G$4="","",VLOOKUP($G$4,Sheet2!$A$2:$C$253,3,0))</f>
        <v/>
      </c>
      <c r="K51" s="95"/>
      <c r="L51" s="34"/>
      <c r="M51" s="95"/>
      <c r="N51" s="34"/>
      <c r="O51" s="34"/>
      <c r="Y51" s="41" t="s">
        <v>101</v>
      </c>
    </row>
    <row r="52" spans="1:25">
      <c r="A52" s="32">
        <v>44</v>
      </c>
      <c r="B52" s="34"/>
      <c r="C52" s="53"/>
      <c r="D52" s="53"/>
      <c r="E52" s="53" t="str">
        <f t="shared" si="5"/>
        <v/>
      </c>
      <c r="F52" s="53" t="str">
        <f t="shared" si="6"/>
        <v/>
      </c>
      <c r="G52" s="34"/>
      <c r="H52" s="34" t="str">
        <f t="shared" si="2"/>
        <v/>
      </c>
      <c r="I52" s="35" t="str">
        <f t="shared" si="3"/>
        <v/>
      </c>
      <c r="J52" s="35" t="str">
        <f>IF($G$4="","",VLOOKUP($G$4,Sheet2!$A$2:$C$253,3,0))</f>
        <v/>
      </c>
      <c r="K52" s="95"/>
      <c r="L52" s="34"/>
      <c r="M52" s="95"/>
      <c r="N52" s="34"/>
      <c r="O52" s="34"/>
      <c r="Y52" s="41" t="s">
        <v>113</v>
      </c>
    </row>
    <row r="53" spans="1:25">
      <c r="A53" s="32">
        <v>45</v>
      </c>
      <c r="B53" s="34"/>
      <c r="C53" s="53"/>
      <c r="D53" s="53"/>
      <c r="E53" s="53" t="str">
        <f t="shared" si="5"/>
        <v/>
      </c>
      <c r="F53" s="53" t="str">
        <f t="shared" si="6"/>
        <v/>
      </c>
      <c r="G53" s="34"/>
      <c r="H53" s="34" t="str">
        <f t="shared" si="2"/>
        <v/>
      </c>
      <c r="I53" s="35" t="str">
        <f t="shared" si="3"/>
        <v/>
      </c>
      <c r="J53" s="35" t="str">
        <f>IF($G$4="","",VLOOKUP($G$4,Sheet2!$A$2:$C$253,3,0))</f>
        <v/>
      </c>
      <c r="K53" s="95"/>
      <c r="L53" s="34"/>
      <c r="M53" s="95"/>
      <c r="N53" s="34"/>
      <c r="O53" s="34"/>
      <c r="Y53" s="41" t="s">
        <v>112</v>
      </c>
    </row>
    <row r="54" spans="1:25">
      <c r="A54" s="32">
        <v>46</v>
      </c>
      <c r="B54" s="34"/>
      <c r="C54" s="53"/>
      <c r="D54" s="53"/>
      <c r="E54" s="53" t="str">
        <f t="shared" si="5"/>
        <v/>
      </c>
      <c r="F54" s="53" t="str">
        <f t="shared" si="6"/>
        <v/>
      </c>
      <c r="G54" s="34"/>
      <c r="H54" s="34" t="str">
        <f t="shared" si="2"/>
        <v/>
      </c>
      <c r="I54" s="35" t="str">
        <f t="shared" si="3"/>
        <v/>
      </c>
      <c r="J54" s="35" t="str">
        <f>IF($G$4="","",VLOOKUP($G$4,Sheet2!$A$2:$C$253,3,0))</f>
        <v/>
      </c>
      <c r="K54" s="95"/>
      <c r="L54" s="34"/>
      <c r="M54" s="95"/>
      <c r="N54" s="34"/>
      <c r="O54" s="34"/>
      <c r="Y54" s="41" t="s">
        <v>111</v>
      </c>
    </row>
    <row r="55" spans="1:25">
      <c r="A55" s="32">
        <v>47</v>
      </c>
      <c r="B55" s="34"/>
      <c r="C55" s="53"/>
      <c r="D55" s="53"/>
      <c r="E55" s="53" t="str">
        <f t="shared" si="5"/>
        <v/>
      </c>
      <c r="F55" s="53" t="str">
        <f t="shared" si="6"/>
        <v/>
      </c>
      <c r="G55" s="34"/>
      <c r="H55" s="34" t="str">
        <f t="shared" si="2"/>
        <v/>
      </c>
      <c r="I55" s="35" t="str">
        <f t="shared" si="3"/>
        <v/>
      </c>
      <c r="J55" s="35" t="str">
        <f>IF($G$4="","",VLOOKUP($G$4,Sheet2!$A$2:$C$253,3,0))</f>
        <v/>
      </c>
      <c r="K55" s="95"/>
      <c r="L55" s="34"/>
      <c r="M55" s="95"/>
      <c r="N55" s="34"/>
      <c r="O55" s="34"/>
      <c r="Y55" s="41" t="s">
        <v>105</v>
      </c>
    </row>
    <row r="56" spans="1:25">
      <c r="A56" s="32">
        <v>48</v>
      </c>
      <c r="B56" s="34"/>
      <c r="C56" s="53"/>
      <c r="D56" s="53"/>
      <c r="E56" s="53" t="str">
        <f t="shared" si="5"/>
        <v/>
      </c>
      <c r="F56" s="53" t="str">
        <f t="shared" si="6"/>
        <v/>
      </c>
      <c r="G56" s="34"/>
      <c r="H56" s="34" t="str">
        <f t="shared" si="2"/>
        <v/>
      </c>
      <c r="I56" s="35" t="str">
        <f t="shared" si="3"/>
        <v/>
      </c>
      <c r="J56" s="35" t="str">
        <f>IF($G$4="","",VLOOKUP($G$4,Sheet2!$A$2:$C$253,3,0))</f>
        <v/>
      </c>
      <c r="K56" s="95"/>
      <c r="L56" s="34"/>
      <c r="M56" s="95"/>
      <c r="N56" s="34"/>
      <c r="O56" s="34"/>
      <c r="Y56" s="41" t="s">
        <v>106</v>
      </c>
    </row>
    <row r="57" spans="1:25">
      <c r="A57" s="32">
        <v>49</v>
      </c>
      <c r="B57" s="34"/>
      <c r="C57" s="53"/>
      <c r="D57" s="53"/>
      <c r="E57" s="53" t="str">
        <f t="shared" si="5"/>
        <v/>
      </c>
      <c r="F57" s="53" t="str">
        <f t="shared" si="6"/>
        <v/>
      </c>
      <c r="G57" s="34"/>
      <c r="H57" s="34" t="str">
        <f t="shared" ref="H57:H66" si="7">IF(G57="","",IF(G57="男３年","男子三年",IF(G57="男２年","男子二年",IF(G57="男１年","男子一年",IF(G57="女３年","女子三年",IF(G57="女２年","女子二年",IF(G57="女１年","女子一年")))))))</f>
        <v/>
      </c>
      <c r="I57" s="35" t="str">
        <f t="shared" si="3"/>
        <v/>
      </c>
      <c r="J57" s="35" t="str">
        <f>IF($G$4="","",VLOOKUP($G$4,Sheet2!$A$2:$C$253,3,0))</f>
        <v/>
      </c>
      <c r="K57" s="95"/>
      <c r="L57" s="34"/>
      <c r="M57" s="95"/>
      <c r="N57" s="34"/>
      <c r="O57" s="34"/>
      <c r="Y57" s="41" t="s">
        <v>107</v>
      </c>
    </row>
    <row r="58" spans="1:25">
      <c r="A58" s="32">
        <v>50</v>
      </c>
      <c r="B58" s="34"/>
      <c r="C58" s="53"/>
      <c r="D58" s="53"/>
      <c r="E58" s="53" t="str">
        <f t="shared" si="5"/>
        <v/>
      </c>
      <c r="F58" s="53" t="str">
        <f t="shared" si="6"/>
        <v/>
      </c>
      <c r="G58" s="34"/>
      <c r="H58" s="34" t="str">
        <f t="shared" si="7"/>
        <v/>
      </c>
      <c r="I58" s="35" t="str">
        <f t="shared" si="3"/>
        <v/>
      </c>
      <c r="J58" s="35" t="str">
        <f>IF($G$4="","",VLOOKUP($G$4,Sheet2!$A$2:$C$253,3,0))</f>
        <v/>
      </c>
      <c r="K58" s="95"/>
      <c r="L58" s="34"/>
      <c r="M58" s="95"/>
      <c r="N58" s="34"/>
      <c r="O58" s="34"/>
      <c r="Y58" s="41" t="s">
        <v>102</v>
      </c>
    </row>
    <row r="59" spans="1:25">
      <c r="A59" s="32">
        <v>51</v>
      </c>
      <c r="B59" s="34"/>
      <c r="C59" s="53"/>
      <c r="D59" s="53"/>
      <c r="E59" s="53" t="str">
        <f t="shared" si="5"/>
        <v/>
      </c>
      <c r="F59" s="53" t="str">
        <f t="shared" si="6"/>
        <v/>
      </c>
      <c r="G59" s="34"/>
      <c r="H59" s="34" t="str">
        <f t="shared" si="7"/>
        <v/>
      </c>
      <c r="I59" s="35" t="str">
        <f t="shared" si="3"/>
        <v/>
      </c>
      <c r="J59" s="35" t="str">
        <f>IF($G$4="","",VLOOKUP($G$4,Sheet2!$A$2:$C$253,3,0))</f>
        <v/>
      </c>
      <c r="K59" s="95"/>
      <c r="L59" s="34"/>
      <c r="M59" s="95"/>
      <c r="N59" s="34"/>
      <c r="O59" s="34"/>
      <c r="Y59" s="41" t="s">
        <v>260</v>
      </c>
    </row>
    <row r="60" spans="1:25">
      <c r="A60" s="32">
        <v>52</v>
      </c>
      <c r="B60" s="34"/>
      <c r="C60" s="53"/>
      <c r="D60" s="53"/>
      <c r="E60" s="53" t="str">
        <f t="shared" si="5"/>
        <v/>
      </c>
      <c r="F60" s="53" t="str">
        <f t="shared" si="6"/>
        <v/>
      </c>
      <c r="G60" s="34"/>
      <c r="H60" s="34" t="str">
        <f t="shared" si="7"/>
        <v/>
      </c>
      <c r="I60" s="35" t="str">
        <f t="shared" si="3"/>
        <v/>
      </c>
      <c r="J60" s="35" t="str">
        <f>IF($G$4="","",VLOOKUP($G$4,Sheet2!$A$2:$C$253,3,0))</f>
        <v/>
      </c>
      <c r="K60" s="95"/>
      <c r="L60" s="34"/>
      <c r="M60" s="95"/>
      <c r="N60" s="34"/>
      <c r="O60" s="34"/>
      <c r="Y60" s="41" t="s">
        <v>261</v>
      </c>
    </row>
    <row r="61" spans="1:25">
      <c r="A61" s="32">
        <v>53</v>
      </c>
      <c r="B61" s="34"/>
      <c r="C61" s="53"/>
      <c r="D61" s="53"/>
      <c r="E61" s="53" t="str">
        <f t="shared" si="5"/>
        <v/>
      </c>
      <c r="F61" s="53" t="str">
        <f t="shared" si="6"/>
        <v/>
      </c>
      <c r="G61" s="34"/>
      <c r="H61" s="34" t="str">
        <f t="shared" si="7"/>
        <v/>
      </c>
      <c r="I61" s="35" t="str">
        <f t="shared" si="3"/>
        <v/>
      </c>
      <c r="J61" s="35" t="str">
        <f>IF($G$4="","",VLOOKUP($G$4,Sheet2!$A$2:$C$253,3,0))</f>
        <v/>
      </c>
      <c r="K61" s="95"/>
      <c r="L61" s="34"/>
      <c r="M61" s="95"/>
      <c r="N61" s="34"/>
      <c r="O61" s="34"/>
      <c r="Y61" s="41" t="s">
        <v>262</v>
      </c>
    </row>
    <row r="62" spans="1:25">
      <c r="A62" s="32">
        <v>54</v>
      </c>
      <c r="B62" s="34"/>
      <c r="C62" s="53"/>
      <c r="D62" s="53"/>
      <c r="E62" s="53" t="str">
        <f t="shared" ref="E62:E66" si="8">ASC(PHONETIC(C62))</f>
        <v/>
      </c>
      <c r="F62" s="53" t="str">
        <f t="shared" ref="F62:F66" si="9">ASC(PHONETIC(D62))</f>
        <v/>
      </c>
      <c r="G62" s="34"/>
      <c r="H62" s="34" t="str">
        <f t="shared" si="7"/>
        <v/>
      </c>
      <c r="I62" s="35" t="str">
        <f t="shared" si="3"/>
        <v/>
      </c>
      <c r="J62" s="35" t="str">
        <f>IF($G$4="","",VLOOKUP($G$4,Sheet2!$A$2:$C$253,3,0))</f>
        <v/>
      </c>
      <c r="K62" s="95"/>
      <c r="L62" s="34"/>
      <c r="M62" s="95"/>
      <c r="N62" s="34"/>
      <c r="O62" s="34"/>
      <c r="Y62" s="41" t="s">
        <v>109</v>
      </c>
    </row>
    <row r="63" spans="1:25">
      <c r="A63" s="32">
        <v>55</v>
      </c>
      <c r="B63" s="34"/>
      <c r="C63" s="53"/>
      <c r="D63" s="53"/>
      <c r="E63" s="53" t="str">
        <f t="shared" si="8"/>
        <v/>
      </c>
      <c r="F63" s="53" t="str">
        <f t="shared" si="9"/>
        <v/>
      </c>
      <c r="G63" s="34"/>
      <c r="H63" s="34" t="str">
        <f t="shared" si="7"/>
        <v/>
      </c>
      <c r="I63" s="35" t="str">
        <f t="shared" si="3"/>
        <v/>
      </c>
      <c r="J63" s="35" t="str">
        <f>IF($G$4="","",VLOOKUP($G$4,Sheet2!$A$2:$C$253,3,0))</f>
        <v/>
      </c>
      <c r="K63" s="95"/>
      <c r="L63" s="34"/>
      <c r="M63" s="95"/>
      <c r="N63" s="34"/>
      <c r="O63" s="34"/>
      <c r="Y63" s="41" t="s">
        <v>108</v>
      </c>
    </row>
    <row r="64" spans="1:25">
      <c r="A64" s="32">
        <v>56</v>
      </c>
      <c r="B64" s="34"/>
      <c r="C64" s="53"/>
      <c r="D64" s="53"/>
      <c r="E64" s="53" t="str">
        <f t="shared" si="8"/>
        <v/>
      </c>
      <c r="F64" s="53" t="str">
        <f t="shared" si="9"/>
        <v/>
      </c>
      <c r="G64" s="34"/>
      <c r="H64" s="34" t="str">
        <f t="shared" si="7"/>
        <v/>
      </c>
      <c r="I64" s="35" t="str">
        <f t="shared" si="3"/>
        <v/>
      </c>
      <c r="J64" s="35" t="str">
        <f>IF($G$4="","",VLOOKUP($G$4,Sheet2!$A$2:$C$253,3,0))</f>
        <v/>
      </c>
      <c r="K64" s="95"/>
      <c r="L64" s="34"/>
      <c r="M64" s="95"/>
      <c r="N64" s="34"/>
      <c r="O64" s="34"/>
      <c r="Y64" s="41" t="s">
        <v>110</v>
      </c>
    </row>
    <row r="65" spans="1:25">
      <c r="A65" s="32">
        <v>57</v>
      </c>
      <c r="B65" s="34"/>
      <c r="C65" s="53"/>
      <c r="D65" s="53"/>
      <c r="E65" s="53" t="str">
        <f t="shared" si="8"/>
        <v/>
      </c>
      <c r="F65" s="53" t="str">
        <f t="shared" si="9"/>
        <v/>
      </c>
      <c r="G65" s="34"/>
      <c r="H65" s="34" t="str">
        <f t="shared" si="7"/>
        <v/>
      </c>
      <c r="I65" s="35" t="str">
        <f t="shared" si="3"/>
        <v/>
      </c>
      <c r="J65" s="35" t="str">
        <f>IF($G$4="","",VLOOKUP($G$4,Sheet2!$A$2:$C$253,3,0))</f>
        <v/>
      </c>
      <c r="K65" s="95"/>
      <c r="L65" s="34"/>
      <c r="M65" s="95"/>
      <c r="N65" s="34"/>
      <c r="O65" s="34"/>
      <c r="Y65" s="41" t="s">
        <v>263</v>
      </c>
    </row>
    <row r="66" spans="1:25">
      <c r="A66" s="32">
        <v>58</v>
      </c>
      <c r="B66" s="34"/>
      <c r="C66" s="53"/>
      <c r="D66" s="53"/>
      <c r="E66" s="53" t="str">
        <f t="shared" si="8"/>
        <v/>
      </c>
      <c r="F66" s="53" t="str">
        <f t="shared" si="9"/>
        <v/>
      </c>
      <c r="G66" s="34"/>
      <c r="H66" s="34" t="str">
        <f t="shared" si="7"/>
        <v/>
      </c>
      <c r="I66" s="35" t="str">
        <f t="shared" si="3"/>
        <v/>
      </c>
      <c r="J66" s="35" t="str">
        <f>IF($G$4="","",VLOOKUP($G$4,Sheet2!$A$2:$C$253,3,0))</f>
        <v/>
      </c>
      <c r="K66" s="95"/>
      <c r="L66" s="34"/>
      <c r="M66" s="95"/>
      <c r="N66" s="34"/>
      <c r="O66" s="34"/>
      <c r="Y66" s="41" t="s">
        <v>114</v>
      </c>
    </row>
    <row r="67" spans="1:25">
      <c r="A67" s="32">
        <v>59</v>
      </c>
      <c r="B67" s="34"/>
      <c r="C67" s="53"/>
      <c r="D67" s="53"/>
      <c r="E67" s="53" t="str">
        <f t="shared" si="5"/>
        <v/>
      </c>
      <c r="F67" s="53" t="str">
        <f t="shared" si="6"/>
        <v/>
      </c>
      <c r="G67" s="34"/>
      <c r="H67" s="34" t="str">
        <f t="shared" si="2"/>
        <v/>
      </c>
      <c r="I67" s="35" t="str">
        <f t="shared" si="3"/>
        <v/>
      </c>
      <c r="J67" s="35" t="str">
        <f>IF($G$4="","",VLOOKUP($G$4,Sheet2!$A$2:$C$253,3,0))</f>
        <v/>
      </c>
      <c r="K67" s="95"/>
      <c r="L67" s="34"/>
      <c r="M67" s="95"/>
      <c r="N67" s="34"/>
      <c r="O67" s="34"/>
      <c r="Y67" s="41" t="s">
        <v>264</v>
      </c>
    </row>
    <row r="68" spans="1:25">
      <c r="A68" s="32">
        <v>60</v>
      </c>
      <c r="B68" s="34"/>
      <c r="C68" s="53"/>
      <c r="D68" s="53"/>
      <c r="E68" s="53" t="str">
        <f t="shared" si="5"/>
        <v/>
      </c>
      <c r="F68" s="53" t="str">
        <f t="shared" si="6"/>
        <v/>
      </c>
      <c r="G68" s="34"/>
      <c r="H68" s="34" t="str">
        <f t="shared" ref="H68:H107" si="10">IF(G68="","",IF(G68="男３年","男子三年",IF(G68="男２年","男子二年",IF(G68="男１年","男子一年",IF(G68="女３年","女子三年",IF(G68="女２年","女子二年",IF(G68="女１年","女子一年")))))))</f>
        <v/>
      </c>
      <c r="I68" s="35" t="str">
        <f t="shared" si="3"/>
        <v/>
      </c>
      <c r="J68" s="35" t="str">
        <f>IF($G$4="","",VLOOKUP($G$4,Sheet2!$A$2:$C$253,3,0))</f>
        <v/>
      </c>
      <c r="K68" s="95"/>
      <c r="L68" s="34"/>
      <c r="M68" s="95"/>
      <c r="N68" s="34"/>
      <c r="O68" s="34"/>
      <c r="Y68" s="41" t="s">
        <v>115</v>
      </c>
    </row>
    <row r="69" spans="1:25">
      <c r="A69" s="32">
        <v>61</v>
      </c>
      <c r="B69" s="34"/>
      <c r="C69" s="53"/>
      <c r="D69" s="53"/>
      <c r="E69" s="53" t="str">
        <f t="shared" si="5"/>
        <v/>
      </c>
      <c r="F69" s="53" t="str">
        <f t="shared" si="6"/>
        <v/>
      </c>
      <c r="G69" s="34"/>
      <c r="H69" s="34" t="str">
        <f t="shared" si="10"/>
        <v/>
      </c>
      <c r="I69" s="35" t="str">
        <f t="shared" si="3"/>
        <v/>
      </c>
      <c r="J69" s="35" t="str">
        <f>IF($G$4="","",VLOOKUP($G$4,Sheet2!$A$2:$C$253,3,0))</f>
        <v/>
      </c>
      <c r="K69" s="95"/>
      <c r="L69" s="34"/>
      <c r="M69" s="95"/>
      <c r="N69" s="34"/>
      <c r="O69" s="34"/>
      <c r="Y69" s="41" t="s">
        <v>118</v>
      </c>
    </row>
    <row r="70" spans="1:25">
      <c r="A70" s="32">
        <v>62</v>
      </c>
      <c r="B70" s="34"/>
      <c r="C70" s="53"/>
      <c r="D70" s="53"/>
      <c r="E70" s="53" t="str">
        <f t="shared" si="5"/>
        <v/>
      </c>
      <c r="F70" s="53" t="str">
        <f t="shared" si="6"/>
        <v/>
      </c>
      <c r="G70" s="34"/>
      <c r="H70" s="34" t="str">
        <f t="shared" si="10"/>
        <v/>
      </c>
      <c r="I70" s="35" t="str">
        <f t="shared" si="3"/>
        <v/>
      </c>
      <c r="J70" s="35" t="str">
        <f>IF($G$4="","",VLOOKUP($G$4,Sheet2!$A$2:$C$253,3,0))</f>
        <v/>
      </c>
      <c r="K70" s="95"/>
      <c r="L70" s="34"/>
      <c r="M70" s="95"/>
      <c r="N70" s="34"/>
      <c r="O70" s="34"/>
      <c r="Y70" s="41" t="s">
        <v>117</v>
      </c>
    </row>
    <row r="71" spans="1:25">
      <c r="A71" s="32">
        <v>63</v>
      </c>
      <c r="B71" s="34"/>
      <c r="C71" s="53"/>
      <c r="D71" s="53"/>
      <c r="E71" s="53" t="str">
        <f t="shared" si="5"/>
        <v/>
      </c>
      <c r="F71" s="53" t="str">
        <f t="shared" si="6"/>
        <v/>
      </c>
      <c r="G71" s="34"/>
      <c r="H71" s="34" t="str">
        <f t="shared" si="10"/>
        <v/>
      </c>
      <c r="I71" s="35" t="str">
        <f t="shared" si="3"/>
        <v/>
      </c>
      <c r="J71" s="35" t="str">
        <f>IF($G$4="","",VLOOKUP($G$4,Sheet2!$A$2:$C$253,3,0))</f>
        <v/>
      </c>
      <c r="K71" s="95"/>
      <c r="L71" s="34"/>
      <c r="M71" s="95"/>
      <c r="N71" s="34"/>
      <c r="O71" s="34"/>
      <c r="Y71" s="41" t="s">
        <v>116</v>
      </c>
    </row>
    <row r="72" spans="1:25">
      <c r="A72" s="32">
        <v>64</v>
      </c>
      <c r="B72" s="34"/>
      <c r="C72" s="53"/>
      <c r="D72" s="53"/>
      <c r="E72" s="53" t="str">
        <f t="shared" si="5"/>
        <v/>
      </c>
      <c r="F72" s="53" t="str">
        <f t="shared" si="6"/>
        <v/>
      </c>
      <c r="G72" s="34"/>
      <c r="H72" s="34" t="str">
        <f t="shared" si="10"/>
        <v/>
      </c>
      <c r="I72" s="35" t="str">
        <f t="shared" si="3"/>
        <v/>
      </c>
      <c r="J72" s="35" t="str">
        <f>IF($G$4="","",VLOOKUP($G$4,Sheet2!$A$2:$C$253,3,0))</f>
        <v/>
      </c>
      <c r="K72" s="95"/>
      <c r="L72" s="34"/>
      <c r="M72" s="95"/>
      <c r="N72" s="34"/>
      <c r="O72" s="34"/>
      <c r="Y72" s="41" t="s">
        <v>121</v>
      </c>
    </row>
    <row r="73" spans="1:25">
      <c r="A73" s="32">
        <v>65</v>
      </c>
      <c r="B73" s="34"/>
      <c r="C73" s="53"/>
      <c r="D73" s="53"/>
      <c r="E73" s="53" t="str">
        <f t="shared" si="5"/>
        <v/>
      </c>
      <c r="F73" s="53" t="str">
        <f t="shared" si="6"/>
        <v/>
      </c>
      <c r="G73" s="34"/>
      <c r="H73" s="34" t="str">
        <f t="shared" si="10"/>
        <v/>
      </c>
      <c r="I73" s="35" t="str">
        <f t="shared" si="3"/>
        <v/>
      </c>
      <c r="J73" s="35" t="str">
        <f>IF($G$4="","",VLOOKUP($G$4,Sheet2!$A$2:$C$253,3,0))</f>
        <v/>
      </c>
      <c r="K73" s="95"/>
      <c r="L73" s="34"/>
      <c r="M73" s="95"/>
      <c r="N73" s="34"/>
      <c r="O73" s="34"/>
      <c r="Y73" s="41" t="s">
        <v>123</v>
      </c>
    </row>
    <row r="74" spans="1:25">
      <c r="A74" s="32">
        <v>66</v>
      </c>
      <c r="B74" s="34"/>
      <c r="C74" s="53"/>
      <c r="D74" s="53"/>
      <c r="E74" s="53" t="str">
        <f t="shared" si="5"/>
        <v/>
      </c>
      <c r="F74" s="53" t="str">
        <f t="shared" si="6"/>
        <v/>
      </c>
      <c r="G74" s="34"/>
      <c r="H74" s="34" t="str">
        <f t="shared" si="10"/>
        <v/>
      </c>
      <c r="I74" s="35" t="str">
        <f t="shared" si="3"/>
        <v/>
      </c>
      <c r="J74" s="35" t="str">
        <f>IF($G$4="","",VLOOKUP($G$4,Sheet2!$A$2:$C$253,3,0))</f>
        <v/>
      </c>
      <c r="K74" s="95"/>
      <c r="L74" s="34"/>
      <c r="M74" s="95"/>
      <c r="N74" s="34"/>
      <c r="O74" s="34"/>
      <c r="Y74" s="41" t="s">
        <v>124</v>
      </c>
    </row>
    <row r="75" spans="1:25">
      <c r="A75" s="32">
        <v>67</v>
      </c>
      <c r="B75" s="34"/>
      <c r="C75" s="53"/>
      <c r="D75" s="53"/>
      <c r="E75" s="53" t="str">
        <f t="shared" ref="E75:E107" si="11">ASC(PHONETIC(C75))</f>
        <v/>
      </c>
      <c r="F75" s="53" t="str">
        <f t="shared" ref="F75:F107" si="12">ASC(PHONETIC(D75))</f>
        <v/>
      </c>
      <c r="G75" s="34"/>
      <c r="H75" s="34" t="str">
        <f t="shared" si="10"/>
        <v/>
      </c>
      <c r="I75" s="35" t="str">
        <f t="shared" si="3"/>
        <v/>
      </c>
      <c r="J75" s="35" t="str">
        <f>IF($G$4="","",VLOOKUP($G$4,Sheet2!$A$2:$C$253,3,0))</f>
        <v/>
      </c>
      <c r="K75" s="95"/>
      <c r="L75" s="34"/>
      <c r="M75" s="95"/>
      <c r="N75" s="34"/>
      <c r="O75" s="34"/>
      <c r="Y75" s="41" t="s">
        <v>119</v>
      </c>
    </row>
    <row r="76" spans="1:25">
      <c r="A76" s="32">
        <v>68</v>
      </c>
      <c r="B76" s="34"/>
      <c r="C76" s="53"/>
      <c r="D76" s="53"/>
      <c r="E76" s="53" t="str">
        <f t="shared" si="11"/>
        <v/>
      </c>
      <c r="F76" s="53" t="str">
        <f t="shared" si="12"/>
        <v/>
      </c>
      <c r="G76" s="34"/>
      <c r="H76" s="34" t="str">
        <f t="shared" si="10"/>
        <v/>
      </c>
      <c r="I76" s="35" t="str">
        <f t="shared" si="3"/>
        <v/>
      </c>
      <c r="J76" s="35" t="str">
        <f>IF($G$4="","",VLOOKUP($G$4,Sheet2!$A$2:$C$253,3,0))</f>
        <v/>
      </c>
      <c r="K76" s="95"/>
      <c r="L76" s="34"/>
      <c r="M76" s="95"/>
      <c r="N76" s="34"/>
      <c r="O76" s="34"/>
      <c r="Y76" s="41" t="s">
        <v>122</v>
      </c>
    </row>
    <row r="77" spans="1:25">
      <c r="A77" s="32">
        <v>69</v>
      </c>
      <c r="B77" s="34"/>
      <c r="C77" s="53"/>
      <c r="D77" s="53"/>
      <c r="E77" s="53" t="str">
        <f t="shared" si="11"/>
        <v/>
      </c>
      <c r="F77" s="53" t="str">
        <f t="shared" si="12"/>
        <v/>
      </c>
      <c r="G77" s="34"/>
      <c r="H77" s="34" t="str">
        <f t="shared" si="10"/>
        <v/>
      </c>
      <c r="I77" s="35" t="str">
        <f t="shared" si="3"/>
        <v/>
      </c>
      <c r="J77" s="35" t="str">
        <f>IF($G$4="","",VLOOKUP($G$4,Sheet2!$A$2:$C$253,3,0))</f>
        <v/>
      </c>
      <c r="K77" s="95"/>
      <c r="L77" s="34"/>
      <c r="M77" s="95"/>
      <c r="N77" s="34"/>
      <c r="O77" s="34"/>
      <c r="Y77" s="41" t="s">
        <v>120</v>
      </c>
    </row>
    <row r="78" spans="1:25">
      <c r="A78" s="32">
        <v>70</v>
      </c>
      <c r="B78" s="34"/>
      <c r="C78" s="53"/>
      <c r="D78" s="53"/>
      <c r="E78" s="53" t="str">
        <f t="shared" si="11"/>
        <v/>
      </c>
      <c r="F78" s="53" t="str">
        <f t="shared" si="12"/>
        <v/>
      </c>
      <c r="G78" s="34"/>
      <c r="H78" s="34" t="str">
        <f t="shared" si="10"/>
        <v/>
      </c>
      <c r="I78" s="35" t="str">
        <f t="shared" si="3"/>
        <v/>
      </c>
      <c r="J78" s="35" t="str">
        <f>IF($G$4="","",VLOOKUP($G$4,Sheet2!$A$2:$C$253,3,0))</f>
        <v/>
      </c>
      <c r="K78" s="95"/>
      <c r="L78" s="34"/>
      <c r="M78" s="95"/>
      <c r="N78" s="34"/>
      <c r="O78" s="34"/>
      <c r="Y78" s="41" t="s">
        <v>125</v>
      </c>
    </row>
    <row r="79" spans="1:25">
      <c r="A79" s="32">
        <v>71</v>
      </c>
      <c r="B79" s="34"/>
      <c r="C79" s="53"/>
      <c r="D79" s="53"/>
      <c r="E79" s="53" t="str">
        <f t="shared" si="11"/>
        <v/>
      </c>
      <c r="F79" s="53" t="str">
        <f t="shared" si="12"/>
        <v/>
      </c>
      <c r="G79" s="34"/>
      <c r="H79" s="34" t="str">
        <f t="shared" si="10"/>
        <v/>
      </c>
      <c r="I79" s="35" t="str">
        <f t="shared" si="3"/>
        <v/>
      </c>
      <c r="J79" s="35" t="str">
        <f>IF($G$4="","",VLOOKUP($G$4,Sheet2!$A$2:$C$253,3,0))</f>
        <v/>
      </c>
      <c r="K79" s="95"/>
      <c r="L79" s="34"/>
      <c r="M79" s="95"/>
      <c r="N79" s="34"/>
      <c r="O79" s="34"/>
      <c r="Y79" s="41" t="s">
        <v>127</v>
      </c>
    </row>
    <row r="80" spans="1:25">
      <c r="A80" s="32">
        <v>72</v>
      </c>
      <c r="B80" s="34"/>
      <c r="C80" s="53"/>
      <c r="D80" s="53"/>
      <c r="E80" s="53" t="str">
        <f t="shared" si="11"/>
        <v/>
      </c>
      <c r="F80" s="53" t="str">
        <f t="shared" si="12"/>
        <v/>
      </c>
      <c r="G80" s="34"/>
      <c r="H80" s="34" t="str">
        <f t="shared" si="10"/>
        <v/>
      </c>
      <c r="I80" s="35" t="str">
        <f t="shared" si="3"/>
        <v/>
      </c>
      <c r="J80" s="35" t="str">
        <f>IF($G$4="","",VLOOKUP($G$4,Sheet2!$A$2:$C$253,3,0))</f>
        <v/>
      </c>
      <c r="K80" s="95"/>
      <c r="L80" s="34"/>
      <c r="M80" s="95"/>
      <c r="N80" s="34"/>
      <c r="O80" s="34"/>
      <c r="Y80" s="41" t="s">
        <v>126</v>
      </c>
    </row>
    <row r="81" spans="1:25">
      <c r="A81" s="32">
        <v>73</v>
      </c>
      <c r="B81" s="34"/>
      <c r="C81" s="53"/>
      <c r="D81" s="53"/>
      <c r="E81" s="53" t="str">
        <f t="shared" si="11"/>
        <v/>
      </c>
      <c r="F81" s="53" t="str">
        <f t="shared" si="12"/>
        <v/>
      </c>
      <c r="G81" s="34"/>
      <c r="H81" s="34" t="str">
        <f t="shared" si="10"/>
        <v/>
      </c>
      <c r="I81" s="35" t="str">
        <f t="shared" si="3"/>
        <v/>
      </c>
      <c r="J81" s="35" t="str">
        <f>IF($G$4="","",VLOOKUP($G$4,Sheet2!$A$2:$C$253,3,0))</f>
        <v/>
      </c>
      <c r="K81" s="95"/>
      <c r="L81" s="34"/>
      <c r="M81" s="95"/>
      <c r="N81" s="34"/>
      <c r="O81" s="34"/>
      <c r="Y81" s="41" t="s">
        <v>128</v>
      </c>
    </row>
    <row r="82" spans="1:25">
      <c r="A82" s="32">
        <v>74</v>
      </c>
      <c r="B82" s="34"/>
      <c r="C82" s="53"/>
      <c r="D82" s="53"/>
      <c r="E82" s="53" t="str">
        <f t="shared" si="11"/>
        <v/>
      </c>
      <c r="F82" s="53" t="str">
        <f t="shared" si="12"/>
        <v/>
      </c>
      <c r="G82" s="34"/>
      <c r="H82" s="34" t="str">
        <f t="shared" si="10"/>
        <v/>
      </c>
      <c r="I82" s="35" t="str">
        <f t="shared" si="3"/>
        <v/>
      </c>
      <c r="J82" s="35" t="str">
        <f>IF($G$4="","",VLOOKUP($G$4,Sheet2!$A$2:$C$253,3,0))</f>
        <v/>
      </c>
      <c r="K82" s="95"/>
      <c r="L82" s="34"/>
      <c r="M82" s="95"/>
      <c r="N82" s="34"/>
      <c r="O82" s="34"/>
      <c r="Y82" s="41" t="s">
        <v>130</v>
      </c>
    </row>
    <row r="83" spans="1:25">
      <c r="A83" s="32">
        <v>75</v>
      </c>
      <c r="B83" s="34"/>
      <c r="C83" s="53"/>
      <c r="D83" s="53"/>
      <c r="E83" s="53" t="str">
        <f t="shared" si="11"/>
        <v/>
      </c>
      <c r="F83" s="53" t="str">
        <f t="shared" si="12"/>
        <v/>
      </c>
      <c r="G83" s="34"/>
      <c r="H83" s="34" t="str">
        <f t="shared" si="10"/>
        <v/>
      </c>
      <c r="I83" s="35" t="str">
        <f t="shared" si="3"/>
        <v/>
      </c>
      <c r="J83" s="35" t="str">
        <f>IF($G$4="","",VLOOKUP($G$4,Sheet2!$A$2:$C$253,3,0))</f>
        <v/>
      </c>
      <c r="K83" s="95"/>
      <c r="L83" s="34"/>
      <c r="M83" s="95"/>
      <c r="N83" s="34"/>
      <c r="O83" s="34"/>
      <c r="Y83" s="41" t="s">
        <v>129</v>
      </c>
    </row>
    <row r="84" spans="1:25">
      <c r="A84" s="32">
        <v>76</v>
      </c>
      <c r="B84" s="34"/>
      <c r="C84" s="53"/>
      <c r="D84" s="53"/>
      <c r="E84" s="53" t="str">
        <f t="shared" si="11"/>
        <v/>
      </c>
      <c r="F84" s="53" t="str">
        <f t="shared" si="12"/>
        <v/>
      </c>
      <c r="G84" s="34"/>
      <c r="H84" s="34" t="str">
        <f t="shared" si="10"/>
        <v/>
      </c>
      <c r="I84" s="35" t="str">
        <f t="shared" si="3"/>
        <v/>
      </c>
      <c r="J84" s="35" t="str">
        <f>IF($G$4="","",VLOOKUP($G$4,Sheet2!$A$2:$C$253,3,0))</f>
        <v/>
      </c>
      <c r="K84" s="95"/>
      <c r="L84" s="34"/>
      <c r="M84" s="95"/>
      <c r="N84" s="34"/>
      <c r="O84" s="34"/>
      <c r="Y84" s="41" t="s">
        <v>131</v>
      </c>
    </row>
    <row r="85" spans="1:25">
      <c r="A85" s="32">
        <v>77</v>
      </c>
      <c r="B85" s="34"/>
      <c r="C85" s="53"/>
      <c r="D85" s="53"/>
      <c r="E85" s="53" t="str">
        <f t="shared" si="11"/>
        <v/>
      </c>
      <c r="F85" s="53" t="str">
        <f t="shared" si="12"/>
        <v/>
      </c>
      <c r="G85" s="34"/>
      <c r="H85" s="34" t="str">
        <f t="shared" si="10"/>
        <v/>
      </c>
      <c r="I85" s="35" t="str">
        <f t="shared" si="3"/>
        <v/>
      </c>
      <c r="J85" s="35" t="str">
        <f>IF($G$4="","",VLOOKUP($G$4,Sheet2!$A$2:$C$253,3,0))</f>
        <v/>
      </c>
      <c r="K85" s="95"/>
      <c r="L85" s="34"/>
      <c r="M85" s="95"/>
      <c r="N85" s="34"/>
      <c r="O85" s="34"/>
      <c r="Y85" s="41" t="s">
        <v>132</v>
      </c>
    </row>
    <row r="86" spans="1:25">
      <c r="A86" s="32">
        <v>78</v>
      </c>
      <c r="B86" s="34"/>
      <c r="C86" s="53"/>
      <c r="D86" s="53"/>
      <c r="E86" s="53" t="str">
        <f t="shared" si="11"/>
        <v/>
      </c>
      <c r="F86" s="53" t="str">
        <f t="shared" si="12"/>
        <v/>
      </c>
      <c r="G86" s="34"/>
      <c r="H86" s="34" t="str">
        <f t="shared" si="10"/>
        <v/>
      </c>
      <c r="I86" s="35" t="str">
        <f t="shared" si="3"/>
        <v/>
      </c>
      <c r="J86" s="35" t="str">
        <f>IF($G$4="","",VLOOKUP($G$4,Sheet2!$A$2:$C$253,3,0))</f>
        <v/>
      </c>
      <c r="K86" s="95"/>
      <c r="L86" s="34"/>
      <c r="M86" s="95"/>
      <c r="N86" s="34"/>
      <c r="O86" s="34"/>
      <c r="Y86" s="41" t="s">
        <v>138</v>
      </c>
    </row>
    <row r="87" spans="1:25">
      <c r="A87" s="32">
        <v>79</v>
      </c>
      <c r="B87" s="34"/>
      <c r="C87" s="53"/>
      <c r="D87" s="53"/>
      <c r="E87" s="53" t="str">
        <f t="shared" si="11"/>
        <v/>
      </c>
      <c r="F87" s="53" t="str">
        <f t="shared" si="12"/>
        <v/>
      </c>
      <c r="G87" s="34"/>
      <c r="H87" s="34" t="str">
        <f t="shared" si="10"/>
        <v/>
      </c>
      <c r="I87" s="35" t="str">
        <f t="shared" si="3"/>
        <v/>
      </c>
      <c r="J87" s="35" t="str">
        <f>IF($G$4="","",VLOOKUP($G$4,Sheet2!$A$2:$C$253,3,0))</f>
        <v/>
      </c>
      <c r="K87" s="95"/>
      <c r="L87" s="34"/>
      <c r="M87" s="95"/>
      <c r="N87" s="34"/>
      <c r="O87" s="34"/>
      <c r="Y87" s="41" t="s">
        <v>137</v>
      </c>
    </row>
    <row r="88" spans="1:25">
      <c r="A88" s="32">
        <v>80</v>
      </c>
      <c r="B88" s="34"/>
      <c r="C88" s="53"/>
      <c r="D88" s="53"/>
      <c r="E88" s="53" t="str">
        <f t="shared" si="11"/>
        <v/>
      </c>
      <c r="F88" s="53" t="str">
        <f t="shared" si="12"/>
        <v/>
      </c>
      <c r="G88" s="34"/>
      <c r="H88" s="34" t="str">
        <f t="shared" si="10"/>
        <v/>
      </c>
      <c r="I88" s="35" t="str">
        <f t="shared" si="3"/>
        <v/>
      </c>
      <c r="J88" s="35" t="str">
        <f>IF($G$4="","",VLOOKUP($G$4,Sheet2!$A$2:$C$253,3,0))</f>
        <v/>
      </c>
      <c r="K88" s="95"/>
      <c r="L88" s="34"/>
      <c r="M88" s="95"/>
      <c r="N88" s="34"/>
      <c r="O88" s="34"/>
      <c r="Y88" s="41" t="s">
        <v>142</v>
      </c>
    </row>
    <row r="89" spans="1:25">
      <c r="A89" s="32">
        <v>81</v>
      </c>
      <c r="B89" s="34"/>
      <c r="C89" s="53"/>
      <c r="D89" s="53"/>
      <c r="E89" s="53" t="str">
        <f t="shared" si="11"/>
        <v/>
      </c>
      <c r="F89" s="53" t="str">
        <f t="shared" si="12"/>
        <v/>
      </c>
      <c r="G89" s="34"/>
      <c r="H89" s="34" t="str">
        <f t="shared" si="10"/>
        <v/>
      </c>
      <c r="I89" s="35" t="str">
        <f t="shared" si="3"/>
        <v/>
      </c>
      <c r="J89" s="35" t="str">
        <f>IF($G$4="","",VLOOKUP($G$4,Sheet2!$A$2:$C$253,3,0))</f>
        <v/>
      </c>
      <c r="K89" s="95"/>
      <c r="L89" s="34"/>
      <c r="M89" s="95"/>
      <c r="N89" s="34"/>
      <c r="O89" s="34"/>
      <c r="Y89" s="41" t="s">
        <v>133</v>
      </c>
    </row>
    <row r="90" spans="1:25">
      <c r="A90" s="32">
        <v>82</v>
      </c>
      <c r="B90" s="34"/>
      <c r="C90" s="53"/>
      <c r="D90" s="53"/>
      <c r="E90" s="53" t="str">
        <f t="shared" si="11"/>
        <v/>
      </c>
      <c r="F90" s="53" t="str">
        <f t="shared" si="12"/>
        <v/>
      </c>
      <c r="G90" s="34"/>
      <c r="H90" s="34" t="str">
        <f t="shared" si="10"/>
        <v/>
      </c>
      <c r="I90" s="35" t="str">
        <f t="shared" si="3"/>
        <v/>
      </c>
      <c r="J90" s="35" t="str">
        <f>IF($G$4="","",VLOOKUP($G$4,Sheet2!$A$2:$C$253,3,0))</f>
        <v/>
      </c>
      <c r="K90" s="95"/>
      <c r="L90" s="34"/>
      <c r="M90" s="95"/>
      <c r="N90" s="34"/>
      <c r="O90" s="34"/>
      <c r="Y90" s="41" t="s">
        <v>135</v>
      </c>
    </row>
    <row r="91" spans="1:25">
      <c r="A91" s="32">
        <v>83</v>
      </c>
      <c r="B91" s="34"/>
      <c r="C91" s="53"/>
      <c r="D91" s="53"/>
      <c r="E91" s="53" t="str">
        <f t="shared" si="11"/>
        <v/>
      </c>
      <c r="F91" s="53" t="str">
        <f t="shared" si="12"/>
        <v/>
      </c>
      <c r="G91" s="34"/>
      <c r="H91" s="34" t="str">
        <f t="shared" si="10"/>
        <v/>
      </c>
      <c r="I91" s="35" t="str">
        <f t="shared" si="3"/>
        <v/>
      </c>
      <c r="J91" s="35" t="str">
        <f>IF($G$4="","",VLOOKUP($G$4,Sheet2!$A$2:$C$253,3,0))</f>
        <v/>
      </c>
      <c r="K91" s="95"/>
      <c r="L91" s="34"/>
      <c r="M91" s="95"/>
      <c r="N91" s="34"/>
      <c r="O91" s="34"/>
      <c r="Y91" s="41" t="s">
        <v>134</v>
      </c>
    </row>
    <row r="92" spans="1:25">
      <c r="A92" s="32">
        <v>84</v>
      </c>
      <c r="B92" s="34"/>
      <c r="C92" s="53"/>
      <c r="D92" s="53"/>
      <c r="E92" s="53" t="str">
        <f t="shared" si="11"/>
        <v/>
      </c>
      <c r="F92" s="53" t="str">
        <f t="shared" si="12"/>
        <v/>
      </c>
      <c r="G92" s="34"/>
      <c r="H92" s="34" t="str">
        <f t="shared" si="10"/>
        <v/>
      </c>
      <c r="I92" s="35" t="str">
        <f t="shared" si="3"/>
        <v/>
      </c>
      <c r="J92" s="35" t="str">
        <f>IF($G$4="","",VLOOKUP($G$4,Sheet2!$A$2:$C$253,3,0))</f>
        <v/>
      </c>
      <c r="K92" s="95"/>
      <c r="L92" s="34"/>
      <c r="M92" s="95"/>
      <c r="N92" s="34"/>
      <c r="O92" s="34"/>
      <c r="Y92" s="41" t="s">
        <v>136</v>
      </c>
    </row>
    <row r="93" spans="1:25">
      <c r="A93" s="32">
        <v>85</v>
      </c>
      <c r="B93" s="34"/>
      <c r="C93" s="53"/>
      <c r="D93" s="53"/>
      <c r="E93" s="53" t="str">
        <f t="shared" si="11"/>
        <v/>
      </c>
      <c r="F93" s="53" t="str">
        <f t="shared" si="12"/>
        <v/>
      </c>
      <c r="G93" s="34"/>
      <c r="H93" s="34" t="str">
        <f t="shared" si="10"/>
        <v/>
      </c>
      <c r="I93" s="35" t="str">
        <f t="shared" si="3"/>
        <v/>
      </c>
      <c r="J93" s="35" t="str">
        <f>IF($G$4="","",VLOOKUP($G$4,Sheet2!$A$2:$C$253,3,0))</f>
        <v/>
      </c>
      <c r="K93" s="95"/>
      <c r="L93" s="34"/>
      <c r="M93" s="95"/>
      <c r="N93" s="34"/>
      <c r="O93" s="34"/>
      <c r="Y93" s="41" t="s">
        <v>139</v>
      </c>
    </row>
    <row r="94" spans="1:25">
      <c r="A94" s="32">
        <v>86</v>
      </c>
      <c r="B94" s="34"/>
      <c r="C94" s="53"/>
      <c r="D94" s="53"/>
      <c r="E94" s="53" t="str">
        <f t="shared" si="11"/>
        <v/>
      </c>
      <c r="F94" s="53" t="str">
        <f t="shared" si="12"/>
        <v/>
      </c>
      <c r="G94" s="34"/>
      <c r="H94" s="34" t="str">
        <f t="shared" si="10"/>
        <v/>
      </c>
      <c r="I94" s="35" t="str">
        <f t="shared" si="3"/>
        <v/>
      </c>
      <c r="J94" s="35" t="str">
        <f>IF($G$4="","",VLOOKUP($G$4,Sheet2!$A$2:$C$253,3,0))</f>
        <v/>
      </c>
      <c r="K94" s="95"/>
      <c r="L94" s="34"/>
      <c r="M94" s="95"/>
      <c r="N94" s="34"/>
      <c r="O94" s="34"/>
      <c r="Y94" s="41" t="s">
        <v>140</v>
      </c>
    </row>
    <row r="95" spans="1:25">
      <c r="A95" s="32">
        <v>87</v>
      </c>
      <c r="B95" s="34"/>
      <c r="C95" s="53"/>
      <c r="D95" s="53"/>
      <c r="E95" s="53" t="str">
        <f t="shared" si="11"/>
        <v/>
      </c>
      <c r="F95" s="53" t="str">
        <f t="shared" si="12"/>
        <v/>
      </c>
      <c r="G95" s="34"/>
      <c r="H95" s="34" t="str">
        <f t="shared" si="10"/>
        <v/>
      </c>
      <c r="I95" s="35" t="str">
        <f t="shared" si="3"/>
        <v/>
      </c>
      <c r="J95" s="35" t="str">
        <f>IF($G$4="","",VLOOKUP($G$4,Sheet2!$A$2:$C$253,3,0))</f>
        <v/>
      </c>
      <c r="K95" s="95"/>
      <c r="L95" s="34"/>
      <c r="M95" s="95"/>
      <c r="N95" s="34"/>
      <c r="O95" s="34"/>
      <c r="Y95" s="41" t="s">
        <v>141</v>
      </c>
    </row>
    <row r="96" spans="1:25">
      <c r="A96" s="32">
        <v>88</v>
      </c>
      <c r="B96" s="34"/>
      <c r="C96" s="53"/>
      <c r="D96" s="53"/>
      <c r="E96" s="53" t="str">
        <f t="shared" si="11"/>
        <v/>
      </c>
      <c r="F96" s="53" t="str">
        <f t="shared" si="12"/>
        <v/>
      </c>
      <c r="G96" s="34"/>
      <c r="H96" s="34" t="str">
        <f t="shared" si="10"/>
        <v/>
      </c>
      <c r="I96" s="35" t="str">
        <f t="shared" si="3"/>
        <v/>
      </c>
      <c r="J96" s="35" t="str">
        <f>IF($G$4="","",VLOOKUP($G$4,Sheet2!$A$2:$C$253,3,0))</f>
        <v/>
      </c>
      <c r="K96" s="95"/>
      <c r="L96" s="34"/>
      <c r="M96" s="95"/>
      <c r="N96" s="34"/>
      <c r="O96" s="34"/>
      <c r="Y96" s="41" t="s">
        <v>143</v>
      </c>
    </row>
    <row r="97" spans="1:25">
      <c r="A97" s="32">
        <v>89</v>
      </c>
      <c r="B97" s="34"/>
      <c r="C97" s="53"/>
      <c r="D97" s="53"/>
      <c r="E97" s="53" t="str">
        <f t="shared" si="11"/>
        <v/>
      </c>
      <c r="F97" s="53" t="str">
        <f t="shared" si="12"/>
        <v/>
      </c>
      <c r="G97" s="34"/>
      <c r="H97" s="34" t="str">
        <f t="shared" si="10"/>
        <v/>
      </c>
      <c r="I97" s="35" t="str">
        <f t="shared" si="3"/>
        <v/>
      </c>
      <c r="J97" s="35" t="str">
        <f>IF($G$4="","",VLOOKUP($G$4,Sheet2!$A$2:$C$253,3,0))</f>
        <v/>
      </c>
      <c r="K97" s="95"/>
      <c r="L97" s="34"/>
      <c r="M97" s="95"/>
      <c r="N97" s="34"/>
      <c r="O97" s="34"/>
      <c r="Y97" s="41" t="s">
        <v>144</v>
      </c>
    </row>
    <row r="98" spans="1:25">
      <c r="A98" s="32">
        <v>90</v>
      </c>
      <c r="B98" s="34"/>
      <c r="C98" s="53"/>
      <c r="D98" s="53"/>
      <c r="E98" s="53" t="str">
        <f t="shared" si="11"/>
        <v/>
      </c>
      <c r="F98" s="53" t="str">
        <f t="shared" si="12"/>
        <v/>
      </c>
      <c r="G98" s="34"/>
      <c r="H98" s="34" t="str">
        <f t="shared" si="10"/>
        <v/>
      </c>
      <c r="I98" s="35" t="str">
        <f t="shared" si="3"/>
        <v/>
      </c>
      <c r="J98" s="35" t="str">
        <f>IF($G$4="","",VLOOKUP($G$4,Sheet2!$A$2:$C$253,3,0))</f>
        <v/>
      </c>
      <c r="K98" s="95"/>
      <c r="L98" s="34"/>
      <c r="M98" s="95"/>
      <c r="N98" s="34"/>
      <c r="O98" s="34"/>
      <c r="Y98" s="41" t="s">
        <v>145</v>
      </c>
    </row>
    <row r="99" spans="1:25">
      <c r="A99" s="32">
        <v>91</v>
      </c>
      <c r="B99" s="34"/>
      <c r="C99" s="53"/>
      <c r="D99" s="53"/>
      <c r="E99" s="53" t="str">
        <f t="shared" si="11"/>
        <v/>
      </c>
      <c r="F99" s="53" t="str">
        <f t="shared" si="12"/>
        <v/>
      </c>
      <c r="G99" s="34"/>
      <c r="H99" s="34" t="str">
        <f t="shared" si="10"/>
        <v/>
      </c>
      <c r="I99" s="35" t="str">
        <f t="shared" si="3"/>
        <v/>
      </c>
      <c r="J99" s="35" t="str">
        <f>IF($G$4="","",VLOOKUP($G$4,Sheet2!$A$2:$C$253,3,0))</f>
        <v/>
      </c>
      <c r="K99" s="95"/>
      <c r="L99" s="34"/>
      <c r="M99" s="95"/>
      <c r="N99" s="34"/>
      <c r="O99" s="34"/>
      <c r="Y99" s="41" t="s">
        <v>147</v>
      </c>
    </row>
    <row r="100" spans="1:25">
      <c r="A100" s="32">
        <v>92</v>
      </c>
      <c r="B100" s="34"/>
      <c r="C100" s="53"/>
      <c r="D100" s="53"/>
      <c r="E100" s="53" t="str">
        <f t="shared" si="11"/>
        <v/>
      </c>
      <c r="F100" s="53" t="str">
        <f t="shared" si="12"/>
        <v/>
      </c>
      <c r="G100" s="34"/>
      <c r="H100" s="34" t="str">
        <f t="shared" si="10"/>
        <v/>
      </c>
      <c r="I100" s="35" t="str">
        <f t="shared" si="3"/>
        <v/>
      </c>
      <c r="J100" s="35" t="str">
        <f>IF($G$4="","",VLOOKUP($G$4,Sheet2!$A$2:$C$253,3,0))</f>
        <v/>
      </c>
      <c r="K100" s="95"/>
      <c r="L100" s="34"/>
      <c r="M100" s="95"/>
      <c r="N100" s="34"/>
      <c r="O100" s="34"/>
      <c r="Y100" s="41" t="s">
        <v>146</v>
      </c>
    </row>
    <row r="101" spans="1:25">
      <c r="A101" s="32">
        <v>93</v>
      </c>
      <c r="B101" s="34"/>
      <c r="C101" s="53"/>
      <c r="D101" s="53"/>
      <c r="E101" s="53" t="str">
        <f t="shared" si="11"/>
        <v/>
      </c>
      <c r="F101" s="53" t="str">
        <f t="shared" si="12"/>
        <v/>
      </c>
      <c r="G101" s="34"/>
      <c r="H101" s="34" t="str">
        <f t="shared" si="10"/>
        <v/>
      </c>
      <c r="I101" s="35" t="str">
        <f t="shared" si="3"/>
        <v/>
      </c>
      <c r="J101" s="35" t="str">
        <f>IF($G$4="","",VLOOKUP($G$4,Sheet2!$A$2:$C$253,3,0))</f>
        <v/>
      </c>
      <c r="K101" s="95"/>
      <c r="L101" s="34"/>
      <c r="M101" s="95"/>
      <c r="N101" s="34"/>
      <c r="O101" s="34"/>
      <c r="Y101" s="41" t="s">
        <v>148</v>
      </c>
    </row>
    <row r="102" spans="1:25">
      <c r="A102" s="32">
        <v>94</v>
      </c>
      <c r="B102" s="34"/>
      <c r="C102" s="53"/>
      <c r="D102" s="53"/>
      <c r="E102" s="53" t="str">
        <f t="shared" si="11"/>
        <v/>
      </c>
      <c r="F102" s="53" t="str">
        <f t="shared" si="12"/>
        <v/>
      </c>
      <c r="G102" s="34"/>
      <c r="H102" s="34" t="str">
        <f t="shared" si="10"/>
        <v/>
      </c>
      <c r="I102" s="35" t="str">
        <f t="shared" si="3"/>
        <v/>
      </c>
      <c r="J102" s="35" t="str">
        <f>IF($G$4="","",VLOOKUP($G$4,Sheet2!$A$2:$C$253,3,0))</f>
        <v/>
      </c>
      <c r="K102" s="95"/>
      <c r="L102" s="34"/>
      <c r="M102" s="95"/>
      <c r="N102" s="34"/>
      <c r="O102" s="34"/>
      <c r="Y102" s="41" t="s">
        <v>149</v>
      </c>
    </row>
    <row r="103" spans="1:25">
      <c r="A103" s="32">
        <v>95</v>
      </c>
      <c r="B103" s="34"/>
      <c r="C103" s="53"/>
      <c r="D103" s="53"/>
      <c r="E103" s="53" t="str">
        <f t="shared" si="11"/>
        <v/>
      </c>
      <c r="F103" s="53" t="str">
        <f t="shared" si="12"/>
        <v/>
      </c>
      <c r="G103" s="34"/>
      <c r="H103" s="34" t="str">
        <f t="shared" si="10"/>
        <v/>
      </c>
      <c r="I103" s="35" t="str">
        <f t="shared" si="3"/>
        <v/>
      </c>
      <c r="J103" s="35" t="str">
        <f>IF($G$4="","",VLOOKUP($G$4,Sheet2!$A$2:$C$253,3,0))</f>
        <v/>
      </c>
      <c r="K103" s="95"/>
      <c r="L103" s="34"/>
      <c r="M103" s="95"/>
      <c r="N103" s="34"/>
      <c r="O103" s="34"/>
      <c r="Y103" s="41" t="s">
        <v>152</v>
      </c>
    </row>
    <row r="104" spans="1:25">
      <c r="A104" s="32">
        <v>96</v>
      </c>
      <c r="B104" s="34"/>
      <c r="C104" s="53"/>
      <c r="D104" s="53"/>
      <c r="E104" s="53" t="str">
        <f t="shared" si="11"/>
        <v/>
      </c>
      <c r="F104" s="53" t="str">
        <f t="shared" si="12"/>
        <v/>
      </c>
      <c r="G104" s="34"/>
      <c r="H104" s="34" t="str">
        <f t="shared" si="10"/>
        <v/>
      </c>
      <c r="I104" s="35" t="str">
        <f t="shared" si="3"/>
        <v/>
      </c>
      <c r="J104" s="35" t="str">
        <f>IF($G$4="","",VLOOKUP($G$4,Sheet2!$A$2:$C$253,3,0))</f>
        <v/>
      </c>
      <c r="K104" s="95"/>
      <c r="L104" s="34"/>
      <c r="M104" s="95"/>
      <c r="N104" s="34"/>
      <c r="O104" s="34"/>
      <c r="Y104" s="41" t="s">
        <v>265</v>
      </c>
    </row>
    <row r="105" spans="1:25">
      <c r="A105" s="32">
        <v>97</v>
      </c>
      <c r="B105" s="34"/>
      <c r="C105" s="53"/>
      <c r="D105" s="53"/>
      <c r="E105" s="53" t="str">
        <f t="shared" si="11"/>
        <v/>
      </c>
      <c r="F105" s="53" t="str">
        <f t="shared" si="12"/>
        <v/>
      </c>
      <c r="G105" s="34"/>
      <c r="H105" s="34" t="str">
        <f t="shared" si="10"/>
        <v/>
      </c>
      <c r="I105" s="35" t="str">
        <f t="shared" si="3"/>
        <v/>
      </c>
      <c r="J105" s="35" t="str">
        <f>IF($G$4="","",VLOOKUP($G$4,Sheet2!$A$2:$C$253,3,0))</f>
        <v/>
      </c>
      <c r="K105" s="95"/>
      <c r="L105" s="34"/>
      <c r="M105" s="95"/>
      <c r="N105" s="34"/>
      <c r="O105" s="34"/>
      <c r="Y105" s="41" t="s">
        <v>151</v>
      </c>
    </row>
    <row r="106" spans="1:25">
      <c r="A106" s="32">
        <v>98</v>
      </c>
      <c r="B106" s="34"/>
      <c r="C106" s="53"/>
      <c r="D106" s="53"/>
      <c r="E106" s="53" t="str">
        <f t="shared" si="11"/>
        <v/>
      </c>
      <c r="F106" s="53" t="str">
        <f t="shared" si="12"/>
        <v/>
      </c>
      <c r="G106" s="34"/>
      <c r="H106" s="34" t="str">
        <f t="shared" si="10"/>
        <v/>
      </c>
      <c r="I106" s="35" t="str">
        <f t="shared" si="3"/>
        <v/>
      </c>
      <c r="J106" s="35" t="str">
        <f>IF($G$4="","",VLOOKUP($G$4,Sheet2!$A$2:$C$253,3,0))</f>
        <v/>
      </c>
      <c r="K106" s="95"/>
      <c r="L106" s="34"/>
      <c r="M106" s="95"/>
      <c r="N106" s="34"/>
      <c r="O106" s="34"/>
      <c r="Y106" s="41" t="s">
        <v>150</v>
      </c>
    </row>
    <row r="107" spans="1:25">
      <c r="A107" s="32">
        <v>99</v>
      </c>
      <c r="B107" s="34"/>
      <c r="C107" s="53"/>
      <c r="D107" s="53"/>
      <c r="E107" s="53" t="str">
        <f t="shared" si="11"/>
        <v/>
      </c>
      <c r="F107" s="53" t="str">
        <f t="shared" si="12"/>
        <v/>
      </c>
      <c r="G107" s="34"/>
      <c r="H107" s="34" t="str">
        <f t="shared" si="10"/>
        <v/>
      </c>
      <c r="I107" s="35" t="str">
        <f t="shared" si="3"/>
        <v/>
      </c>
      <c r="J107" s="35" t="str">
        <f>IF($G$4="","",VLOOKUP($G$4,Sheet2!$A$2:$C$253,3,0))</f>
        <v/>
      </c>
      <c r="K107" s="95"/>
      <c r="L107" s="34"/>
      <c r="M107" s="95"/>
      <c r="N107" s="34"/>
      <c r="O107" s="34"/>
      <c r="Y107" s="41" t="s">
        <v>267</v>
      </c>
    </row>
    <row r="108" spans="1:25">
      <c r="A108" s="32">
        <v>100</v>
      </c>
      <c r="B108" s="34"/>
      <c r="C108" s="53"/>
      <c r="D108" s="53"/>
      <c r="E108" s="53" t="str">
        <f t="shared" si="5"/>
        <v/>
      </c>
      <c r="F108" s="53" t="str">
        <f t="shared" si="6"/>
        <v/>
      </c>
      <c r="G108" s="34"/>
      <c r="H108" s="34" t="str">
        <f t="shared" si="2"/>
        <v/>
      </c>
      <c r="I108" s="35" t="str">
        <f t="shared" si="3"/>
        <v/>
      </c>
      <c r="J108" s="35" t="str">
        <f>IF($G$4="","",VLOOKUP($G$4,Sheet2!$A$2:$C$253,3,0))</f>
        <v/>
      </c>
      <c r="K108" s="95"/>
      <c r="L108" s="34"/>
      <c r="M108" s="95"/>
      <c r="N108" s="34"/>
      <c r="O108" s="34"/>
      <c r="Y108" s="41" t="s">
        <v>154</v>
      </c>
    </row>
    <row r="109" spans="1:25">
      <c r="K109" s="50">
        <f>COUNTA(K9:K108)</f>
        <v>0</v>
      </c>
      <c r="M109" s="50">
        <f>COUNTA(M9:M108)</f>
        <v>0</v>
      </c>
      <c r="N109" s="51"/>
      <c r="O109" s="51"/>
      <c r="Y109" s="41" t="s">
        <v>153</v>
      </c>
    </row>
    <row r="110" spans="1:25">
      <c r="Y110" s="41" t="s">
        <v>266</v>
      </c>
    </row>
    <row r="111" spans="1:25">
      <c r="Y111" s="41" t="s">
        <v>156</v>
      </c>
    </row>
    <row r="112" spans="1:25">
      <c r="Y112" s="41" t="s">
        <v>155</v>
      </c>
    </row>
    <row r="113" spans="25:25">
      <c r="Y113" s="41" t="s">
        <v>157</v>
      </c>
    </row>
    <row r="114" spans="25:25">
      <c r="Y114" s="41" t="s">
        <v>158</v>
      </c>
    </row>
    <row r="115" spans="25:25">
      <c r="Y115" s="41" t="s">
        <v>159</v>
      </c>
    </row>
    <row r="116" spans="25:25">
      <c r="Y116" s="41" t="s">
        <v>161</v>
      </c>
    </row>
    <row r="117" spans="25:25">
      <c r="Y117" s="41" t="s">
        <v>162</v>
      </c>
    </row>
    <row r="118" spans="25:25">
      <c r="Y118" s="41" t="s">
        <v>160</v>
      </c>
    </row>
    <row r="119" spans="25:25">
      <c r="Y119" s="41" t="s">
        <v>268</v>
      </c>
    </row>
    <row r="120" spans="25:25">
      <c r="Y120" s="41" t="s">
        <v>168</v>
      </c>
    </row>
    <row r="121" spans="25:25">
      <c r="Y121" s="41" t="s">
        <v>166</v>
      </c>
    </row>
    <row r="122" spans="25:25">
      <c r="Y122" s="41" t="s">
        <v>167</v>
      </c>
    </row>
    <row r="123" spans="25:25">
      <c r="Y123" s="41" t="s">
        <v>170</v>
      </c>
    </row>
    <row r="124" spans="25:25">
      <c r="Y124" s="41" t="s">
        <v>178</v>
      </c>
    </row>
    <row r="125" spans="25:25">
      <c r="Y125" s="41" t="s">
        <v>180</v>
      </c>
    </row>
    <row r="126" spans="25:25">
      <c r="Y126" s="41" t="s">
        <v>165</v>
      </c>
    </row>
    <row r="127" spans="25:25">
      <c r="Y127" s="41" t="s">
        <v>164</v>
      </c>
    </row>
    <row r="128" spans="25:25">
      <c r="Y128" s="41" t="s">
        <v>163</v>
      </c>
    </row>
    <row r="129" spans="25:25">
      <c r="Y129" s="41" t="s">
        <v>169</v>
      </c>
    </row>
    <row r="130" spans="25:25">
      <c r="Y130" s="41" t="s">
        <v>176</v>
      </c>
    </row>
    <row r="131" spans="25:25">
      <c r="Y131" s="41" t="s">
        <v>177</v>
      </c>
    </row>
    <row r="132" spans="25:25">
      <c r="Y132" s="41" t="s">
        <v>179</v>
      </c>
    </row>
    <row r="133" spans="25:25">
      <c r="Y133" s="41" t="s">
        <v>173</v>
      </c>
    </row>
    <row r="134" spans="25:25">
      <c r="Y134" s="41" t="s">
        <v>174</v>
      </c>
    </row>
    <row r="135" spans="25:25">
      <c r="Y135" s="41" t="s">
        <v>270</v>
      </c>
    </row>
    <row r="136" spans="25:25">
      <c r="Y136" s="41" t="s">
        <v>172</v>
      </c>
    </row>
    <row r="137" spans="25:25">
      <c r="Y137" s="41" t="s">
        <v>171</v>
      </c>
    </row>
    <row r="138" spans="25:25">
      <c r="Y138" s="41" t="s">
        <v>269</v>
      </c>
    </row>
    <row r="139" spans="25:25">
      <c r="Y139" s="41" t="s">
        <v>175</v>
      </c>
    </row>
    <row r="140" spans="25:25">
      <c r="Y140" s="41" t="s">
        <v>181</v>
      </c>
    </row>
    <row r="141" spans="25:25">
      <c r="Y141" s="41" t="s">
        <v>183</v>
      </c>
    </row>
    <row r="142" spans="25:25">
      <c r="Y142" s="41" t="s">
        <v>182</v>
      </c>
    </row>
    <row r="143" spans="25:25">
      <c r="Y143" s="41" t="s">
        <v>185</v>
      </c>
    </row>
    <row r="144" spans="25:25">
      <c r="Y144" s="41" t="s">
        <v>186</v>
      </c>
    </row>
    <row r="145" spans="25:25">
      <c r="Y145" s="41" t="s">
        <v>184</v>
      </c>
    </row>
    <row r="146" spans="25:25">
      <c r="Y146" s="41" t="s">
        <v>187</v>
      </c>
    </row>
    <row r="147" spans="25:25">
      <c r="Y147" s="41" t="s">
        <v>188</v>
      </c>
    </row>
    <row r="148" spans="25:25">
      <c r="Y148" s="41" t="s">
        <v>191</v>
      </c>
    </row>
    <row r="149" spans="25:25">
      <c r="Y149" s="41" t="s">
        <v>190</v>
      </c>
    </row>
    <row r="150" spans="25:25">
      <c r="Y150" s="41" t="s">
        <v>189</v>
      </c>
    </row>
    <row r="151" spans="25:25">
      <c r="Y151" s="41" t="s">
        <v>271</v>
      </c>
    </row>
    <row r="152" spans="25:25">
      <c r="Y152" s="41" t="s">
        <v>195</v>
      </c>
    </row>
    <row r="153" spans="25:25">
      <c r="Y153" s="41" t="s">
        <v>194</v>
      </c>
    </row>
    <row r="154" spans="25:25">
      <c r="Y154" s="41" t="s">
        <v>193</v>
      </c>
    </row>
    <row r="155" spans="25:25">
      <c r="Y155" s="41" t="s">
        <v>192</v>
      </c>
    </row>
    <row r="156" spans="25:25">
      <c r="Y156" s="41" t="s">
        <v>349</v>
      </c>
    </row>
    <row r="157" spans="25:25">
      <c r="Y157" s="41" t="s">
        <v>196</v>
      </c>
    </row>
    <row r="158" spans="25:25">
      <c r="Y158" s="41" t="s">
        <v>197</v>
      </c>
    </row>
    <row r="159" spans="25:25">
      <c r="Y159" s="41" t="s">
        <v>198</v>
      </c>
    </row>
    <row r="160" spans="25:25">
      <c r="Y160" s="41" t="s">
        <v>199</v>
      </c>
    </row>
    <row r="161" spans="25:25">
      <c r="Y161" s="41" t="s">
        <v>200</v>
      </c>
    </row>
    <row r="162" spans="25:25">
      <c r="Y162" s="41" t="s">
        <v>201</v>
      </c>
    </row>
    <row r="163" spans="25:25">
      <c r="Y163" s="41" t="s">
        <v>202</v>
      </c>
    </row>
    <row r="164" spans="25:25">
      <c r="Y164" s="41" t="s">
        <v>203</v>
      </c>
    </row>
    <row r="165" spans="25:25">
      <c r="Y165" s="41" t="s">
        <v>206</v>
      </c>
    </row>
    <row r="166" spans="25:25">
      <c r="Y166" s="41" t="s">
        <v>207</v>
      </c>
    </row>
    <row r="167" spans="25:25">
      <c r="Y167" s="41" t="s">
        <v>205</v>
      </c>
    </row>
    <row r="168" spans="25:25">
      <c r="Y168" s="41" t="s">
        <v>272</v>
      </c>
    </row>
    <row r="169" spans="25:25">
      <c r="Y169" s="41" t="s">
        <v>208</v>
      </c>
    </row>
    <row r="170" spans="25:25">
      <c r="Y170" s="41" t="s">
        <v>204</v>
      </c>
    </row>
    <row r="171" spans="25:25">
      <c r="Y171" s="41" t="s">
        <v>211</v>
      </c>
    </row>
    <row r="172" spans="25:25">
      <c r="Y172" s="41" t="s">
        <v>210</v>
      </c>
    </row>
    <row r="173" spans="25:25">
      <c r="Y173" s="41" t="s">
        <v>213</v>
      </c>
    </row>
    <row r="174" spans="25:25">
      <c r="Y174" s="41" t="s">
        <v>209</v>
      </c>
    </row>
    <row r="175" spans="25:25">
      <c r="Y175" s="41" t="s">
        <v>212</v>
      </c>
    </row>
    <row r="176" spans="25:25">
      <c r="Y176" s="41" t="s">
        <v>214</v>
      </c>
    </row>
    <row r="177" spans="25:25">
      <c r="Y177" s="41" t="s">
        <v>216</v>
      </c>
    </row>
    <row r="178" spans="25:25">
      <c r="Y178" s="41" t="s">
        <v>215</v>
      </c>
    </row>
    <row r="179" spans="25:25">
      <c r="Y179" s="41" t="s">
        <v>217</v>
      </c>
    </row>
    <row r="180" spans="25:25">
      <c r="Y180" s="41" t="s">
        <v>219</v>
      </c>
    </row>
    <row r="181" spans="25:25">
      <c r="Y181" s="41" t="s">
        <v>218</v>
      </c>
    </row>
    <row r="182" spans="25:25">
      <c r="Y182" s="41" t="s">
        <v>347</v>
      </c>
    </row>
    <row r="183" spans="25:25">
      <c r="Y183" s="41" t="s">
        <v>346</v>
      </c>
    </row>
    <row r="184" spans="25:25">
      <c r="Y184" s="41" t="s">
        <v>224</v>
      </c>
    </row>
    <row r="185" spans="25:25">
      <c r="Y185" s="41" t="s">
        <v>225</v>
      </c>
    </row>
    <row r="186" spans="25:25">
      <c r="Y186" s="41" t="s">
        <v>220</v>
      </c>
    </row>
    <row r="187" spans="25:25">
      <c r="Y187" s="41" t="s">
        <v>221</v>
      </c>
    </row>
    <row r="188" spans="25:25">
      <c r="Y188" s="41" t="s">
        <v>222</v>
      </c>
    </row>
    <row r="189" spans="25:25">
      <c r="Y189" s="41" t="s">
        <v>223</v>
      </c>
    </row>
    <row r="190" spans="25:25">
      <c r="Y190" s="41" t="s">
        <v>233</v>
      </c>
    </row>
    <row r="191" spans="25:25">
      <c r="Y191" s="41" t="s">
        <v>228</v>
      </c>
    </row>
    <row r="192" spans="25:25">
      <c r="Y192" s="41" t="s">
        <v>226</v>
      </c>
    </row>
    <row r="193" spans="25:25">
      <c r="Y193" s="41" t="s">
        <v>227</v>
      </c>
    </row>
    <row r="194" spans="25:25">
      <c r="Y194" s="41" t="s">
        <v>231</v>
      </c>
    </row>
    <row r="195" spans="25:25">
      <c r="Y195" s="41" t="s">
        <v>345</v>
      </c>
    </row>
    <row r="196" spans="25:25">
      <c r="Y196" s="41" t="s">
        <v>232</v>
      </c>
    </row>
    <row r="197" spans="25:25">
      <c r="Y197" s="41" t="s">
        <v>230</v>
      </c>
    </row>
    <row r="198" spans="25:25">
      <c r="Y198" s="41" t="s">
        <v>229</v>
      </c>
    </row>
    <row r="199" spans="25:25">
      <c r="Y199" s="41" t="s">
        <v>234</v>
      </c>
    </row>
    <row r="200" spans="25:25">
      <c r="Y200" s="41" t="s">
        <v>235</v>
      </c>
    </row>
    <row r="201" spans="25:25">
      <c r="Y201" s="41" t="s">
        <v>348</v>
      </c>
    </row>
    <row r="202" spans="25:25">
      <c r="Y202" s="41" t="s">
        <v>237</v>
      </c>
    </row>
    <row r="203" spans="25:25">
      <c r="Y203" s="41" t="s">
        <v>236</v>
      </c>
    </row>
    <row r="204" spans="25:25">
      <c r="Y204" s="41" t="s">
        <v>238</v>
      </c>
    </row>
    <row r="205" spans="25:25">
      <c r="Y205" s="41" t="s">
        <v>239</v>
      </c>
    </row>
    <row r="206" spans="25:25">
      <c r="Y206" s="41" t="s">
        <v>240</v>
      </c>
    </row>
    <row r="207" spans="25:25">
      <c r="Y207" s="41" t="s">
        <v>241</v>
      </c>
    </row>
    <row r="208" spans="25:25">
      <c r="Y208" s="41" t="s">
        <v>245</v>
      </c>
    </row>
    <row r="209" spans="25:25">
      <c r="Y209" s="41" t="s">
        <v>242</v>
      </c>
    </row>
    <row r="210" spans="25:25">
      <c r="Y210" s="41" t="s">
        <v>243</v>
      </c>
    </row>
    <row r="211" spans="25:25">
      <c r="Y211" s="41" t="s">
        <v>244</v>
      </c>
    </row>
    <row r="212" spans="25:25">
      <c r="Y212" s="41" t="s">
        <v>246</v>
      </c>
    </row>
    <row r="213" spans="25:25">
      <c r="Y213" s="41" t="s">
        <v>273</v>
      </c>
    </row>
    <row r="214" spans="25:25">
      <c r="Y214" s="41" t="s">
        <v>247</v>
      </c>
    </row>
    <row r="215" spans="25:25">
      <c r="Y215" s="41" t="s">
        <v>248</v>
      </c>
    </row>
    <row r="216" spans="25:25">
      <c r="Y216" s="41" t="s">
        <v>249</v>
      </c>
    </row>
    <row r="217" spans="25:25">
      <c r="Y217" s="41" t="s">
        <v>274</v>
      </c>
    </row>
    <row r="218" spans="25:25">
      <c r="Y218" s="41" t="s">
        <v>250</v>
      </c>
    </row>
    <row r="219" spans="25:25">
      <c r="Y219" s="41" t="s">
        <v>251</v>
      </c>
    </row>
    <row r="220" spans="25:25">
      <c r="Y220" s="41"/>
    </row>
    <row r="221" spans="25:25">
      <c r="Y221" s="41"/>
    </row>
    <row r="222" spans="25:25">
      <c r="Y222" s="41"/>
    </row>
    <row r="223" spans="25:25">
      <c r="Y223" s="41"/>
    </row>
    <row r="224" spans="25:25">
      <c r="Y224" s="41"/>
    </row>
    <row r="225" spans="25:25">
      <c r="Y225" s="41"/>
    </row>
    <row r="226" spans="25:25">
      <c r="Y226" s="41"/>
    </row>
    <row r="227" spans="25:25">
      <c r="Y227" s="41"/>
    </row>
    <row r="228" spans="25:25">
      <c r="Y228" s="41"/>
    </row>
    <row r="229" spans="25:25">
      <c r="Y229" s="41"/>
    </row>
    <row r="230" spans="25:25">
      <c r="Y230" s="41"/>
    </row>
    <row r="231" spans="25:25">
      <c r="Y231" s="41"/>
    </row>
    <row r="232" spans="25:25">
      <c r="Y232" s="41"/>
    </row>
    <row r="233" spans="25:25">
      <c r="Y233" s="41"/>
    </row>
    <row r="234" spans="25:25">
      <c r="Y234" s="41"/>
    </row>
    <row r="235" spans="25:25">
      <c r="Y235" s="41"/>
    </row>
    <row r="236" spans="25:25">
      <c r="Y236" s="41"/>
    </row>
    <row r="237" spans="25:25">
      <c r="Y237" s="41"/>
    </row>
    <row r="238" spans="25:25">
      <c r="Y238" s="41"/>
    </row>
    <row r="239" spans="25:25">
      <c r="Y239" s="41"/>
    </row>
    <row r="240" spans="25:25">
      <c r="Y240" s="41"/>
    </row>
    <row r="241" spans="25:25">
      <c r="Y241" s="41"/>
    </row>
    <row r="242" spans="25:25">
      <c r="Y242" s="41"/>
    </row>
    <row r="243" spans="25:25">
      <c r="Y243" s="41"/>
    </row>
    <row r="244" spans="25:25">
      <c r="Y244" s="41"/>
    </row>
    <row r="245" spans="25:25">
      <c r="Y245" s="41"/>
    </row>
    <row r="246" spans="25:25">
      <c r="Y246" s="41"/>
    </row>
    <row r="247" spans="25:25">
      <c r="Y247" s="41"/>
    </row>
    <row r="248" spans="25:25">
      <c r="Y248" s="41"/>
    </row>
    <row r="249" spans="25:25">
      <c r="Y249" s="41"/>
    </row>
    <row r="250" spans="25:25">
      <c r="Y250" s="41"/>
    </row>
    <row r="251" spans="25:25">
      <c r="Y251" s="41"/>
    </row>
    <row r="252" spans="25:25">
      <c r="Y252" s="41"/>
    </row>
    <row r="253" spans="25:25">
      <c r="Y253" s="41"/>
    </row>
    <row r="254" spans="25:25">
      <c r="Y254" s="41"/>
    </row>
    <row r="255" spans="25:25">
      <c r="Y255" s="41"/>
    </row>
    <row r="256" spans="25:25">
      <c r="Y256" s="41"/>
    </row>
    <row r="257" spans="25:25">
      <c r="Y257" s="41"/>
    </row>
    <row r="258" spans="25:25">
      <c r="Y258" s="41"/>
    </row>
    <row r="259" spans="25:25">
      <c r="Y259" s="41"/>
    </row>
    <row r="260" spans="25:25">
      <c r="Y260" s="41"/>
    </row>
    <row r="261" spans="25:25">
      <c r="Y261" s="41"/>
    </row>
    <row r="262" spans="25:25">
      <c r="Y262" s="41"/>
    </row>
    <row r="263" spans="25:25">
      <c r="Y263" s="41"/>
    </row>
    <row r="264" spans="25:25">
      <c r="Y264" s="41"/>
    </row>
    <row r="265" spans="25:25">
      <c r="Y265" s="41"/>
    </row>
    <row r="266" spans="25:25">
      <c r="Y266" s="41"/>
    </row>
    <row r="267" spans="25:25">
      <c r="Y267" s="41"/>
    </row>
    <row r="268" spans="25:25">
      <c r="Y268" s="41"/>
    </row>
    <row r="269" spans="25:25">
      <c r="Y269" s="41"/>
    </row>
    <row r="270" spans="25:25">
      <c r="Y270" s="41"/>
    </row>
    <row r="271" spans="25:25">
      <c r="Y271" s="41"/>
    </row>
    <row r="272" spans="25:25">
      <c r="Y272" s="41"/>
    </row>
    <row r="273" spans="25:25">
      <c r="Y273" s="41"/>
    </row>
    <row r="274" spans="25:25">
      <c r="Y274" s="41"/>
    </row>
    <row r="275" spans="25:25">
      <c r="Y275" s="41"/>
    </row>
    <row r="276" spans="25:25">
      <c r="Y276" s="41"/>
    </row>
    <row r="277" spans="25:25">
      <c r="Y277" s="41"/>
    </row>
    <row r="278" spans="25:25">
      <c r="Y278" s="41"/>
    </row>
    <row r="279" spans="25:25">
      <c r="Y279" s="41"/>
    </row>
    <row r="280" spans="25:25">
      <c r="Y280" s="41"/>
    </row>
    <row r="281" spans="25:25">
      <c r="Y281" s="52"/>
    </row>
    <row r="282" spans="25:25">
      <c r="Y282" s="52"/>
    </row>
    <row r="283" spans="25:25">
      <c r="Y283" s="52"/>
    </row>
    <row r="284" spans="25:25">
      <c r="Y284" s="52"/>
    </row>
    <row r="285" spans="25:25">
      <c r="Y285" s="52"/>
    </row>
    <row r="286" spans="25:25">
      <c r="Y286" s="52"/>
    </row>
    <row r="287" spans="25:25">
      <c r="Y287" s="52"/>
    </row>
    <row r="288" spans="25:25">
      <c r="Y288" s="52"/>
    </row>
    <row r="289" spans="25:25">
      <c r="Y289" s="52"/>
    </row>
    <row r="290" spans="25:25">
      <c r="Y290" s="52"/>
    </row>
    <row r="291" spans="25:25">
      <c r="Y291" s="52"/>
    </row>
    <row r="292" spans="25:25">
      <c r="Y292" s="52"/>
    </row>
  </sheetData>
  <sheetProtection password="ED7A" sheet="1" objects="1" scenarios="1"/>
  <mergeCells count="14">
    <mergeCell ref="L1:N1"/>
    <mergeCell ref="B1:K1"/>
    <mergeCell ref="Q9:R9"/>
    <mergeCell ref="B3:F3"/>
    <mergeCell ref="G3:K3"/>
    <mergeCell ref="B4:F4"/>
    <mergeCell ref="G4:K4"/>
    <mergeCell ref="M5:O5"/>
    <mergeCell ref="P5:Q5"/>
    <mergeCell ref="M4:R4"/>
    <mergeCell ref="B6:F6"/>
    <mergeCell ref="G6:K6"/>
    <mergeCell ref="B5:F5"/>
    <mergeCell ref="G5:K5"/>
  </mergeCells>
  <phoneticPr fontId="8"/>
  <dataValidations count="9">
    <dataValidation type="list" allowBlank="1" showInputMessage="1" showErrorMessage="1" sqref="G4:K4">
      <formula1>$Y$9:$Y$219</formula1>
    </dataValidation>
    <dataValidation type="list" allowBlank="1" showInputMessage="1" showErrorMessage="1" sqref="O9:O108">
      <formula1>$T$9</formula1>
    </dataValidation>
    <dataValidation type="list" allowBlank="1" showInputMessage="1" showErrorMessage="1" sqref="G9:G108">
      <formula1>$X$9:$X$14</formula1>
    </dataValidation>
    <dataValidation type="list" allowBlank="1" showInputMessage="1" showErrorMessage="1" sqref="K9:K108">
      <formula1>INDIRECT(H9)</formula1>
    </dataValidation>
    <dataValidation type="list" allowBlank="1" showInputMessage="1" showErrorMessage="1" sqref="M9:M108">
      <formula1>INDIRECT(H9)</formula1>
    </dataValidation>
    <dataValidation allowBlank="1" showInputMessage="1" showErrorMessage="1" promptTitle="注意!!!" prompt="ゼッケンナンバーは，JAAFに登録した後に割り振られたナンバーを必ず記入して下さい。" sqref="B9:B108"/>
    <dataValidation allowBlank="1" showInputMessage="1" showErrorMessage="1" prompt="氏名は，名字と名前を別々に入力して下さい。" sqref="C9:D108"/>
    <dataValidation allowBlank="1" showInputMessage="1" showErrorMessage="1" prompt="ﾌﾘｶﾞﾅは自動で入力されますが，間違っている場合は直接入力して下さい。" sqref="E9:F108"/>
    <dataValidation allowBlank="1" showInputMessage="1" showErrorMessage="1" prompt="最高記録は記入例を参考にして，必ず記入して下さい。" sqref="L9:L108 N9:N108"/>
  </dataValidations>
  <pageMargins left="0.51181102362204722" right="0.51181102362204722" top="0.35433070866141736" bottom="0.35433070866141736" header="0.31496062992125984" footer="0.31496062992125984"/>
  <pageSetup paperSize="9" scale="65" orientation="landscape" horizontalDpi="4294967292" verticalDpi="4294967292"/>
  <colBreaks count="1" manualBreakCount="1">
    <brk id="1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182" workbookViewId="0">
      <selection sqref="A1:A211"/>
    </sheetView>
  </sheetViews>
  <sheetFormatPr baseColWidth="12" defaultColWidth="13" defaultRowHeight="18" x14ac:dyDescent="0"/>
  <cols>
    <col min="1" max="1" width="17.6640625" style="37" bestFit="1" customWidth="1"/>
    <col min="2" max="2" width="17.33203125" style="22" bestFit="1" customWidth="1"/>
    <col min="3" max="3" width="7.5" style="1" bestFit="1" customWidth="1"/>
    <col min="4" max="4" width="17.33203125" style="1" bestFit="1" customWidth="1"/>
    <col min="5" max="5" width="15.5" bestFit="1" customWidth="1"/>
    <col min="6" max="6" width="15" bestFit="1" customWidth="1"/>
  </cols>
  <sheetData>
    <row r="1" spans="1:6">
      <c r="A1" s="36" t="s">
        <v>74</v>
      </c>
      <c r="B1" s="1"/>
      <c r="C1" s="1">
        <v>465001</v>
      </c>
    </row>
    <row r="2" spans="1:6">
      <c r="A2" s="37" t="s">
        <v>73</v>
      </c>
      <c r="C2" s="1">
        <v>465002</v>
      </c>
    </row>
    <row r="3" spans="1:6">
      <c r="A3" s="37" t="s">
        <v>253</v>
      </c>
      <c r="C3" s="1">
        <v>465003</v>
      </c>
    </row>
    <row r="4" spans="1:6">
      <c r="A4" s="37" t="s">
        <v>78</v>
      </c>
      <c r="C4" s="1">
        <v>465004</v>
      </c>
    </row>
    <row r="5" spans="1:6">
      <c r="A5" s="37" t="s">
        <v>70</v>
      </c>
      <c r="C5" s="1">
        <v>465005</v>
      </c>
    </row>
    <row r="6" spans="1:6">
      <c r="A6" s="37" t="s">
        <v>71</v>
      </c>
      <c r="C6" s="1">
        <v>465006</v>
      </c>
    </row>
    <row r="7" spans="1:6">
      <c r="A7" s="37" t="s">
        <v>72</v>
      </c>
      <c r="C7" s="1">
        <v>465007</v>
      </c>
    </row>
    <row r="8" spans="1:6">
      <c r="A8" s="37" t="s">
        <v>75</v>
      </c>
      <c r="C8" s="1">
        <v>465008</v>
      </c>
    </row>
    <row r="9" spans="1:6">
      <c r="A9" s="36" t="s">
        <v>76</v>
      </c>
      <c r="B9" s="1"/>
      <c r="C9" s="1">
        <v>465009</v>
      </c>
    </row>
    <row r="10" spans="1:6">
      <c r="A10" s="37" t="s">
        <v>252</v>
      </c>
      <c r="C10" s="1">
        <v>465010</v>
      </c>
      <c r="E10" s="2"/>
      <c r="F10" s="1"/>
    </row>
    <row r="11" spans="1:6">
      <c r="A11" s="37" t="s">
        <v>77</v>
      </c>
      <c r="C11" s="1">
        <v>465011</v>
      </c>
      <c r="E11" s="2"/>
      <c r="F11" s="2"/>
    </row>
    <row r="12" spans="1:6">
      <c r="A12" s="37" t="s">
        <v>79</v>
      </c>
      <c r="C12" s="1">
        <v>465012</v>
      </c>
      <c r="E12" s="2"/>
      <c r="F12" s="1"/>
    </row>
    <row r="13" spans="1:6">
      <c r="A13" s="37" t="s">
        <v>82</v>
      </c>
      <c r="C13" s="1">
        <v>465013</v>
      </c>
      <c r="E13" s="2"/>
      <c r="F13" s="2"/>
    </row>
    <row r="14" spans="1:6">
      <c r="A14" s="37" t="s">
        <v>83</v>
      </c>
      <c r="C14" s="1">
        <v>465014</v>
      </c>
      <c r="E14" s="2"/>
      <c r="F14" s="3"/>
    </row>
    <row r="15" spans="1:6">
      <c r="A15" s="37" t="s">
        <v>85</v>
      </c>
      <c r="C15" s="1">
        <v>465015</v>
      </c>
      <c r="E15" s="2"/>
      <c r="F15" s="2"/>
    </row>
    <row r="16" spans="1:6">
      <c r="A16" s="37" t="s">
        <v>81</v>
      </c>
      <c r="C16" s="1">
        <v>465016</v>
      </c>
      <c r="E16" s="2"/>
      <c r="F16" s="1"/>
    </row>
    <row r="17" spans="1:6">
      <c r="A17" s="37" t="s">
        <v>80</v>
      </c>
      <c r="C17" s="1">
        <v>465017</v>
      </c>
      <c r="E17" s="2"/>
      <c r="F17" s="2"/>
    </row>
    <row r="18" spans="1:6">
      <c r="A18" s="37" t="s">
        <v>256</v>
      </c>
      <c r="C18" s="1">
        <v>465018</v>
      </c>
      <c r="E18" s="2"/>
      <c r="F18" s="2"/>
    </row>
    <row r="19" spans="1:6">
      <c r="A19" s="37" t="s">
        <v>87</v>
      </c>
      <c r="C19" s="1">
        <v>465019</v>
      </c>
      <c r="E19" s="2"/>
      <c r="F19" s="2"/>
    </row>
    <row r="20" spans="1:6">
      <c r="A20" s="37" t="s">
        <v>86</v>
      </c>
      <c r="C20" s="1">
        <v>465020</v>
      </c>
      <c r="E20" s="2"/>
      <c r="F20" s="2"/>
    </row>
    <row r="21" spans="1:6">
      <c r="A21" s="37" t="s">
        <v>254</v>
      </c>
      <c r="C21" s="1">
        <v>465021</v>
      </c>
      <c r="E21" s="2"/>
      <c r="F21" s="2"/>
    </row>
    <row r="22" spans="1:6">
      <c r="A22" s="37" t="s">
        <v>84</v>
      </c>
      <c r="C22" s="1">
        <v>465022</v>
      </c>
      <c r="E22" s="2"/>
      <c r="F22" s="1"/>
    </row>
    <row r="23" spans="1:6">
      <c r="A23" s="37" t="s">
        <v>255</v>
      </c>
      <c r="C23" s="1">
        <v>465023</v>
      </c>
      <c r="E23" s="2"/>
      <c r="F23" s="3"/>
    </row>
    <row r="24" spans="1:6">
      <c r="A24" s="36" t="s">
        <v>88</v>
      </c>
      <c r="B24" s="1"/>
      <c r="C24" s="1">
        <v>465024</v>
      </c>
      <c r="D24" s="2"/>
    </row>
    <row r="25" spans="1:6">
      <c r="A25" s="36" t="s">
        <v>90</v>
      </c>
      <c r="B25" s="2"/>
      <c r="C25" s="1">
        <v>465025</v>
      </c>
      <c r="D25" s="2"/>
    </row>
    <row r="26" spans="1:6">
      <c r="A26" s="37" t="s">
        <v>89</v>
      </c>
      <c r="C26" s="1">
        <v>465026</v>
      </c>
      <c r="D26" s="2"/>
    </row>
    <row r="27" spans="1:6">
      <c r="A27" s="37" t="s">
        <v>91</v>
      </c>
      <c r="C27" s="1">
        <v>465027</v>
      </c>
    </row>
    <row r="28" spans="1:6">
      <c r="A28" s="37" t="s">
        <v>92</v>
      </c>
      <c r="C28" s="1">
        <v>465028</v>
      </c>
      <c r="D28" s="2"/>
    </row>
    <row r="29" spans="1:6">
      <c r="A29" s="37" t="s">
        <v>93</v>
      </c>
      <c r="C29" s="1">
        <v>465029</v>
      </c>
      <c r="D29" s="2"/>
    </row>
    <row r="30" spans="1:6">
      <c r="A30" s="36" t="s">
        <v>96</v>
      </c>
      <c r="B30" s="2"/>
      <c r="C30" s="1">
        <v>465030</v>
      </c>
      <c r="D30" s="2"/>
    </row>
    <row r="31" spans="1:6">
      <c r="A31" s="37" t="s">
        <v>259</v>
      </c>
      <c r="C31" s="1">
        <v>465031</v>
      </c>
      <c r="D31" s="3"/>
    </row>
    <row r="32" spans="1:6">
      <c r="A32" s="37" t="s">
        <v>293</v>
      </c>
      <c r="C32" s="1">
        <v>465032</v>
      </c>
      <c r="D32" s="2"/>
    </row>
    <row r="33" spans="1:4">
      <c r="A33" s="37" t="s">
        <v>258</v>
      </c>
      <c r="C33" s="1">
        <v>465033</v>
      </c>
      <c r="D33" s="2"/>
    </row>
    <row r="34" spans="1:4">
      <c r="A34" s="37" t="s">
        <v>95</v>
      </c>
      <c r="C34" s="1">
        <v>465034</v>
      </c>
      <c r="D34" s="4"/>
    </row>
    <row r="35" spans="1:4">
      <c r="A35" s="36" t="s">
        <v>257</v>
      </c>
      <c r="B35" s="2"/>
      <c r="C35" s="1">
        <v>465035</v>
      </c>
      <c r="D35" s="2"/>
    </row>
    <row r="36" spans="1:4">
      <c r="A36" s="37" t="s">
        <v>94</v>
      </c>
      <c r="C36" s="1">
        <v>465036</v>
      </c>
      <c r="D36" s="2"/>
    </row>
    <row r="37" spans="1:4">
      <c r="A37" s="37" t="s">
        <v>97</v>
      </c>
      <c r="C37" s="1">
        <v>465037</v>
      </c>
      <c r="D37" s="2"/>
    </row>
    <row r="38" spans="1:4">
      <c r="A38" s="37" t="s">
        <v>103</v>
      </c>
      <c r="C38" s="1">
        <v>465038</v>
      </c>
      <c r="D38" s="2"/>
    </row>
    <row r="39" spans="1:4">
      <c r="A39" s="37" t="s">
        <v>104</v>
      </c>
      <c r="C39" s="1">
        <v>465039</v>
      </c>
      <c r="D39" s="2"/>
    </row>
    <row r="40" spans="1:4">
      <c r="A40" s="37" t="s">
        <v>98</v>
      </c>
      <c r="C40" s="1">
        <v>465040</v>
      </c>
      <c r="D40" s="2"/>
    </row>
    <row r="41" spans="1:4">
      <c r="A41" s="37" t="s">
        <v>100</v>
      </c>
      <c r="C41" s="1">
        <v>465041</v>
      </c>
      <c r="D41" s="2"/>
    </row>
    <row r="42" spans="1:4">
      <c r="A42" s="37" t="s">
        <v>99</v>
      </c>
      <c r="C42" s="1">
        <v>465042</v>
      </c>
      <c r="D42" s="2"/>
    </row>
    <row r="43" spans="1:4">
      <c r="A43" s="37" t="s">
        <v>101</v>
      </c>
      <c r="C43" s="1">
        <v>465043</v>
      </c>
      <c r="D43" s="2"/>
    </row>
    <row r="44" spans="1:4">
      <c r="A44" s="37" t="s">
        <v>113</v>
      </c>
      <c r="C44" s="1">
        <v>465044</v>
      </c>
      <c r="D44" s="2"/>
    </row>
    <row r="45" spans="1:4">
      <c r="A45" s="37" t="s">
        <v>112</v>
      </c>
      <c r="C45" s="1">
        <v>465045</v>
      </c>
      <c r="D45" s="2"/>
    </row>
    <row r="46" spans="1:4">
      <c r="A46" s="36" t="s">
        <v>111</v>
      </c>
      <c r="B46" s="1"/>
      <c r="C46" s="1">
        <v>465046</v>
      </c>
      <c r="D46" s="4"/>
    </row>
    <row r="47" spans="1:4">
      <c r="A47" s="37" t="s">
        <v>105</v>
      </c>
      <c r="C47" s="1">
        <v>465047</v>
      </c>
      <c r="D47" s="2"/>
    </row>
    <row r="48" spans="1:4">
      <c r="A48" s="37" t="s">
        <v>106</v>
      </c>
      <c r="C48" s="1">
        <v>465048</v>
      </c>
      <c r="D48" s="2"/>
    </row>
    <row r="49" spans="1:4">
      <c r="A49" s="37" t="s">
        <v>107</v>
      </c>
      <c r="C49" s="1">
        <v>465049</v>
      </c>
      <c r="D49" s="2"/>
    </row>
    <row r="50" spans="1:4">
      <c r="A50" s="37" t="s">
        <v>102</v>
      </c>
      <c r="C50" s="1">
        <v>465050</v>
      </c>
      <c r="D50" s="2"/>
    </row>
    <row r="51" spans="1:4">
      <c r="A51" s="37" t="s">
        <v>260</v>
      </c>
      <c r="C51" s="1">
        <v>465051</v>
      </c>
      <c r="D51" s="2"/>
    </row>
    <row r="52" spans="1:4">
      <c r="A52" s="37" t="s">
        <v>261</v>
      </c>
      <c r="C52" s="1">
        <v>465052</v>
      </c>
      <c r="D52" s="2"/>
    </row>
    <row r="53" spans="1:4">
      <c r="A53" s="37" t="s">
        <v>262</v>
      </c>
      <c r="C53" s="1">
        <v>465053</v>
      </c>
      <c r="D53" s="2"/>
    </row>
    <row r="54" spans="1:4">
      <c r="A54" s="37" t="s">
        <v>109</v>
      </c>
      <c r="C54" s="1">
        <v>465054</v>
      </c>
      <c r="D54" s="2"/>
    </row>
    <row r="55" spans="1:4">
      <c r="A55" s="36" t="s">
        <v>108</v>
      </c>
      <c r="B55" s="1"/>
      <c r="C55" s="1">
        <v>465055</v>
      </c>
      <c r="D55" s="2"/>
    </row>
    <row r="56" spans="1:4">
      <c r="A56" s="36" t="s">
        <v>110</v>
      </c>
      <c r="B56" s="2"/>
      <c r="C56" s="1">
        <v>465056</v>
      </c>
      <c r="D56" s="2"/>
    </row>
    <row r="57" spans="1:4">
      <c r="A57" s="37" t="s">
        <v>263</v>
      </c>
      <c r="C57" s="1">
        <v>465057</v>
      </c>
      <c r="D57" s="2"/>
    </row>
    <row r="58" spans="1:4">
      <c r="A58" s="37" t="s">
        <v>114</v>
      </c>
      <c r="C58" s="1">
        <v>465058</v>
      </c>
      <c r="D58" s="2"/>
    </row>
    <row r="59" spans="1:4">
      <c r="A59" s="37" t="s">
        <v>264</v>
      </c>
      <c r="C59" s="1">
        <v>465059</v>
      </c>
      <c r="D59" s="2"/>
    </row>
    <row r="60" spans="1:4">
      <c r="A60" s="36" t="s">
        <v>115</v>
      </c>
      <c r="B60" s="2"/>
      <c r="C60" s="1">
        <v>465060</v>
      </c>
      <c r="D60" s="4"/>
    </row>
    <row r="61" spans="1:4">
      <c r="A61" s="37" t="s">
        <v>118</v>
      </c>
      <c r="C61" s="1">
        <v>465061</v>
      </c>
      <c r="D61" s="2"/>
    </row>
    <row r="62" spans="1:4">
      <c r="A62" s="37" t="s">
        <v>117</v>
      </c>
      <c r="C62" s="1">
        <v>465062</v>
      </c>
      <c r="D62" s="2"/>
    </row>
    <row r="63" spans="1:4">
      <c r="A63" s="36" t="s">
        <v>116</v>
      </c>
      <c r="B63" s="1"/>
      <c r="C63" s="1">
        <v>465063</v>
      </c>
      <c r="D63" s="2"/>
    </row>
    <row r="64" spans="1:4">
      <c r="A64" s="37" t="s">
        <v>121</v>
      </c>
      <c r="C64" s="1">
        <v>465064</v>
      </c>
      <c r="D64" s="2"/>
    </row>
    <row r="65" spans="1:4">
      <c r="A65" s="37" t="s">
        <v>123</v>
      </c>
      <c r="C65" s="1">
        <v>465065</v>
      </c>
      <c r="D65" s="2"/>
    </row>
    <row r="66" spans="1:4">
      <c r="A66" s="37" t="s">
        <v>124</v>
      </c>
      <c r="C66" s="1">
        <v>465066</v>
      </c>
      <c r="D66" s="2"/>
    </row>
    <row r="67" spans="1:4">
      <c r="A67" s="37" t="s">
        <v>119</v>
      </c>
      <c r="C67" s="1">
        <v>465067</v>
      </c>
      <c r="D67" s="2"/>
    </row>
    <row r="68" spans="1:4">
      <c r="A68" s="37" t="s">
        <v>122</v>
      </c>
      <c r="C68" s="1">
        <v>465068</v>
      </c>
      <c r="D68" s="2"/>
    </row>
    <row r="69" spans="1:4">
      <c r="A69" s="37" t="s">
        <v>120</v>
      </c>
      <c r="C69" s="1">
        <v>465069</v>
      </c>
      <c r="D69" s="2"/>
    </row>
    <row r="70" spans="1:4">
      <c r="A70" s="37" t="s">
        <v>125</v>
      </c>
      <c r="C70" s="1">
        <v>465070</v>
      </c>
      <c r="D70" s="2"/>
    </row>
    <row r="71" spans="1:4">
      <c r="A71" s="37" t="s">
        <v>127</v>
      </c>
      <c r="C71" s="1">
        <v>465071</v>
      </c>
      <c r="D71" s="2"/>
    </row>
    <row r="72" spans="1:4">
      <c r="A72" s="37" t="s">
        <v>126</v>
      </c>
      <c r="C72" s="1">
        <v>465072</v>
      </c>
      <c r="D72" s="2"/>
    </row>
    <row r="73" spans="1:4">
      <c r="A73" s="37" t="s">
        <v>128</v>
      </c>
      <c r="C73" s="1">
        <v>465073</v>
      </c>
      <c r="D73" s="4"/>
    </row>
    <row r="74" spans="1:4">
      <c r="A74" s="37" t="s">
        <v>130</v>
      </c>
      <c r="C74" s="1">
        <v>465074</v>
      </c>
      <c r="D74" s="2"/>
    </row>
    <row r="75" spans="1:4">
      <c r="A75" s="37" t="s">
        <v>129</v>
      </c>
      <c r="C75" s="1">
        <v>465075</v>
      </c>
      <c r="D75" s="2"/>
    </row>
    <row r="76" spans="1:4">
      <c r="A76" s="37" t="s">
        <v>131</v>
      </c>
      <c r="C76" s="1">
        <v>465076</v>
      </c>
      <c r="D76" s="2"/>
    </row>
    <row r="77" spans="1:4">
      <c r="A77" s="37" t="s">
        <v>132</v>
      </c>
      <c r="C77" s="1">
        <v>465077</v>
      </c>
      <c r="D77" s="2"/>
    </row>
    <row r="78" spans="1:4">
      <c r="A78" s="37" t="s">
        <v>138</v>
      </c>
      <c r="C78" s="1">
        <v>465078</v>
      </c>
      <c r="D78" s="2"/>
    </row>
    <row r="79" spans="1:4">
      <c r="A79" s="37" t="s">
        <v>137</v>
      </c>
      <c r="C79" s="1">
        <v>465079</v>
      </c>
      <c r="D79" s="2"/>
    </row>
    <row r="80" spans="1:4">
      <c r="A80" s="37" t="s">
        <v>142</v>
      </c>
      <c r="C80" s="1">
        <v>465080</v>
      </c>
      <c r="D80" s="2"/>
    </row>
    <row r="81" spans="1:4">
      <c r="A81" s="37" t="s">
        <v>133</v>
      </c>
      <c r="C81" s="1">
        <v>465081</v>
      </c>
      <c r="D81" s="2"/>
    </row>
    <row r="82" spans="1:4">
      <c r="A82" s="37" t="s">
        <v>135</v>
      </c>
      <c r="C82" s="1">
        <v>465082</v>
      </c>
      <c r="D82" s="2"/>
    </row>
    <row r="83" spans="1:4">
      <c r="A83" s="37" t="s">
        <v>134</v>
      </c>
      <c r="C83" s="1">
        <v>465083</v>
      </c>
      <c r="D83" s="2"/>
    </row>
    <row r="84" spans="1:4">
      <c r="A84" s="37" t="s">
        <v>136</v>
      </c>
      <c r="C84" s="1">
        <v>465084</v>
      </c>
      <c r="D84" s="2"/>
    </row>
    <row r="85" spans="1:4">
      <c r="A85" s="37" t="s">
        <v>139</v>
      </c>
      <c r="C85" s="1">
        <v>465085</v>
      </c>
      <c r="D85" s="2"/>
    </row>
    <row r="86" spans="1:4">
      <c r="A86" s="37" t="s">
        <v>140</v>
      </c>
      <c r="C86" s="1">
        <v>465086</v>
      </c>
    </row>
    <row r="87" spans="1:4">
      <c r="A87" s="37" t="s">
        <v>141</v>
      </c>
      <c r="C87" s="1">
        <v>465087</v>
      </c>
      <c r="D87" s="2"/>
    </row>
    <row r="88" spans="1:4">
      <c r="A88" s="37" t="s">
        <v>143</v>
      </c>
      <c r="C88" s="1">
        <v>465088</v>
      </c>
      <c r="D88" s="2"/>
    </row>
    <row r="89" spans="1:4">
      <c r="A89" s="37" t="s">
        <v>144</v>
      </c>
      <c r="C89" s="1">
        <v>465089</v>
      </c>
      <c r="D89" s="2"/>
    </row>
    <row r="90" spans="1:4">
      <c r="A90" s="37" t="s">
        <v>145</v>
      </c>
      <c r="C90" s="1">
        <v>465090</v>
      </c>
      <c r="D90" s="2"/>
    </row>
    <row r="91" spans="1:4">
      <c r="A91" s="37" t="s">
        <v>147</v>
      </c>
      <c r="C91" s="1">
        <v>465091</v>
      </c>
      <c r="D91" s="2"/>
    </row>
    <row r="92" spans="1:4">
      <c r="A92" s="37" t="s">
        <v>146</v>
      </c>
      <c r="C92" s="1">
        <v>465092</v>
      </c>
      <c r="D92" s="2"/>
    </row>
    <row r="93" spans="1:4">
      <c r="A93" s="37" t="s">
        <v>148</v>
      </c>
      <c r="C93" s="1">
        <v>465093</v>
      </c>
      <c r="D93" s="2"/>
    </row>
    <row r="94" spans="1:4">
      <c r="A94" s="37" t="s">
        <v>149</v>
      </c>
      <c r="C94" s="1">
        <v>465094</v>
      </c>
      <c r="D94" s="2"/>
    </row>
    <row r="95" spans="1:4">
      <c r="A95" s="37" t="s">
        <v>152</v>
      </c>
      <c r="C95" s="1">
        <v>465095</v>
      </c>
      <c r="D95" s="2"/>
    </row>
    <row r="96" spans="1:4">
      <c r="A96" s="37" t="s">
        <v>265</v>
      </c>
      <c r="C96" s="1">
        <v>465096</v>
      </c>
      <c r="D96" s="2"/>
    </row>
    <row r="97" spans="1:4">
      <c r="A97" s="37" t="s">
        <v>151</v>
      </c>
      <c r="C97" s="1">
        <v>465097</v>
      </c>
      <c r="D97" s="2"/>
    </row>
    <row r="98" spans="1:4">
      <c r="A98" s="37" t="s">
        <v>150</v>
      </c>
      <c r="C98" s="1">
        <v>465098</v>
      </c>
      <c r="D98" s="2"/>
    </row>
    <row r="99" spans="1:4">
      <c r="A99" s="37" t="s">
        <v>267</v>
      </c>
      <c r="C99" s="1">
        <v>465099</v>
      </c>
      <c r="D99" s="2"/>
    </row>
    <row r="100" spans="1:4">
      <c r="A100" s="37" t="s">
        <v>154</v>
      </c>
      <c r="C100" s="1">
        <v>465100</v>
      </c>
      <c r="D100" s="2"/>
    </row>
    <row r="101" spans="1:4">
      <c r="A101" s="37" t="s">
        <v>153</v>
      </c>
      <c r="C101" s="1">
        <v>465101</v>
      </c>
      <c r="D101" s="2"/>
    </row>
    <row r="102" spans="1:4">
      <c r="A102" s="36" t="s">
        <v>266</v>
      </c>
      <c r="B102" s="2"/>
      <c r="C102" s="1">
        <v>465102</v>
      </c>
      <c r="D102" s="2"/>
    </row>
    <row r="103" spans="1:4">
      <c r="A103" s="37" t="s">
        <v>156</v>
      </c>
      <c r="C103" s="1">
        <v>465103</v>
      </c>
      <c r="D103" s="2"/>
    </row>
    <row r="104" spans="1:4">
      <c r="A104" s="37" t="s">
        <v>155</v>
      </c>
      <c r="C104" s="1">
        <v>465104</v>
      </c>
      <c r="D104" s="2"/>
    </row>
    <row r="105" spans="1:4">
      <c r="A105" s="37" t="s">
        <v>157</v>
      </c>
      <c r="C105" s="1">
        <v>465105</v>
      </c>
      <c r="D105" s="2"/>
    </row>
    <row r="106" spans="1:4">
      <c r="A106" s="37" t="s">
        <v>158</v>
      </c>
      <c r="C106" s="1">
        <v>465106</v>
      </c>
      <c r="D106" s="2"/>
    </row>
    <row r="107" spans="1:4">
      <c r="A107" s="37" t="s">
        <v>159</v>
      </c>
      <c r="C107" s="1">
        <v>465107</v>
      </c>
      <c r="D107" s="2"/>
    </row>
    <row r="108" spans="1:4">
      <c r="A108" s="37" t="s">
        <v>161</v>
      </c>
      <c r="C108" s="1">
        <v>465108</v>
      </c>
      <c r="D108" s="2"/>
    </row>
    <row r="109" spans="1:4">
      <c r="A109" s="37" t="s">
        <v>162</v>
      </c>
      <c r="C109" s="1">
        <v>465109</v>
      </c>
      <c r="D109" s="2"/>
    </row>
    <row r="110" spans="1:4">
      <c r="A110" s="37" t="s">
        <v>160</v>
      </c>
      <c r="C110" s="1">
        <v>465110</v>
      </c>
      <c r="D110" s="2"/>
    </row>
    <row r="111" spans="1:4">
      <c r="A111" s="37" t="s">
        <v>268</v>
      </c>
      <c r="C111" s="1">
        <v>465111</v>
      </c>
      <c r="D111" s="5"/>
    </row>
    <row r="112" spans="1:4">
      <c r="A112" s="37" t="s">
        <v>168</v>
      </c>
      <c r="C112" s="1">
        <v>465112</v>
      </c>
      <c r="D112" s="2"/>
    </row>
    <row r="113" spans="1:4">
      <c r="A113" s="37" t="s">
        <v>166</v>
      </c>
      <c r="C113" s="1">
        <v>465113</v>
      </c>
      <c r="D113" s="2"/>
    </row>
    <row r="114" spans="1:4">
      <c r="A114" s="37" t="s">
        <v>167</v>
      </c>
      <c r="C114" s="1">
        <v>465114</v>
      </c>
      <c r="D114" s="2"/>
    </row>
    <row r="115" spans="1:4">
      <c r="A115" s="37" t="s">
        <v>170</v>
      </c>
      <c r="C115" s="1">
        <v>465115</v>
      </c>
      <c r="D115" s="2"/>
    </row>
    <row r="116" spans="1:4">
      <c r="A116" s="37" t="s">
        <v>178</v>
      </c>
      <c r="C116" s="1">
        <v>465116</v>
      </c>
      <c r="D116" s="2"/>
    </row>
    <row r="117" spans="1:4">
      <c r="A117" s="37" t="s">
        <v>180</v>
      </c>
      <c r="C117" s="1">
        <v>465117</v>
      </c>
      <c r="D117" s="2"/>
    </row>
    <row r="118" spans="1:4">
      <c r="A118" s="37" t="s">
        <v>165</v>
      </c>
      <c r="C118" s="1">
        <v>465118</v>
      </c>
      <c r="D118" s="2"/>
    </row>
    <row r="119" spans="1:4">
      <c r="A119" s="37" t="s">
        <v>164</v>
      </c>
      <c r="C119" s="1">
        <v>465119</v>
      </c>
      <c r="D119" s="2"/>
    </row>
    <row r="120" spans="1:4">
      <c r="A120" s="37" t="s">
        <v>163</v>
      </c>
      <c r="C120" s="1">
        <v>465120</v>
      </c>
      <c r="D120" s="2"/>
    </row>
    <row r="121" spans="1:4">
      <c r="A121" s="37" t="s">
        <v>169</v>
      </c>
      <c r="C121" s="1">
        <v>465121</v>
      </c>
      <c r="D121" s="2"/>
    </row>
    <row r="122" spans="1:4">
      <c r="A122" s="37" t="s">
        <v>176</v>
      </c>
      <c r="C122" s="1">
        <v>465122</v>
      </c>
      <c r="D122" s="2"/>
    </row>
    <row r="123" spans="1:4">
      <c r="A123" s="37" t="s">
        <v>177</v>
      </c>
      <c r="C123" s="1">
        <v>465123</v>
      </c>
      <c r="D123" s="2"/>
    </row>
    <row r="124" spans="1:4">
      <c r="A124" s="37" t="s">
        <v>179</v>
      </c>
      <c r="C124" s="1">
        <v>465124</v>
      </c>
      <c r="D124" s="2"/>
    </row>
    <row r="125" spans="1:4">
      <c r="A125" s="37" t="s">
        <v>173</v>
      </c>
      <c r="C125" s="1">
        <v>465125</v>
      </c>
      <c r="D125" s="2"/>
    </row>
    <row r="126" spans="1:4">
      <c r="A126" s="37" t="s">
        <v>174</v>
      </c>
      <c r="C126" s="1">
        <v>465126</v>
      </c>
      <c r="D126" s="2"/>
    </row>
    <row r="127" spans="1:4">
      <c r="A127" s="37" t="s">
        <v>270</v>
      </c>
      <c r="C127" s="1">
        <v>465127</v>
      </c>
      <c r="D127" s="2"/>
    </row>
    <row r="128" spans="1:4">
      <c r="A128" s="37" t="s">
        <v>172</v>
      </c>
      <c r="C128" s="1">
        <v>465128</v>
      </c>
      <c r="D128" s="21"/>
    </row>
    <row r="129" spans="1:4">
      <c r="A129" s="37" t="s">
        <v>171</v>
      </c>
      <c r="C129" s="1">
        <v>465129</v>
      </c>
      <c r="D129" s="2"/>
    </row>
    <row r="130" spans="1:4">
      <c r="A130" s="37" t="s">
        <v>269</v>
      </c>
      <c r="C130" s="1">
        <v>465130</v>
      </c>
      <c r="D130" s="2"/>
    </row>
    <row r="131" spans="1:4">
      <c r="A131" s="37" t="s">
        <v>175</v>
      </c>
      <c r="C131" s="1">
        <v>465131</v>
      </c>
      <c r="D131" s="2"/>
    </row>
    <row r="132" spans="1:4">
      <c r="A132" s="37" t="s">
        <v>181</v>
      </c>
      <c r="C132" s="1">
        <v>465132</v>
      </c>
      <c r="D132" s="2"/>
    </row>
    <row r="133" spans="1:4">
      <c r="A133" s="37" t="s">
        <v>183</v>
      </c>
      <c r="C133" s="1">
        <v>465133</v>
      </c>
      <c r="D133" s="2"/>
    </row>
    <row r="134" spans="1:4">
      <c r="A134" s="37" t="s">
        <v>182</v>
      </c>
      <c r="C134" s="1">
        <v>465134</v>
      </c>
      <c r="D134" s="2"/>
    </row>
    <row r="135" spans="1:4">
      <c r="A135" s="36" t="s">
        <v>185</v>
      </c>
      <c r="B135" s="1"/>
      <c r="C135" s="1">
        <v>465135</v>
      </c>
      <c r="D135" s="2"/>
    </row>
    <row r="136" spans="1:4">
      <c r="A136" s="37" t="s">
        <v>186</v>
      </c>
      <c r="C136" s="1">
        <v>465136</v>
      </c>
      <c r="D136" s="2"/>
    </row>
    <row r="137" spans="1:4">
      <c r="A137" s="37" t="s">
        <v>184</v>
      </c>
      <c r="C137" s="1">
        <v>465137</v>
      </c>
      <c r="D137" s="2"/>
    </row>
    <row r="138" spans="1:4">
      <c r="A138" s="37" t="s">
        <v>187</v>
      </c>
      <c r="C138" s="1">
        <v>465138</v>
      </c>
      <c r="D138" s="2"/>
    </row>
    <row r="139" spans="1:4">
      <c r="A139" s="37" t="s">
        <v>188</v>
      </c>
      <c r="C139" s="1">
        <v>465139</v>
      </c>
      <c r="D139" s="2"/>
    </row>
    <row r="140" spans="1:4">
      <c r="A140" s="37" t="s">
        <v>191</v>
      </c>
      <c r="C140" s="1">
        <v>465140</v>
      </c>
      <c r="D140" s="2"/>
    </row>
    <row r="141" spans="1:4">
      <c r="A141" s="37" t="s">
        <v>190</v>
      </c>
      <c r="C141" s="1">
        <v>465141</v>
      </c>
    </row>
    <row r="142" spans="1:4">
      <c r="A142" s="36" t="s">
        <v>189</v>
      </c>
      <c r="B142" s="2"/>
      <c r="C142" s="1">
        <v>465142</v>
      </c>
      <c r="D142" s="2"/>
    </row>
    <row r="143" spans="1:4" ht="15" customHeight="1">
      <c r="A143" s="37" t="s">
        <v>271</v>
      </c>
      <c r="C143" s="1">
        <v>465143</v>
      </c>
      <c r="D143" s="2"/>
    </row>
    <row r="144" spans="1:4">
      <c r="A144" s="37" t="s">
        <v>195</v>
      </c>
      <c r="C144" s="1">
        <v>465144</v>
      </c>
      <c r="D144" s="2"/>
    </row>
    <row r="145" spans="1:4">
      <c r="A145" s="36" t="s">
        <v>194</v>
      </c>
      <c r="B145" s="2"/>
      <c r="C145" s="1">
        <v>465145</v>
      </c>
      <c r="D145" s="4"/>
    </row>
    <row r="146" spans="1:4">
      <c r="A146" s="37" t="s">
        <v>193</v>
      </c>
      <c r="C146" s="1">
        <v>465146</v>
      </c>
      <c r="D146" s="2"/>
    </row>
    <row r="147" spans="1:4">
      <c r="A147" s="37" t="s">
        <v>192</v>
      </c>
      <c r="C147" s="1">
        <v>465147</v>
      </c>
      <c r="D147" s="2"/>
    </row>
    <row r="148" spans="1:4">
      <c r="A148" s="37" t="s">
        <v>349</v>
      </c>
      <c r="C148" s="1">
        <v>465148</v>
      </c>
      <c r="D148" s="2"/>
    </row>
    <row r="149" spans="1:4">
      <c r="A149" s="37" t="s">
        <v>196</v>
      </c>
      <c r="C149" s="1">
        <v>465149</v>
      </c>
      <c r="D149" s="2"/>
    </row>
    <row r="150" spans="1:4">
      <c r="A150" s="37" t="s">
        <v>197</v>
      </c>
      <c r="C150" s="1">
        <v>465150</v>
      </c>
      <c r="D150" s="2"/>
    </row>
    <row r="151" spans="1:4">
      <c r="A151" s="37" t="s">
        <v>198</v>
      </c>
      <c r="C151" s="1">
        <v>465151</v>
      </c>
      <c r="D151" s="2"/>
    </row>
    <row r="152" spans="1:4">
      <c r="A152" s="37" t="s">
        <v>199</v>
      </c>
      <c r="C152" s="1">
        <v>465152</v>
      </c>
      <c r="D152" s="2"/>
    </row>
    <row r="153" spans="1:4">
      <c r="A153" s="37" t="s">
        <v>200</v>
      </c>
      <c r="C153" s="1">
        <v>465153</v>
      </c>
      <c r="D153" s="2"/>
    </row>
    <row r="154" spans="1:4">
      <c r="A154" s="37" t="s">
        <v>201</v>
      </c>
      <c r="C154" s="1">
        <v>465154</v>
      </c>
      <c r="D154" s="2"/>
    </row>
    <row r="155" spans="1:4">
      <c r="A155" s="37" t="s">
        <v>202</v>
      </c>
      <c r="C155" s="1">
        <v>465155</v>
      </c>
      <c r="D155" s="2"/>
    </row>
    <row r="156" spans="1:4">
      <c r="A156" s="37" t="s">
        <v>203</v>
      </c>
      <c r="C156" s="1">
        <v>465156</v>
      </c>
      <c r="D156" s="2"/>
    </row>
    <row r="157" spans="1:4">
      <c r="A157" s="36" t="s">
        <v>206</v>
      </c>
      <c r="B157" s="1"/>
      <c r="C157" s="1">
        <v>465157</v>
      </c>
      <c r="D157" s="2"/>
    </row>
    <row r="158" spans="1:4">
      <c r="A158" s="36" t="s">
        <v>207</v>
      </c>
      <c r="B158" s="2"/>
      <c r="C158" s="1">
        <v>465158</v>
      </c>
      <c r="D158" s="2"/>
    </row>
    <row r="159" spans="1:4">
      <c r="A159" s="36" t="s">
        <v>205</v>
      </c>
      <c r="B159" s="2"/>
      <c r="C159" s="1">
        <v>465159</v>
      </c>
      <c r="D159" s="2"/>
    </row>
    <row r="160" spans="1:4">
      <c r="A160" s="37" t="s">
        <v>272</v>
      </c>
      <c r="C160" s="1">
        <v>465160</v>
      </c>
      <c r="D160" s="2"/>
    </row>
    <row r="161" spans="1:4">
      <c r="A161" s="37" t="s">
        <v>208</v>
      </c>
      <c r="C161" s="1">
        <v>465161</v>
      </c>
      <c r="D161" s="2"/>
    </row>
    <row r="162" spans="1:4">
      <c r="A162" s="37" t="s">
        <v>204</v>
      </c>
      <c r="C162" s="1">
        <v>465162</v>
      </c>
      <c r="D162" s="2"/>
    </row>
    <row r="163" spans="1:4">
      <c r="A163" s="37" t="s">
        <v>211</v>
      </c>
      <c r="C163" s="1">
        <v>465163</v>
      </c>
      <c r="D163" s="2"/>
    </row>
    <row r="164" spans="1:4">
      <c r="A164" s="37" t="s">
        <v>210</v>
      </c>
      <c r="C164" s="1">
        <v>465164</v>
      </c>
      <c r="D164" s="2"/>
    </row>
    <row r="165" spans="1:4">
      <c r="A165" s="37" t="s">
        <v>213</v>
      </c>
      <c r="C165" s="1">
        <v>465165</v>
      </c>
      <c r="D165" s="2"/>
    </row>
    <row r="166" spans="1:4">
      <c r="A166" s="37" t="s">
        <v>209</v>
      </c>
      <c r="C166" s="1">
        <v>465166</v>
      </c>
      <c r="D166" s="2"/>
    </row>
    <row r="167" spans="1:4">
      <c r="A167" s="37" t="s">
        <v>212</v>
      </c>
      <c r="C167" s="1">
        <v>465167</v>
      </c>
      <c r="D167" s="2"/>
    </row>
    <row r="168" spans="1:4">
      <c r="A168" s="37" t="s">
        <v>214</v>
      </c>
      <c r="C168" s="1">
        <v>465168</v>
      </c>
      <c r="D168" s="2"/>
    </row>
    <row r="169" spans="1:4">
      <c r="A169" s="37" t="s">
        <v>216</v>
      </c>
      <c r="C169" s="1">
        <v>465169</v>
      </c>
      <c r="D169" s="2"/>
    </row>
    <row r="170" spans="1:4">
      <c r="A170" s="37" t="s">
        <v>215</v>
      </c>
      <c r="C170" s="1">
        <v>465170</v>
      </c>
      <c r="D170" s="2"/>
    </row>
    <row r="171" spans="1:4">
      <c r="A171" s="37" t="s">
        <v>217</v>
      </c>
      <c r="C171" s="1">
        <v>465171</v>
      </c>
      <c r="D171" s="4"/>
    </row>
    <row r="172" spans="1:4">
      <c r="A172" s="37" t="s">
        <v>219</v>
      </c>
      <c r="C172" s="1">
        <v>465172</v>
      </c>
      <c r="D172" s="4"/>
    </row>
    <row r="173" spans="1:4">
      <c r="A173" s="37" t="s">
        <v>218</v>
      </c>
      <c r="C173" s="1">
        <v>465173</v>
      </c>
      <c r="D173" s="2"/>
    </row>
    <row r="174" spans="1:4">
      <c r="A174" s="37" t="s">
        <v>347</v>
      </c>
      <c r="C174" s="1">
        <v>465174</v>
      </c>
      <c r="D174" s="2"/>
    </row>
    <row r="175" spans="1:4">
      <c r="A175" s="36" t="s">
        <v>346</v>
      </c>
      <c r="B175" s="2"/>
      <c r="C175" s="1">
        <v>465175</v>
      </c>
      <c r="D175" s="2"/>
    </row>
    <row r="176" spans="1:4">
      <c r="A176" s="37" t="s">
        <v>224</v>
      </c>
      <c r="C176" s="1">
        <v>465176</v>
      </c>
      <c r="D176" s="4"/>
    </row>
    <row r="177" spans="1:4">
      <c r="A177" s="37" t="s">
        <v>225</v>
      </c>
      <c r="C177" s="1">
        <v>465177</v>
      </c>
      <c r="D177" s="2"/>
    </row>
    <row r="178" spans="1:4">
      <c r="A178" s="37" t="s">
        <v>220</v>
      </c>
      <c r="C178" s="1">
        <v>465178</v>
      </c>
      <c r="D178" s="2"/>
    </row>
    <row r="179" spans="1:4">
      <c r="A179" s="37" t="s">
        <v>221</v>
      </c>
      <c r="C179" s="1">
        <v>465179</v>
      </c>
      <c r="D179" s="2"/>
    </row>
    <row r="180" spans="1:4">
      <c r="A180" s="37" t="s">
        <v>222</v>
      </c>
      <c r="C180" s="1">
        <v>465180</v>
      </c>
      <c r="D180" s="2"/>
    </row>
    <row r="181" spans="1:4">
      <c r="A181" s="37" t="s">
        <v>223</v>
      </c>
      <c r="C181" s="1">
        <v>465181</v>
      </c>
      <c r="D181" s="2"/>
    </row>
    <row r="182" spans="1:4">
      <c r="A182" s="37" t="s">
        <v>233</v>
      </c>
      <c r="C182" s="1">
        <v>465182</v>
      </c>
      <c r="D182" s="2"/>
    </row>
    <row r="183" spans="1:4">
      <c r="A183" s="37" t="s">
        <v>228</v>
      </c>
      <c r="C183" s="1">
        <v>465183</v>
      </c>
      <c r="D183" s="2"/>
    </row>
    <row r="184" spans="1:4">
      <c r="A184" s="37" t="s">
        <v>226</v>
      </c>
      <c r="C184" s="1">
        <v>465184</v>
      </c>
    </row>
    <row r="185" spans="1:4">
      <c r="A185" s="37" t="s">
        <v>227</v>
      </c>
      <c r="C185" s="1">
        <v>465185</v>
      </c>
      <c r="D185" s="2"/>
    </row>
    <row r="186" spans="1:4">
      <c r="A186" s="37" t="s">
        <v>231</v>
      </c>
      <c r="C186" s="1">
        <v>465186</v>
      </c>
      <c r="D186" s="2"/>
    </row>
    <row r="187" spans="1:4">
      <c r="A187" s="37" t="s">
        <v>345</v>
      </c>
      <c r="C187" s="1">
        <v>465187</v>
      </c>
      <c r="D187" s="2"/>
    </row>
    <row r="188" spans="1:4">
      <c r="A188" s="37" t="s">
        <v>232</v>
      </c>
      <c r="C188" s="1">
        <v>465188</v>
      </c>
      <c r="D188" s="3"/>
    </row>
    <row r="189" spans="1:4">
      <c r="A189" s="37" t="s">
        <v>230</v>
      </c>
      <c r="C189" s="1">
        <v>465189</v>
      </c>
      <c r="D189" s="2"/>
    </row>
    <row r="190" spans="1:4">
      <c r="A190" s="37" t="s">
        <v>229</v>
      </c>
      <c r="C190" s="1">
        <v>465190</v>
      </c>
      <c r="D190" s="2"/>
    </row>
    <row r="191" spans="1:4">
      <c r="A191" s="37" t="s">
        <v>234</v>
      </c>
      <c r="C191" s="1">
        <v>465191</v>
      </c>
      <c r="D191" s="2"/>
    </row>
    <row r="192" spans="1:4">
      <c r="A192" s="37" t="s">
        <v>235</v>
      </c>
      <c r="C192" s="1">
        <v>465192</v>
      </c>
      <c r="D192" s="2"/>
    </row>
    <row r="193" spans="1:4">
      <c r="A193" s="37" t="s">
        <v>348</v>
      </c>
      <c r="C193" s="1">
        <v>465193</v>
      </c>
      <c r="D193" s="2"/>
    </row>
    <row r="194" spans="1:4">
      <c r="A194" s="37" t="s">
        <v>237</v>
      </c>
      <c r="C194" s="1">
        <v>465194</v>
      </c>
      <c r="D194" s="2"/>
    </row>
    <row r="195" spans="1:4">
      <c r="A195" s="37" t="s">
        <v>236</v>
      </c>
      <c r="C195" s="1">
        <v>465195</v>
      </c>
      <c r="D195" s="2"/>
    </row>
    <row r="196" spans="1:4">
      <c r="A196" s="37" t="s">
        <v>238</v>
      </c>
      <c r="C196" s="1">
        <v>465196</v>
      </c>
      <c r="D196" s="2"/>
    </row>
    <row r="197" spans="1:4">
      <c r="A197" s="37" t="s">
        <v>239</v>
      </c>
      <c r="C197" s="1">
        <v>465197</v>
      </c>
      <c r="D197" s="2"/>
    </row>
    <row r="198" spans="1:4">
      <c r="A198" s="37" t="s">
        <v>240</v>
      </c>
      <c r="C198" s="1">
        <v>465198</v>
      </c>
      <c r="D198" s="2"/>
    </row>
    <row r="199" spans="1:4">
      <c r="A199" s="37" t="s">
        <v>241</v>
      </c>
      <c r="C199" s="1">
        <v>465199</v>
      </c>
      <c r="D199" s="2"/>
    </row>
    <row r="200" spans="1:4">
      <c r="A200" s="37" t="s">
        <v>245</v>
      </c>
      <c r="C200" s="1">
        <v>465200</v>
      </c>
      <c r="D200" s="2"/>
    </row>
    <row r="201" spans="1:4">
      <c r="A201" s="37" t="s">
        <v>242</v>
      </c>
      <c r="C201" s="1">
        <v>465201</v>
      </c>
      <c r="D201" s="2"/>
    </row>
    <row r="202" spans="1:4">
      <c r="A202" s="37" t="s">
        <v>243</v>
      </c>
      <c r="C202" s="1">
        <v>465202</v>
      </c>
      <c r="D202" s="2"/>
    </row>
    <row r="203" spans="1:4">
      <c r="A203" s="37" t="s">
        <v>244</v>
      </c>
      <c r="C203" s="1">
        <v>465203</v>
      </c>
      <c r="D203" s="2"/>
    </row>
    <row r="204" spans="1:4">
      <c r="A204" s="37" t="s">
        <v>246</v>
      </c>
      <c r="C204" s="1">
        <v>465204</v>
      </c>
      <c r="D204" s="2"/>
    </row>
    <row r="205" spans="1:4">
      <c r="A205" s="37" t="s">
        <v>273</v>
      </c>
      <c r="C205" s="1">
        <v>465205</v>
      </c>
      <c r="D205" s="2"/>
    </row>
    <row r="206" spans="1:4">
      <c r="A206" s="36" t="s">
        <v>247</v>
      </c>
      <c r="B206" s="1"/>
      <c r="C206" s="1">
        <v>465206</v>
      </c>
      <c r="D206" s="2"/>
    </row>
    <row r="207" spans="1:4">
      <c r="A207" s="37" t="s">
        <v>248</v>
      </c>
      <c r="C207" s="1">
        <v>465207</v>
      </c>
      <c r="D207" s="2"/>
    </row>
    <row r="208" spans="1:4">
      <c r="A208" s="37" t="s">
        <v>249</v>
      </c>
      <c r="C208" s="1">
        <v>465208</v>
      </c>
      <c r="D208" s="2"/>
    </row>
    <row r="209" spans="1:4">
      <c r="A209" s="37" t="s">
        <v>274</v>
      </c>
      <c r="C209" s="1">
        <v>465209</v>
      </c>
      <c r="D209" s="2"/>
    </row>
    <row r="210" spans="1:4">
      <c r="A210" s="36" t="s">
        <v>250</v>
      </c>
      <c r="B210" s="2"/>
      <c r="C210" s="1">
        <v>465210</v>
      </c>
      <c r="D210" s="2"/>
    </row>
    <row r="211" spans="1:4">
      <c r="A211" s="37" t="s">
        <v>251</v>
      </c>
      <c r="C211" s="1">
        <v>465211</v>
      </c>
      <c r="D211" s="2"/>
    </row>
    <row r="212" spans="1:4">
      <c r="D212" s="2"/>
    </row>
    <row r="213" spans="1:4">
      <c r="A213" s="36"/>
      <c r="B213" s="3"/>
      <c r="D213" s="2"/>
    </row>
    <row r="214" spans="1:4">
      <c r="D214" s="2"/>
    </row>
    <row r="215" spans="1:4">
      <c r="D215" s="2"/>
    </row>
    <row r="216" spans="1:4">
      <c r="D216" s="2"/>
    </row>
    <row r="217" spans="1:4">
      <c r="D217" s="2"/>
    </row>
    <row r="218" spans="1:4">
      <c r="D218" s="2"/>
    </row>
    <row r="219" spans="1:4">
      <c r="D219" s="2"/>
    </row>
    <row r="220" spans="1:4">
      <c r="D220" s="2"/>
    </row>
    <row r="221" spans="1:4">
      <c r="D221" s="2"/>
    </row>
    <row r="222" spans="1:4">
      <c r="D222" s="2"/>
    </row>
    <row r="223" spans="1:4">
      <c r="D223" s="2"/>
    </row>
    <row r="224" spans="1:4">
      <c r="D224" s="2"/>
    </row>
    <row r="225" spans="4:4">
      <c r="D225" s="2"/>
    </row>
    <row r="226" spans="4:4">
      <c r="D226" s="2"/>
    </row>
    <row r="227" spans="4:4">
      <c r="D227" s="2"/>
    </row>
  </sheetData>
  <phoneticPr fontId="17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最初にお読み下さい</vt:lpstr>
      <vt:lpstr>入力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上岡 洋輔</dc:creator>
  <cp:lastModifiedBy>kubota kaori</cp:lastModifiedBy>
  <cp:lastPrinted>2016-04-26T05:32:00Z</cp:lastPrinted>
  <dcterms:created xsi:type="dcterms:W3CDTF">2011-05-21T04:00:25Z</dcterms:created>
  <dcterms:modified xsi:type="dcterms:W3CDTF">2016-05-27T15:06:23Z</dcterms:modified>
</cp:coreProperties>
</file>