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D:\gifuriku2025\20260117\"/>
    </mc:Choice>
  </mc:AlternateContent>
  <xr:revisionPtr revIDLastSave="0" documentId="13_ncr:1_{11837AE9-1537-4920-B914-6E4AE5F162F2}" xr6:coauthVersionLast="47" xr6:coauthVersionMax="47" xr10:uidLastSave="{00000000-0000-0000-0000-000000000000}"/>
  <bookViews>
    <workbookView xWindow="4725" yWindow="0" windowWidth="15270" windowHeight="15480" xr2:uid="{00000000-000D-0000-FFFF-FFFF00000000}"/>
  </bookViews>
  <sheets>
    <sheet name="申込一覧表" sheetId="7" r:id="rId1"/>
    <sheet name="国籍国名表記" sheetId="14" r:id="rId2"/>
    <sheet name="Sheet2" sheetId="13" state="hidden" r:id="rId3"/>
    <sheet name="Sheet1" sheetId="12" state="hidden" r:id="rId4"/>
    <sheet name="大会情報" sheetId="8" state="hidden" r:id="rId5"/>
  </sheets>
  <definedNames>
    <definedName name="_xlnm.Print_Area" localSheetId="0">申込一覧表!$F$1:$AC$133</definedName>
    <definedName name="_xlnm.Print_Titles" localSheetId="0">申込一覧表!$1:$11</definedName>
    <definedName name="R_16">#REF!</definedName>
    <definedName name="R_4">#REF!</definedName>
    <definedName name="ﾘﾚｰ">大会情報!$K$2:$K$9</definedName>
    <definedName name="一大女">Sheet2!$B$3:$B$16</definedName>
    <definedName name="一大男">Sheet2!$C$3:$C$406</definedName>
    <definedName name="競技者">#REF!</definedName>
    <definedName name="高女">Sheet2!$D$3:$D$40</definedName>
    <definedName name="高男">Sheet2!$E$3:$E$40</definedName>
    <definedName name="種別">#REF!</definedName>
    <definedName name="種目">Sheet2!$B$1:$I$40</definedName>
    <definedName name="種目１">#REF!</definedName>
    <definedName name="種目２">Sheet2!$A$2:$I$40</definedName>
    <definedName name="種目CD">#REF!</definedName>
    <definedName name="種目なし">#REF!</definedName>
    <definedName name="種目女１">#REF!</definedName>
    <definedName name="種目男１">#REF!</definedName>
    <definedName name="女">#REF!</definedName>
    <definedName name="小女">Sheet2!$H$3:$H$33</definedName>
    <definedName name="小男">Sheet2!$I$3:$I$40</definedName>
    <definedName name="大会名">#REF!</definedName>
    <definedName name="男">#REF!</definedName>
    <definedName name="中女">Sheet2!$F$3:$F$40</definedName>
    <definedName name="中男">Sheet2!$G$3:$G$40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3" i="7" l="1"/>
  <c r="S22" i="7"/>
  <c r="S21" i="7"/>
  <c r="S20" i="7"/>
  <c r="S19" i="7"/>
  <c r="S18" i="7"/>
  <c r="E2" i="7" l="1"/>
  <c r="AM15" i="7" s="1"/>
  <c r="AB133" i="7"/>
  <c r="AA133" i="7"/>
  <c r="Z133" i="7"/>
  <c r="AB132" i="7"/>
  <c r="AA132" i="7"/>
  <c r="Z132" i="7"/>
  <c r="AB131" i="7"/>
  <c r="AA131" i="7"/>
  <c r="Z131" i="7"/>
  <c r="AB130" i="7"/>
  <c r="AA130" i="7"/>
  <c r="Z130" i="7"/>
  <c r="AB129" i="7"/>
  <c r="AA129" i="7"/>
  <c r="Z129" i="7"/>
  <c r="AB128" i="7"/>
  <c r="AA128" i="7"/>
  <c r="Z128" i="7"/>
  <c r="AB127" i="7"/>
  <c r="AA127" i="7"/>
  <c r="Z127" i="7"/>
  <c r="AB126" i="7"/>
  <c r="AA126" i="7"/>
  <c r="Z126" i="7"/>
  <c r="AB125" i="7"/>
  <c r="AA125" i="7"/>
  <c r="Z125" i="7"/>
  <c r="AB124" i="7"/>
  <c r="AA124" i="7"/>
  <c r="Z124" i="7"/>
  <c r="AB123" i="7"/>
  <c r="AA123" i="7"/>
  <c r="Z123" i="7"/>
  <c r="AB122" i="7"/>
  <c r="AA122" i="7"/>
  <c r="Z122" i="7"/>
  <c r="AB121" i="7"/>
  <c r="AA121" i="7"/>
  <c r="Z121" i="7"/>
  <c r="AB120" i="7"/>
  <c r="AA120" i="7"/>
  <c r="Z120" i="7"/>
  <c r="AB119" i="7"/>
  <c r="AA119" i="7"/>
  <c r="Z119" i="7"/>
  <c r="AB118" i="7"/>
  <c r="AA118" i="7"/>
  <c r="Z118" i="7"/>
  <c r="AB117" i="7"/>
  <c r="AA117" i="7"/>
  <c r="Z117" i="7"/>
  <c r="AB116" i="7"/>
  <c r="AA116" i="7"/>
  <c r="Z116" i="7"/>
  <c r="AB115" i="7"/>
  <c r="AA115" i="7"/>
  <c r="Z115" i="7"/>
  <c r="AB114" i="7"/>
  <c r="AA114" i="7"/>
  <c r="Z114" i="7"/>
  <c r="AB113" i="7"/>
  <c r="AA113" i="7"/>
  <c r="Z113" i="7"/>
  <c r="AB112" i="7"/>
  <c r="AA112" i="7"/>
  <c r="Z112" i="7"/>
  <c r="AB111" i="7"/>
  <c r="AA111" i="7"/>
  <c r="Z111" i="7"/>
  <c r="AB110" i="7"/>
  <c r="AA110" i="7"/>
  <c r="Z110" i="7"/>
  <c r="AB109" i="7"/>
  <c r="AA109" i="7"/>
  <c r="Z109" i="7"/>
  <c r="AB108" i="7"/>
  <c r="AA108" i="7"/>
  <c r="Z108" i="7"/>
  <c r="AB107" i="7"/>
  <c r="AA107" i="7"/>
  <c r="Z107" i="7"/>
  <c r="AB106" i="7"/>
  <c r="AA106" i="7"/>
  <c r="Z106" i="7"/>
  <c r="AB105" i="7"/>
  <c r="AA105" i="7"/>
  <c r="Z105" i="7"/>
  <c r="AB104" i="7"/>
  <c r="AA104" i="7"/>
  <c r="Z104" i="7"/>
  <c r="AB103" i="7"/>
  <c r="AA103" i="7"/>
  <c r="Z103" i="7"/>
  <c r="AB102" i="7"/>
  <c r="AA102" i="7"/>
  <c r="Z102" i="7"/>
  <c r="AB101" i="7"/>
  <c r="AA101" i="7"/>
  <c r="Z101" i="7"/>
  <c r="AB100" i="7"/>
  <c r="AA100" i="7"/>
  <c r="Z100" i="7"/>
  <c r="AB99" i="7"/>
  <c r="AA99" i="7"/>
  <c r="Z99" i="7"/>
  <c r="AB98" i="7"/>
  <c r="AA98" i="7"/>
  <c r="Z98" i="7"/>
  <c r="AB97" i="7"/>
  <c r="AA97" i="7"/>
  <c r="Z97" i="7"/>
  <c r="AB96" i="7"/>
  <c r="AA96" i="7"/>
  <c r="Z96" i="7"/>
  <c r="AB95" i="7"/>
  <c r="AA95" i="7"/>
  <c r="Z95" i="7"/>
  <c r="AB94" i="7"/>
  <c r="AA94" i="7"/>
  <c r="Z94" i="7"/>
  <c r="AB93" i="7"/>
  <c r="AA93" i="7"/>
  <c r="Z93" i="7"/>
  <c r="AB92" i="7"/>
  <c r="AA92" i="7"/>
  <c r="Z92" i="7"/>
  <c r="AB91" i="7"/>
  <c r="AA91" i="7"/>
  <c r="Z91" i="7"/>
  <c r="AB90" i="7"/>
  <c r="AA90" i="7"/>
  <c r="Z90" i="7"/>
  <c r="AB89" i="7"/>
  <c r="AA89" i="7"/>
  <c r="Z89" i="7"/>
  <c r="AB88" i="7"/>
  <c r="AA88" i="7"/>
  <c r="Z88" i="7"/>
  <c r="AB87" i="7"/>
  <c r="AA87" i="7"/>
  <c r="Z87" i="7"/>
  <c r="AB86" i="7"/>
  <c r="AA86" i="7"/>
  <c r="Z86" i="7"/>
  <c r="AB85" i="7"/>
  <c r="AA85" i="7"/>
  <c r="Z85" i="7"/>
  <c r="AB84" i="7"/>
  <c r="AA84" i="7"/>
  <c r="Z84" i="7"/>
  <c r="AB83" i="7"/>
  <c r="AA83" i="7"/>
  <c r="Z83" i="7"/>
  <c r="AB82" i="7"/>
  <c r="AA82" i="7"/>
  <c r="Z82" i="7"/>
  <c r="AB81" i="7"/>
  <c r="AA81" i="7"/>
  <c r="Z81" i="7"/>
  <c r="AB80" i="7"/>
  <c r="AA80" i="7"/>
  <c r="Z80" i="7"/>
  <c r="AB79" i="7"/>
  <c r="AA79" i="7"/>
  <c r="Z79" i="7"/>
  <c r="AB78" i="7"/>
  <c r="AA78" i="7"/>
  <c r="Z78" i="7"/>
  <c r="AB77" i="7"/>
  <c r="AA77" i="7"/>
  <c r="Z77" i="7"/>
  <c r="AB76" i="7"/>
  <c r="AA76" i="7"/>
  <c r="Z76" i="7"/>
  <c r="AB75" i="7"/>
  <c r="AA75" i="7"/>
  <c r="Z75" i="7"/>
  <c r="AB74" i="7"/>
  <c r="AA74" i="7"/>
  <c r="Z74" i="7"/>
  <c r="AB73" i="7"/>
  <c r="AA73" i="7"/>
  <c r="Z73" i="7"/>
  <c r="AB72" i="7"/>
  <c r="AA72" i="7"/>
  <c r="Z72" i="7"/>
  <c r="AB71" i="7"/>
  <c r="AA71" i="7"/>
  <c r="Z71" i="7"/>
  <c r="AB70" i="7"/>
  <c r="AA70" i="7"/>
  <c r="Z70" i="7"/>
  <c r="AB69" i="7"/>
  <c r="AA69" i="7"/>
  <c r="Z69" i="7"/>
  <c r="AB68" i="7"/>
  <c r="AA68" i="7"/>
  <c r="Z68" i="7"/>
  <c r="AB67" i="7"/>
  <c r="AA67" i="7"/>
  <c r="Z67" i="7"/>
  <c r="AB66" i="7"/>
  <c r="AA66" i="7"/>
  <c r="Z66" i="7"/>
  <c r="AB65" i="7"/>
  <c r="AA65" i="7"/>
  <c r="Z65" i="7"/>
  <c r="AB64" i="7"/>
  <c r="AA64" i="7"/>
  <c r="Z64" i="7"/>
  <c r="AB63" i="7"/>
  <c r="AA63" i="7"/>
  <c r="Z63" i="7"/>
  <c r="AB62" i="7"/>
  <c r="AA62" i="7"/>
  <c r="Z62" i="7"/>
  <c r="AB61" i="7"/>
  <c r="AA61" i="7"/>
  <c r="Z61" i="7"/>
  <c r="AB60" i="7"/>
  <c r="AA60" i="7"/>
  <c r="Z60" i="7"/>
  <c r="AB59" i="7"/>
  <c r="AA59" i="7"/>
  <c r="Z59" i="7"/>
  <c r="AB58" i="7"/>
  <c r="AA58" i="7"/>
  <c r="Z58" i="7"/>
  <c r="AB57" i="7"/>
  <c r="AA57" i="7"/>
  <c r="Z57" i="7"/>
  <c r="AB56" i="7"/>
  <c r="AA56" i="7"/>
  <c r="Z56" i="7"/>
  <c r="AB55" i="7"/>
  <c r="AA55" i="7"/>
  <c r="Z55" i="7"/>
  <c r="AB54" i="7"/>
  <c r="AA54" i="7"/>
  <c r="Z54" i="7"/>
  <c r="AB53" i="7"/>
  <c r="AA53" i="7"/>
  <c r="Z53" i="7"/>
  <c r="AB52" i="7"/>
  <c r="AA52" i="7"/>
  <c r="Z52" i="7"/>
  <c r="AB51" i="7"/>
  <c r="AA51" i="7"/>
  <c r="Z51" i="7"/>
  <c r="AB50" i="7"/>
  <c r="AA50" i="7"/>
  <c r="Z50" i="7"/>
  <c r="AB49" i="7"/>
  <c r="AA49" i="7"/>
  <c r="Z49" i="7"/>
  <c r="AB48" i="7"/>
  <c r="AA48" i="7"/>
  <c r="Z48" i="7"/>
  <c r="AB47" i="7"/>
  <c r="AA47" i="7"/>
  <c r="Z47" i="7"/>
  <c r="AB46" i="7"/>
  <c r="AA46" i="7"/>
  <c r="Z46" i="7"/>
  <c r="AB45" i="7"/>
  <c r="AA45" i="7"/>
  <c r="Z45" i="7"/>
  <c r="AB44" i="7"/>
  <c r="AA44" i="7"/>
  <c r="Z44" i="7"/>
  <c r="AB43" i="7"/>
  <c r="AA43" i="7"/>
  <c r="Z43" i="7"/>
  <c r="AB42" i="7"/>
  <c r="AA42" i="7"/>
  <c r="Z42" i="7"/>
  <c r="AB41" i="7"/>
  <c r="AA41" i="7"/>
  <c r="Z41" i="7"/>
  <c r="AB40" i="7"/>
  <c r="AA40" i="7"/>
  <c r="Z40" i="7"/>
  <c r="AB39" i="7"/>
  <c r="AA39" i="7"/>
  <c r="Z39" i="7"/>
  <c r="AB38" i="7"/>
  <c r="AA38" i="7"/>
  <c r="Z38" i="7"/>
  <c r="AB37" i="7"/>
  <c r="AA37" i="7"/>
  <c r="Z37" i="7"/>
  <c r="AB36" i="7"/>
  <c r="AA36" i="7"/>
  <c r="Z36" i="7"/>
  <c r="AB35" i="7"/>
  <c r="AA35" i="7"/>
  <c r="Z35" i="7"/>
  <c r="AB34" i="7"/>
  <c r="AA34" i="7"/>
  <c r="Z34" i="7"/>
  <c r="AB33" i="7"/>
  <c r="AA33" i="7"/>
  <c r="Z33" i="7"/>
  <c r="AB32" i="7"/>
  <c r="AA32" i="7"/>
  <c r="Z32" i="7"/>
  <c r="AB31" i="7"/>
  <c r="AA31" i="7"/>
  <c r="Z31" i="7"/>
  <c r="AB30" i="7"/>
  <c r="AA30" i="7"/>
  <c r="Z30" i="7"/>
  <c r="AB29" i="7"/>
  <c r="AA29" i="7"/>
  <c r="Z29" i="7"/>
  <c r="AB28" i="7"/>
  <c r="AA28" i="7"/>
  <c r="Z28" i="7"/>
  <c r="AB27" i="7"/>
  <c r="AA27" i="7"/>
  <c r="Z27" i="7"/>
  <c r="AB26" i="7"/>
  <c r="AA26" i="7"/>
  <c r="Z26" i="7"/>
  <c r="AB25" i="7"/>
  <c r="AA25" i="7"/>
  <c r="Z25" i="7"/>
  <c r="AB24" i="7"/>
  <c r="AA24" i="7"/>
  <c r="Z24" i="7"/>
  <c r="AB23" i="7"/>
  <c r="AA23" i="7"/>
  <c r="Z23" i="7"/>
  <c r="AB22" i="7"/>
  <c r="AA22" i="7"/>
  <c r="Z22" i="7"/>
  <c r="AB21" i="7"/>
  <c r="AA21" i="7"/>
  <c r="Z21" i="7"/>
  <c r="AB20" i="7"/>
  <c r="AA20" i="7"/>
  <c r="Z20" i="7"/>
  <c r="AB19" i="7"/>
  <c r="AA19" i="7"/>
  <c r="Z19" i="7"/>
  <c r="AB18" i="7"/>
  <c r="AA18" i="7"/>
  <c r="Z18" i="7"/>
  <c r="AB17" i="7"/>
  <c r="AA17" i="7"/>
  <c r="Z17" i="7"/>
  <c r="AB16" i="7"/>
  <c r="AA16" i="7"/>
  <c r="Z16" i="7"/>
  <c r="AB15" i="7"/>
  <c r="AA15" i="7"/>
  <c r="Z15" i="7"/>
  <c r="AB14" i="7"/>
  <c r="AA14" i="7"/>
  <c r="Z14" i="7"/>
  <c r="G25" i="7"/>
  <c r="G24" i="7"/>
  <c r="G22" i="7"/>
  <c r="G21" i="7"/>
  <c r="G20" i="7"/>
  <c r="G19" i="7"/>
  <c r="G18" i="7"/>
  <c r="D18" i="7" s="1"/>
  <c r="G17" i="7"/>
  <c r="D17" i="7" s="1"/>
  <c r="G16" i="7"/>
  <c r="G15" i="7"/>
  <c r="D15" i="7" s="1"/>
  <c r="G14" i="7"/>
  <c r="D14" i="7" s="1"/>
  <c r="G23" i="7"/>
  <c r="D21"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0" i="7"/>
  <c r="D19" i="7"/>
  <c r="D16"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19" i="7"/>
  <c r="AD18" i="7"/>
  <c r="AD17" i="7"/>
  <c r="AD16" i="7"/>
  <c r="AD15" i="7"/>
  <c r="AD14" i="7"/>
  <c r="F133" i="7" l="1"/>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1" i="7"/>
  <c r="F20" i="7"/>
  <c r="F19" i="7"/>
  <c r="F18" i="7"/>
  <c r="F17" i="7"/>
  <c r="F16" i="7"/>
  <c r="F15" i="7"/>
  <c r="F14" i="7"/>
  <c r="F22" i="7"/>
  <c r="BH133" i="7"/>
  <c r="BH132" i="7"/>
  <c r="BH131" i="7"/>
  <c r="BH130" i="7"/>
  <c r="BH129" i="7"/>
  <c r="BH128" i="7"/>
  <c r="BH127" i="7"/>
  <c r="BH126" i="7"/>
  <c r="BH125" i="7"/>
  <c r="BH124" i="7"/>
  <c r="BH123" i="7"/>
  <c r="BH122" i="7"/>
  <c r="BH121" i="7"/>
  <c r="BH120" i="7"/>
  <c r="BH119" i="7"/>
  <c r="BH118" i="7"/>
  <c r="BH117" i="7"/>
  <c r="BH116" i="7"/>
  <c r="BH115" i="7"/>
  <c r="BH114" i="7"/>
  <c r="BH113" i="7"/>
  <c r="BH112" i="7"/>
  <c r="BH111" i="7"/>
  <c r="BH110" i="7"/>
  <c r="BH109" i="7"/>
  <c r="BH108" i="7"/>
  <c r="BH107" i="7"/>
  <c r="BH106" i="7"/>
  <c r="BH105" i="7"/>
  <c r="BH104" i="7"/>
  <c r="BH103" i="7"/>
  <c r="BH102" i="7"/>
  <c r="BH101" i="7"/>
  <c r="BH100" i="7"/>
  <c r="BH99" i="7"/>
  <c r="BH98" i="7"/>
  <c r="BH97" i="7"/>
  <c r="BH96" i="7"/>
  <c r="BH95" i="7"/>
  <c r="BH94" i="7"/>
  <c r="BH93" i="7"/>
  <c r="BH92" i="7"/>
  <c r="BH91" i="7"/>
  <c r="BH90" i="7"/>
  <c r="BH89" i="7"/>
  <c r="BH88" i="7"/>
  <c r="BH87" i="7"/>
  <c r="BH86" i="7"/>
  <c r="BH85" i="7"/>
  <c r="BH84" i="7"/>
  <c r="BH83" i="7"/>
  <c r="BH82" i="7"/>
  <c r="BH81" i="7"/>
  <c r="BH80" i="7"/>
  <c r="BH79" i="7"/>
  <c r="BH78" i="7"/>
  <c r="BH77" i="7"/>
  <c r="BH76" i="7"/>
  <c r="BH75" i="7"/>
  <c r="BH74" i="7"/>
  <c r="BH73" i="7"/>
  <c r="BH72" i="7"/>
  <c r="BH71" i="7"/>
  <c r="BH70" i="7"/>
  <c r="BH69" i="7"/>
  <c r="BH68"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7" i="7"/>
  <c r="BH36" i="7"/>
  <c r="BH35" i="7"/>
  <c r="BH34" i="7"/>
  <c r="BH33" i="7"/>
  <c r="BH32" i="7"/>
  <c r="BH31" i="7"/>
  <c r="BH30" i="7"/>
  <c r="BH29" i="7"/>
  <c r="BH28" i="7"/>
  <c r="BH27" i="7"/>
  <c r="BH26" i="7"/>
  <c r="BH25" i="7"/>
  <c r="BH24" i="7"/>
  <c r="BH23" i="7"/>
  <c r="BH22" i="7"/>
  <c r="BH21" i="7"/>
  <c r="BH20" i="7"/>
  <c r="BH19" i="7"/>
  <c r="BH18" i="7"/>
  <c r="BH17" i="7"/>
  <c r="BH16" i="7"/>
  <c r="BH15" i="7"/>
  <c r="BH14" i="7"/>
  <c r="BG133" i="7"/>
  <c r="BG132" i="7"/>
  <c r="BG131" i="7"/>
  <c r="BG130" i="7"/>
  <c r="BG129" i="7"/>
  <c r="BG128" i="7"/>
  <c r="BG127" i="7"/>
  <c r="BG126" i="7"/>
  <c r="BG125" i="7"/>
  <c r="BG124" i="7"/>
  <c r="BG123" i="7"/>
  <c r="BG122" i="7"/>
  <c r="BG121" i="7"/>
  <c r="BG120" i="7"/>
  <c r="BG119" i="7"/>
  <c r="BG118" i="7"/>
  <c r="BG117" i="7"/>
  <c r="BG116" i="7"/>
  <c r="BG115" i="7"/>
  <c r="BG114" i="7"/>
  <c r="BG113" i="7"/>
  <c r="BG112" i="7"/>
  <c r="BG111" i="7"/>
  <c r="BG110" i="7"/>
  <c r="BG109" i="7"/>
  <c r="BG108" i="7"/>
  <c r="BG107" i="7"/>
  <c r="BG106" i="7"/>
  <c r="BG105" i="7"/>
  <c r="BG104" i="7"/>
  <c r="BG103" i="7"/>
  <c r="BG102" i="7"/>
  <c r="BG101" i="7"/>
  <c r="BG100" i="7"/>
  <c r="BG99" i="7"/>
  <c r="BG98" i="7"/>
  <c r="BG97" i="7"/>
  <c r="BG96" i="7"/>
  <c r="BG95" i="7"/>
  <c r="BG94" i="7"/>
  <c r="BG93" i="7"/>
  <c r="BG92" i="7"/>
  <c r="BG91" i="7"/>
  <c r="BG90" i="7"/>
  <c r="BG89" i="7"/>
  <c r="BG88" i="7"/>
  <c r="BG87" i="7"/>
  <c r="BG86" i="7"/>
  <c r="BG85" i="7"/>
  <c r="BG84" i="7"/>
  <c r="BG83" i="7"/>
  <c r="BG82" i="7"/>
  <c r="BG81" i="7"/>
  <c r="BG80" i="7"/>
  <c r="BG79" i="7"/>
  <c r="BG78" i="7"/>
  <c r="BG77" i="7"/>
  <c r="BG76" i="7"/>
  <c r="BG75" i="7"/>
  <c r="BG74" i="7"/>
  <c r="BG73" i="7"/>
  <c r="BG72" i="7"/>
  <c r="BG71" i="7"/>
  <c r="BG70" i="7"/>
  <c r="BG69" i="7"/>
  <c r="BG68" i="7"/>
  <c r="BG67" i="7"/>
  <c r="BG66" i="7"/>
  <c r="BG65" i="7"/>
  <c r="BG64" i="7"/>
  <c r="BG63" i="7"/>
  <c r="BG62" i="7"/>
  <c r="BG61" i="7"/>
  <c r="BG60" i="7"/>
  <c r="BG59" i="7"/>
  <c r="BG58" i="7"/>
  <c r="BG57" i="7"/>
  <c r="BG56" i="7"/>
  <c r="BG55" i="7"/>
  <c r="BG54" i="7"/>
  <c r="BG53" i="7"/>
  <c r="BG52" i="7"/>
  <c r="BG51" i="7"/>
  <c r="BG50" i="7"/>
  <c r="BG49" i="7"/>
  <c r="BG48" i="7"/>
  <c r="BG47" i="7"/>
  <c r="BG46" i="7"/>
  <c r="BG45" i="7"/>
  <c r="BG44" i="7"/>
  <c r="BG43" i="7"/>
  <c r="BG42" i="7"/>
  <c r="BG41" i="7"/>
  <c r="BG40" i="7"/>
  <c r="BG39" i="7"/>
  <c r="BG38" i="7"/>
  <c r="BG37" i="7"/>
  <c r="BG36" i="7"/>
  <c r="BG35" i="7"/>
  <c r="BG34" i="7"/>
  <c r="BG33" i="7"/>
  <c r="BG32" i="7"/>
  <c r="BG31" i="7"/>
  <c r="BG30" i="7"/>
  <c r="BG29" i="7"/>
  <c r="BG28" i="7"/>
  <c r="BG27" i="7"/>
  <c r="BG26" i="7"/>
  <c r="BG25" i="7"/>
  <c r="BG24" i="7"/>
  <c r="BG23" i="7"/>
  <c r="BG22" i="7"/>
  <c r="BG21" i="7"/>
  <c r="BG20" i="7"/>
  <c r="BG19" i="7"/>
  <c r="BG18" i="7"/>
  <c r="BG17" i="7"/>
  <c r="BG16" i="7"/>
  <c r="BG15" i="7"/>
  <c r="BG14" i="7"/>
  <c r="BG134" i="7"/>
  <c r="AC5" i="7"/>
  <c r="BE134" i="7"/>
  <c r="S133" i="7"/>
  <c r="S132" i="7"/>
  <c r="S131" i="7"/>
  <c r="S130" i="7"/>
  <c r="S129" i="7"/>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4" i="7"/>
  <c r="S33" i="7"/>
  <c r="S31" i="7"/>
  <c r="S30" i="7"/>
  <c r="S28" i="7"/>
  <c r="S26" i="7"/>
  <c r="S25" i="7"/>
  <c r="S24" i="7"/>
  <c r="BI5" i="7" l="1"/>
  <c r="BI6" i="7"/>
  <c r="BH6" i="7"/>
  <c r="BH5"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BN17" i="7"/>
  <c r="BL133" i="7"/>
  <c r="BL132" i="7"/>
  <c r="BL131" i="7"/>
  <c r="BL130" i="7"/>
  <c r="BL129" i="7"/>
  <c r="BL128" i="7"/>
  <c r="BL127" i="7"/>
  <c r="BL126" i="7"/>
  <c r="BL125" i="7"/>
  <c r="BL124" i="7"/>
  <c r="BL123" i="7"/>
  <c r="BL122" i="7"/>
  <c r="BL121" i="7"/>
  <c r="BL120" i="7"/>
  <c r="BL119" i="7"/>
  <c r="BL118" i="7"/>
  <c r="BL117" i="7"/>
  <c r="BL116" i="7"/>
  <c r="BL115" i="7"/>
  <c r="BL114" i="7"/>
  <c r="BL113" i="7"/>
  <c r="BL112" i="7"/>
  <c r="BL111" i="7"/>
  <c r="BL110" i="7"/>
  <c r="BL109" i="7"/>
  <c r="BL108" i="7"/>
  <c r="BL107" i="7"/>
  <c r="BL106" i="7"/>
  <c r="BL105" i="7"/>
  <c r="BL104" i="7"/>
  <c r="BL103" i="7"/>
  <c r="BL102" i="7"/>
  <c r="BL101" i="7"/>
  <c r="BL100" i="7"/>
  <c r="BL99" i="7"/>
  <c r="BL98" i="7"/>
  <c r="BL97" i="7"/>
  <c r="BL96" i="7"/>
  <c r="BL95" i="7"/>
  <c r="BL94" i="7"/>
  <c r="BL93" i="7"/>
  <c r="BL92" i="7"/>
  <c r="BL91" i="7"/>
  <c r="BL90" i="7"/>
  <c r="BL89" i="7"/>
  <c r="BL88" i="7"/>
  <c r="BL87" i="7"/>
  <c r="BL86" i="7"/>
  <c r="BL85" i="7"/>
  <c r="BL84" i="7"/>
  <c r="BL83" i="7"/>
  <c r="BL82" i="7"/>
  <c r="BL81" i="7"/>
  <c r="BL80" i="7"/>
  <c r="BL79" i="7"/>
  <c r="BL78" i="7"/>
  <c r="BL77" i="7"/>
  <c r="BL76" i="7"/>
  <c r="BL75" i="7"/>
  <c r="BL74" i="7"/>
  <c r="BL73" i="7"/>
  <c r="BL72" i="7"/>
  <c r="BL71" i="7"/>
  <c r="BL70" i="7"/>
  <c r="BL69" i="7"/>
  <c r="BL68" i="7"/>
  <c r="BL67" i="7"/>
  <c r="BL66" i="7"/>
  <c r="BL65" i="7"/>
  <c r="BL64" i="7"/>
  <c r="BL63" i="7"/>
  <c r="BL62" i="7"/>
  <c r="BL61" i="7"/>
  <c r="BL60" i="7"/>
  <c r="BL59" i="7"/>
  <c r="BL58" i="7"/>
  <c r="BL57" i="7"/>
  <c r="BL56" i="7"/>
  <c r="BL55" i="7"/>
  <c r="BL54" i="7"/>
  <c r="BL53" i="7"/>
  <c r="BL52" i="7"/>
  <c r="BL51" i="7"/>
  <c r="BL50" i="7"/>
  <c r="BL49" i="7"/>
  <c r="BL48" i="7"/>
  <c r="BL47" i="7"/>
  <c r="BL46" i="7"/>
  <c r="BL45" i="7"/>
  <c r="BL44" i="7"/>
  <c r="BL43" i="7"/>
  <c r="BL42" i="7"/>
  <c r="BL41" i="7"/>
  <c r="BL40" i="7"/>
  <c r="BL39" i="7"/>
  <c r="BL38" i="7"/>
  <c r="BL37" i="7"/>
  <c r="BL36" i="7"/>
  <c r="BL35" i="7"/>
  <c r="BL34" i="7"/>
  <c r="BL33" i="7"/>
  <c r="BL32" i="7"/>
  <c r="BL31" i="7"/>
  <c r="BL30" i="7"/>
  <c r="BL29" i="7"/>
  <c r="BL28" i="7"/>
  <c r="BL27" i="7"/>
  <c r="BL26" i="7"/>
  <c r="BL25" i="7"/>
  <c r="BL24" i="7"/>
  <c r="BL23" i="7"/>
  <c r="BL134" i="7"/>
  <c r="BL22" i="7"/>
  <c r="BK133" i="7"/>
  <c r="BK132" i="7"/>
  <c r="BK131" i="7"/>
  <c r="BK130" i="7"/>
  <c r="BK129" i="7"/>
  <c r="BK128" i="7"/>
  <c r="BK127" i="7"/>
  <c r="BK126" i="7"/>
  <c r="BK125" i="7"/>
  <c r="BK124" i="7"/>
  <c r="BK123" i="7"/>
  <c r="BK122" i="7"/>
  <c r="BK121" i="7"/>
  <c r="BK120" i="7"/>
  <c r="BK119" i="7"/>
  <c r="BK118" i="7"/>
  <c r="BK117" i="7"/>
  <c r="BK116" i="7"/>
  <c r="BK115" i="7"/>
  <c r="BK114" i="7"/>
  <c r="BK113" i="7"/>
  <c r="BK112" i="7"/>
  <c r="BK111" i="7"/>
  <c r="BK110" i="7"/>
  <c r="BK109" i="7"/>
  <c r="BK108" i="7"/>
  <c r="BK107" i="7"/>
  <c r="BK106" i="7"/>
  <c r="BK105" i="7"/>
  <c r="BK104" i="7"/>
  <c r="BK103" i="7"/>
  <c r="BK102" i="7"/>
  <c r="BK101" i="7"/>
  <c r="BK100" i="7"/>
  <c r="BK99" i="7"/>
  <c r="BK98" i="7"/>
  <c r="BK97" i="7"/>
  <c r="BK96" i="7"/>
  <c r="BK95" i="7"/>
  <c r="BK94" i="7"/>
  <c r="BK93" i="7"/>
  <c r="BK92" i="7"/>
  <c r="BK91" i="7"/>
  <c r="BK90" i="7"/>
  <c r="BK89" i="7"/>
  <c r="BK88" i="7"/>
  <c r="BK87" i="7"/>
  <c r="BK86" i="7"/>
  <c r="BK85" i="7"/>
  <c r="BK84" i="7"/>
  <c r="BK83" i="7"/>
  <c r="BK82" i="7"/>
  <c r="BK81" i="7"/>
  <c r="BK80" i="7"/>
  <c r="BK79" i="7"/>
  <c r="BK78" i="7"/>
  <c r="BK77" i="7"/>
  <c r="BK76" i="7"/>
  <c r="BK75" i="7"/>
  <c r="BK74" i="7"/>
  <c r="BK73" i="7"/>
  <c r="BK72" i="7"/>
  <c r="BK71" i="7"/>
  <c r="BK70" i="7"/>
  <c r="BK69" i="7"/>
  <c r="BK68" i="7"/>
  <c r="BK67" i="7"/>
  <c r="BK66" i="7"/>
  <c r="BK65" i="7"/>
  <c r="BK64" i="7"/>
  <c r="BK63" i="7"/>
  <c r="BK62" i="7"/>
  <c r="BK61" i="7"/>
  <c r="BK60" i="7"/>
  <c r="BK59" i="7"/>
  <c r="BK58" i="7"/>
  <c r="BK57" i="7"/>
  <c r="BK56" i="7"/>
  <c r="BK55" i="7"/>
  <c r="BK54" i="7"/>
  <c r="BK53" i="7"/>
  <c r="BK52" i="7"/>
  <c r="BK51" i="7"/>
  <c r="BK50" i="7"/>
  <c r="BK49" i="7"/>
  <c r="BK48" i="7"/>
  <c r="BK47" i="7"/>
  <c r="BK46" i="7"/>
  <c r="BK45" i="7"/>
  <c r="BK44" i="7"/>
  <c r="BK43" i="7"/>
  <c r="BK42" i="7"/>
  <c r="BK41" i="7"/>
  <c r="BK40" i="7"/>
  <c r="BK39" i="7"/>
  <c r="BK38" i="7"/>
  <c r="BK37" i="7"/>
  <c r="BK36" i="7"/>
  <c r="BK35" i="7"/>
  <c r="BK34" i="7"/>
  <c r="BK33" i="7"/>
  <c r="BK32" i="7"/>
  <c r="BK31" i="7"/>
  <c r="BK30" i="7"/>
  <c r="BK29" i="7"/>
  <c r="BK28" i="7"/>
  <c r="BK27" i="7"/>
  <c r="BK26" i="7"/>
  <c r="BK25" i="7"/>
  <c r="BK24" i="7"/>
  <c r="BK23" i="7"/>
  <c r="BK22" i="7"/>
  <c r="U9" i="7" l="1"/>
  <c r="AE1" i="7"/>
  <c r="AM34" i="7" l="1"/>
  <c r="AL34" i="7" s="1"/>
  <c r="AM24" i="7"/>
  <c r="AL24" i="7" s="1"/>
  <c r="AO24" i="7" s="1"/>
  <c r="AM12" i="7"/>
  <c r="AM17" i="7"/>
  <c r="AM25" i="7"/>
  <c r="AM13" i="7"/>
  <c r="AM21" i="7"/>
  <c r="AM29" i="7"/>
  <c r="AM28" i="7"/>
  <c r="AM14" i="7"/>
  <c r="AM22" i="7"/>
  <c r="AM30" i="7"/>
  <c r="AM20" i="7"/>
  <c r="AM23" i="7"/>
  <c r="AM31" i="7"/>
  <c r="AL31" i="7" s="1"/>
  <c r="AM16" i="7"/>
  <c r="AM32" i="7"/>
  <c r="AL32" i="7" s="1"/>
  <c r="AM33" i="7"/>
  <c r="AL33" i="7" s="1"/>
  <c r="AM18" i="7"/>
  <c r="AM26" i="7"/>
  <c r="AM19" i="7"/>
  <c r="AM27" i="7"/>
  <c r="AM35" i="7"/>
  <c r="AL35" i="7" s="1"/>
  <c r="C133" i="7"/>
  <c r="B133" i="7" s="1"/>
  <c r="C132" i="7"/>
  <c r="B132" i="7" s="1"/>
  <c r="C131" i="7"/>
  <c r="B131" i="7" s="1"/>
  <c r="C130" i="7"/>
  <c r="B130" i="7" s="1"/>
  <c r="C129" i="7"/>
  <c r="B129" i="7" s="1"/>
  <c r="C128" i="7"/>
  <c r="B128" i="7" s="1"/>
  <c r="C127" i="7"/>
  <c r="B127" i="7" s="1"/>
  <c r="C126" i="7"/>
  <c r="B126" i="7" s="1"/>
  <c r="C125" i="7"/>
  <c r="B125" i="7" s="1"/>
  <c r="C124" i="7"/>
  <c r="B124" i="7" s="1"/>
  <c r="C123" i="7"/>
  <c r="B123" i="7" s="1"/>
  <c r="C122" i="7"/>
  <c r="B122" i="7" s="1"/>
  <c r="C121" i="7"/>
  <c r="B121" i="7" s="1"/>
  <c r="C120" i="7"/>
  <c r="B120" i="7" s="1"/>
  <c r="C119" i="7"/>
  <c r="B119" i="7" s="1"/>
  <c r="C118" i="7"/>
  <c r="B118" i="7" s="1"/>
  <c r="C117" i="7"/>
  <c r="B117" i="7" s="1"/>
  <c r="C116" i="7"/>
  <c r="B116" i="7" s="1"/>
  <c r="C115" i="7"/>
  <c r="B115" i="7" s="1"/>
  <c r="C114" i="7"/>
  <c r="B114" i="7" s="1"/>
  <c r="C113" i="7"/>
  <c r="B113" i="7" s="1"/>
  <c r="C112" i="7"/>
  <c r="B112" i="7" s="1"/>
  <c r="C111" i="7"/>
  <c r="B111" i="7" s="1"/>
  <c r="C110" i="7"/>
  <c r="B110" i="7" s="1"/>
  <c r="C109" i="7"/>
  <c r="B109" i="7" s="1"/>
  <c r="C108" i="7"/>
  <c r="B108" i="7" s="1"/>
  <c r="C107" i="7"/>
  <c r="B107" i="7" s="1"/>
  <c r="C106" i="7"/>
  <c r="B106" i="7" s="1"/>
  <c r="C105" i="7"/>
  <c r="B105" i="7" s="1"/>
  <c r="C104" i="7"/>
  <c r="B104" i="7" s="1"/>
  <c r="C103" i="7"/>
  <c r="B103" i="7" s="1"/>
  <c r="C102" i="7"/>
  <c r="B102" i="7" s="1"/>
  <c r="C101" i="7"/>
  <c r="B101" i="7" s="1"/>
  <c r="C100" i="7"/>
  <c r="B100" i="7" s="1"/>
  <c r="C99" i="7"/>
  <c r="B99" i="7" s="1"/>
  <c r="C98" i="7"/>
  <c r="B98" i="7" s="1"/>
  <c r="C97" i="7"/>
  <c r="B97" i="7" s="1"/>
  <c r="C96" i="7"/>
  <c r="B96" i="7" s="1"/>
  <c r="C95" i="7"/>
  <c r="B95" i="7" s="1"/>
  <c r="C94" i="7"/>
  <c r="B94" i="7" s="1"/>
  <c r="C93" i="7"/>
  <c r="B93" i="7" s="1"/>
  <c r="C92" i="7"/>
  <c r="B92" i="7" s="1"/>
  <c r="C91" i="7"/>
  <c r="B91" i="7" s="1"/>
  <c r="C90" i="7"/>
  <c r="B90" i="7" s="1"/>
  <c r="C89" i="7"/>
  <c r="B89" i="7" s="1"/>
  <c r="C88" i="7"/>
  <c r="B88" i="7" s="1"/>
  <c r="C87" i="7"/>
  <c r="B87" i="7" s="1"/>
  <c r="C86" i="7"/>
  <c r="B86" i="7" s="1"/>
  <c r="C85" i="7"/>
  <c r="B85" i="7" s="1"/>
  <c r="C84" i="7"/>
  <c r="B84" i="7" s="1"/>
  <c r="C83" i="7"/>
  <c r="B83" i="7" s="1"/>
  <c r="C82" i="7"/>
  <c r="B82" i="7" s="1"/>
  <c r="C81" i="7"/>
  <c r="B81" i="7" s="1"/>
  <c r="C80" i="7"/>
  <c r="B80" i="7" s="1"/>
  <c r="C79" i="7"/>
  <c r="B79" i="7" s="1"/>
  <c r="C78" i="7"/>
  <c r="B78" i="7" s="1"/>
  <c r="C77" i="7"/>
  <c r="B77" i="7" s="1"/>
  <c r="C76" i="7"/>
  <c r="B76" i="7" s="1"/>
  <c r="C75" i="7"/>
  <c r="B75" i="7" s="1"/>
  <c r="C74" i="7"/>
  <c r="B74" i="7" s="1"/>
  <c r="C73" i="7"/>
  <c r="B73" i="7" s="1"/>
  <c r="C72" i="7"/>
  <c r="B72" i="7" s="1"/>
  <c r="C71" i="7"/>
  <c r="B71" i="7" s="1"/>
  <c r="C70" i="7"/>
  <c r="B70" i="7" s="1"/>
  <c r="C69" i="7"/>
  <c r="B69" i="7" s="1"/>
  <c r="C68" i="7"/>
  <c r="B68" i="7" s="1"/>
  <c r="C67" i="7"/>
  <c r="B67" i="7" s="1"/>
  <c r="C66" i="7"/>
  <c r="B66" i="7" s="1"/>
  <c r="C65" i="7"/>
  <c r="B65" i="7" s="1"/>
  <c r="C64" i="7"/>
  <c r="B64" i="7" s="1"/>
  <c r="C63" i="7"/>
  <c r="B63" i="7" s="1"/>
  <c r="C62" i="7"/>
  <c r="B62" i="7" s="1"/>
  <c r="C61" i="7"/>
  <c r="B61" i="7" s="1"/>
  <c r="C60" i="7"/>
  <c r="B60" i="7" s="1"/>
  <c r="C59" i="7"/>
  <c r="B59" i="7" s="1"/>
  <c r="C58" i="7"/>
  <c r="B58" i="7" s="1"/>
  <c r="C57" i="7"/>
  <c r="B57" i="7" s="1"/>
  <c r="C56" i="7"/>
  <c r="B56" i="7" s="1"/>
  <c r="C55" i="7"/>
  <c r="B55" i="7" s="1"/>
  <c r="C54" i="7"/>
  <c r="B54" i="7" s="1"/>
  <c r="C53" i="7"/>
  <c r="B53" i="7" s="1"/>
  <c r="C52" i="7"/>
  <c r="B52" i="7" s="1"/>
  <c r="C51" i="7"/>
  <c r="B51" i="7" s="1"/>
  <c r="C50" i="7"/>
  <c r="B50" i="7" s="1"/>
  <c r="C49" i="7"/>
  <c r="B49" i="7" s="1"/>
  <c r="C48" i="7"/>
  <c r="B48" i="7" s="1"/>
  <c r="C47" i="7"/>
  <c r="B47" i="7" s="1"/>
  <c r="C46" i="7"/>
  <c r="B46" i="7" s="1"/>
  <c r="C45" i="7"/>
  <c r="B45" i="7" s="1"/>
  <c r="C44" i="7"/>
  <c r="B44" i="7" s="1"/>
  <c r="C43" i="7"/>
  <c r="B43" i="7" s="1"/>
  <c r="C42" i="7"/>
  <c r="B42" i="7" s="1"/>
  <c r="C41" i="7"/>
  <c r="B41" i="7" s="1"/>
  <c r="C40" i="7"/>
  <c r="B40" i="7" s="1"/>
  <c r="C39" i="7"/>
  <c r="B39" i="7" s="1"/>
  <c r="C38" i="7"/>
  <c r="B38" i="7" s="1"/>
  <c r="C37" i="7"/>
  <c r="B37" i="7" s="1"/>
  <c r="C36" i="7"/>
  <c r="B36" i="7" s="1"/>
  <c r="C35" i="7"/>
  <c r="B35" i="7" s="1"/>
  <c r="C34" i="7"/>
  <c r="B34" i="7" s="1"/>
  <c r="C33" i="7"/>
  <c r="B33" i="7" s="1"/>
  <c r="C32" i="7"/>
  <c r="B32" i="7" s="1"/>
  <c r="C31" i="7"/>
  <c r="B31" i="7" s="1"/>
  <c r="C30" i="7"/>
  <c r="B30" i="7" s="1"/>
  <c r="C29" i="7"/>
  <c r="B29" i="7" s="1"/>
  <c r="C28" i="7"/>
  <c r="B28" i="7" s="1"/>
  <c r="C27" i="7"/>
  <c r="B27" i="7" s="1"/>
  <c r="C26" i="7"/>
  <c r="B26" i="7" s="1"/>
  <c r="C25" i="7"/>
  <c r="B25" i="7" s="1"/>
  <c r="C24" i="7"/>
  <c r="C23" i="7"/>
  <c r="B23" i="7" s="1"/>
  <c r="C22" i="7"/>
  <c r="B22" i="7" s="1"/>
  <c r="C21" i="7"/>
  <c r="B21" i="7" s="1"/>
  <c r="C20" i="7"/>
  <c r="B20" i="7" s="1"/>
  <c r="C19" i="7"/>
  <c r="B19" i="7" s="1"/>
  <c r="C18" i="7"/>
  <c r="C17" i="7"/>
  <c r="B17" i="7" s="1"/>
  <c r="C16" i="7"/>
  <c r="B16" i="7" s="1"/>
  <c r="C15" i="7"/>
  <c r="C14" i="7"/>
  <c r="AE133" i="7"/>
  <c r="BE133" i="7" s="1"/>
  <c r="AE132" i="7"/>
  <c r="BE132" i="7" s="1"/>
  <c r="AE131" i="7"/>
  <c r="BE131" i="7" s="1"/>
  <c r="AE130" i="7"/>
  <c r="BE130" i="7" s="1"/>
  <c r="AE129" i="7"/>
  <c r="BE129" i="7" s="1"/>
  <c r="AE128" i="7"/>
  <c r="BE128" i="7" s="1"/>
  <c r="AE127" i="7"/>
  <c r="BE127" i="7" s="1"/>
  <c r="AE126" i="7"/>
  <c r="BE126" i="7" s="1"/>
  <c r="AE125" i="7"/>
  <c r="BE125" i="7" s="1"/>
  <c r="AE124" i="7"/>
  <c r="BE124" i="7" s="1"/>
  <c r="AE123" i="7"/>
  <c r="BE123" i="7" s="1"/>
  <c r="AE122" i="7"/>
  <c r="BE122" i="7" s="1"/>
  <c r="AE121" i="7"/>
  <c r="BE121" i="7" s="1"/>
  <c r="AE120" i="7"/>
  <c r="BE120" i="7" s="1"/>
  <c r="AE119" i="7"/>
  <c r="BE119" i="7" s="1"/>
  <c r="AE118" i="7"/>
  <c r="BE118" i="7" s="1"/>
  <c r="AE117" i="7"/>
  <c r="BE117" i="7" s="1"/>
  <c r="AE116" i="7"/>
  <c r="BE116" i="7" s="1"/>
  <c r="AE115" i="7"/>
  <c r="BE115" i="7" s="1"/>
  <c r="AE114" i="7"/>
  <c r="BE114" i="7" s="1"/>
  <c r="AE113" i="7"/>
  <c r="BE113" i="7" s="1"/>
  <c r="AE112" i="7"/>
  <c r="BE112" i="7" s="1"/>
  <c r="AE111" i="7"/>
  <c r="BE111" i="7" s="1"/>
  <c r="AE110" i="7"/>
  <c r="BE110" i="7" s="1"/>
  <c r="AE109" i="7"/>
  <c r="BE109" i="7" s="1"/>
  <c r="AE108" i="7"/>
  <c r="BE108" i="7" s="1"/>
  <c r="AE107" i="7"/>
  <c r="BE107" i="7" s="1"/>
  <c r="AE106" i="7"/>
  <c r="BE106" i="7" s="1"/>
  <c r="AE105" i="7"/>
  <c r="BE105" i="7" s="1"/>
  <c r="AE104" i="7"/>
  <c r="BE104" i="7" s="1"/>
  <c r="AE103" i="7"/>
  <c r="BE103" i="7" s="1"/>
  <c r="AE102" i="7"/>
  <c r="BE102" i="7" s="1"/>
  <c r="AE101" i="7"/>
  <c r="BE101" i="7" s="1"/>
  <c r="AE100" i="7"/>
  <c r="BE100" i="7" s="1"/>
  <c r="AE99" i="7"/>
  <c r="BE99" i="7" s="1"/>
  <c r="AE98" i="7"/>
  <c r="BE98" i="7" s="1"/>
  <c r="AE97" i="7"/>
  <c r="BE97" i="7" s="1"/>
  <c r="AE96" i="7"/>
  <c r="BE96" i="7" s="1"/>
  <c r="AE95" i="7"/>
  <c r="BE95" i="7" s="1"/>
  <c r="AE94" i="7"/>
  <c r="BE94" i="7" s="1"/>
  <c r="AE93" i="7"/>
  <c r="BE93" i="7" s="1"/>
  <c r="AE92" i="7"/>
  <c r="BE92" i="7" s="1"/>
  <c r="AE91" i="7"/>
  <c r="BE91" i="7" s="1"/>
  <c r="AE90" i="7"/>
  <c r="BE90" i="7" s="1"/>
  <c r="AE89" i="7"/>
  <c r="BE89" i="7" s="1"/>
  <c r="AE88" i="7"/>
  <c r="BE88" i="7" s="1"/>
  <c r="AE87" i="7"/>
  <c r="BE87" i="7" s="1"/>
  <c r="AE86" i="7"/>
  <c r="BE86" i="7" s="1"/>
  <c r="AE85" i="7"/>
  <c r="BE85" i="7" s="1"/>
  <c r="AE84" i="7"/>
  <c r="BE84" i="7" s="1"/>
  <c r="AE83" i="7"/>
  <c r="BE83" i="7" s="1"/>
  <c r="AE82" i="7"/>
  <c r="BE82" i="7" s="1"/>
  <c r="AE81" i="7"/>
  <c r="BE81" i="7" s="1"/>
  <c r="AE80" i="7"/>
  <c r="BE80" i="7" s="1"/>
  <c r="AE79" i="7"/>
  <c r="BE79" i="7" s="1"/>
  <c r="AE78" i="7"/>
  <c r="BE78" i="7" s="1"/>
  <c r="AE77" i="7"/>
  <c r="BE77" i="7" s="1"/>
  <c r="AE76" i="7"/>
  <c r="BE76" i="7" s="1"/>
  <c r="AE75" i="7"/>
  <c r="BE75" i="7" s="1"/>
  <c r="AE74" i="7"/>
  <c r="BE74" i="7" s="1"/>
  <c r="AE73" i="7"/>
  <c r="BE73" i="7" s="1"/>
  <c r="AE72" i="7"/>
  <c r="BE72" i="7" s="1"/>
  <c r="AE71" i="7"/>
  <c r="BE71" i="7" s="1"/>
  <c r="AE70" i="7"/>
  <c r="BE70" i="7" s="1"/>
  <c r="AE69" i="7"/>
  <c r="BE69" i="7" s="1"/>
  <c r="AE68" i="7"/>
  <c r="BE68" i="7" s="1"/>
  <c r="AE67" i="7"/>
  <c r="BE67" i="7" s="1"/>
  <c r="AE66" i="7"/>
  <c r="BE66" i="7" s="1"/>
  <c r="AE65" i="7"/>
  <c r="BE65" i="7" s="1"/>
  <c r="AE64" i="7"/>
  <c r="BE64" i="7" s="1"/>
  <c r="AE63" i="7"/>
  <c r="BE63" i="7" s="1"/>
  <c r="AE62" i="7"/>
  <c r="BE62" i="7" s="1"/>
  <c r="AE61" i="7"/>
  <c r="BE61" i="7" s="1"/>
  <c r="AE60" i="7"/>
  <c r="BE60" i="7" s="1"/>
  <c r="AE59" i="7"/>
  <c r="BE59" i="7" s="1"/>
  <c r="AE58" i="7"/>
  <c r="BE58" i="7" s="1"/>
  <c r="AE57" i="7"/>
  <c r="BE57" i="7" s="1"/>
  <c r="AE56" i="7"/>
  <c r="BE56" i="7" s="1"/>
  <c r="AE55" i="7"/>
  <c r="BE55" i="7" s="1"/>
  <c r="AE54" i="7"/>
  <c r="BE54" i="7" s="1"/>
  <c r="AE53" i="7"/>
  <c r="BE53" i="7" s="1"/>
  <c r="AE52" i="7"/>
  <c r="BE52" i="7" s="1"/>
  <c r="AE51" i="7"/>
  <c r="BE51" i="7" s="1"/>
  <c r="AE50" i="7"/>
  <c r="BE50" i="7" s="1"/>
  <c r="AE49" i="7"/>
  <c r="BE49" i="7" s="1"/>
  <c r="AE48" i="7"/>
  <c r="BE48" i="7" s="1"/>
  <c r="AE47" i="7"/>
  <c r="BE47" i="7" s="1"/>
  <c r="AE46" i="7"/>
  <c r="BE46" i="7" s="1"/>
  <c r="AE45" i="7"/>
  <c r="BE45" i="7" s="1"/>
  <c r="AE44" i="7"/>
  <c r="BE44" i="7" s="1"/>
  <c r="AE43" i="7"/>
  <c r="BE43" i="7" s="1"/>
  <c r="AE42" i="7"/>
  <c r="BE42" i="7" s="1"/>
  <c r="AE41" i="7"/>
  <c r="BE41" i="7" s="1"/>
  <c r="AE40" i="7"/>
  <c r="BE40" i="7" s="1"/>
  <c r="AE39" i="7"/>
  <c r="BE39" i="7" s="1"/>
  <c r="AE38" i="7"/>
  <c r="BE38" i="7" s="1"/>
  <c r="AE37" i="7"/>
  <c r="BE37" i="7" s="1"/>
  <c r="AE36" i="7"/>
  <c r="BE36" i="7" s="1"/>
  <c r="AE35" i="7"/>
  <c r="BE35" i="7" s="1"/>
  <c r="AE34" i="7"/>
  <c r="BE34" i="7" s="1"/>
  <c r="AE33" i="7"/>
  <c r="BE33" i="7" s="1"/>
  <c r="AE32" i="7"/>
  <c r="BE32" i="7" s="1"/>
  <c r="AE31" i="7"/>
  <c r="BE31" i="7" s="1"/>
  <c r="D2" i="7"/>
  <c r="AJ15" i="7" s="1"/>
  <c r="B14" i="7" l="1"/>
  <c r="AL29" i="7"/>
  <c r="AO29" i="7" s="1"/>
  <c r="AL19" i="7"/>
  <c r="AO19" i="7" s="1"/>
  <c r="AL21" i="7"/>
  <c r="AO21" i="7" s="1"/>
  <c r="AL26" i="7"/>
  <c r="AO26" i="7" s="1"/>
  <c r="AL15" i="7"/>
  <c r="AO15" i="7" s="1"/>
  <c r="AL13" i="7"/>
  <c r="AO13" i="7" s="1"/>
  <c r="AL27" i="7"/>
  <c r="AO27" i="7" s="1"/>
  <c r="AL23" i="7"/>
  <c r="AO23" i="7" s="1"/>
  <c r="AL18" i="7"/>
  <c r="AO18" i="7" s="1"/>
  <c r="AL20" i="7"/>
  <c r="AO20" i="7" s="1"/>
  <c r="AL25" i="7"/>
  <c r="AO25" i="7" s="1"/>
  <c r="AL30" i="7"/>
  <c r="AO30" i="7" s="1"/>
  <c r="AL17" i="7"/>
  <c r="AO17" i="7" s="1"/>
  <c r="AL22" i="7"/>
  <c r="AO22" i="7" s="1"/>
  <c r="AL12" i="7"/>
  <c r="AO12" i="7" s="1"/>
  <c r="AL14" i="7"/>
  <c r="AO14" i="7" s="1"/>
  <c r="AL16" i="7"/>
  <c r="AO16" i="7" s="1"/>
  <c r="AL28" i="7"/>
  <c r="AO28" i="7" s="1"/>
  <c r="B18" i="7"/>
  <c r="B15" i="7"/>
  <c r="AJ35" i="7"/>
  <c r="AG35" i="7" s="1"/>
  <c r="AJ27" i="7"/>
  <c r="AG27" i="7" s="1"/>
  <c r="AJ19" i="7"/>
  <c r="AG19" i="7" s="1"/>
  <c r="AJ17" i="7"/>
  <c r="AG17" i="7" s="1"/>
  <c r="AJ34" i="7"/>
  <c r="AG34" i="7" s="1"/>
  <c r="AJ26" i="7"/>
  <c r="AG26" i="7" s="1"/>
  <c r="AJ18" i="7"/>
  <c r="AG18" i="7" s="1"/>
  <c r="AJ33" i="7"/>
  <c r="AG33" i="7" s="1"/>
  <c r="AJ25" i="7"/>
  <c r="AG25" i="7" s="1"/>
  <c r="AJ32" i="7"/>
  <c r="AG32" i="7" s="1"/>
  <c r="AJ24" i="7"/>
  <c r="AG24" i="7" s="1"/>
  <c r="AJ16" i="7"/>
  <c r="AG16" i="7" s="1"/>
  <c r="AJ31" i="7"/>
  <c r="AG31" i="7" s="1"/>
  <c r="AJ23" i="7"/>
  <c r="AG23" i="7" s="1"/>
  <c r="AG15" i="7"/>
  <c r="AJ30" i="7"/>
  <c r="AG30" i="7" s="1"/>
  <c r="AJ22" i="7"/>
  <c r="AG22" i="7" s="1"/>
  <c r="AJ14" i="7"/>
  <c r="AG14" i="7" s="1"/>
  <c r="AJ28" i="7"/>
  <c r="AG28" i="7" s="1"/>
  <c r="AJ12" i="7"/>
  <c r="AG12" i="7" s="1"/>
  <c r="AJ29" i="7"/>
  <c r="AG29" i="7" s="1"/>
  <c r="AJ21" i="7"/>
  <c r="AG21" i="7" s="1"/>
  <c r="AJ13" i="7"/>
  <c r="AG13" i="7" s="1"/>
  <c r="AJ20" i="7"/>
  <c r="AG20" i="7" s="1"/>
  <c r="B24" i="7"/>
  <c r="D13" i="7"/>
  <c r="D12" i="7"/>
  <c r="S16" i="7" l="1"/>
  <c r="S17" i="7"/>
  <c r="S14" i="7"/>
  <c r="S15" i="7"/>
  <c r="AE15" i="7"/>
  <c r="BE15" i="7" s="1"/>
  <c r="AE21" i="7"/>
  <c r="BE21" i="7" s="1"/>
  <c r="AE23" i="7"/>
  <c r="BE23" i="7" s="1"/>
  <c r="AE26" i="7"/>
  <c r="BE26" i="7" s="1"/>
  <c r="AE12" i="7"/>
  <c r="AE16" i="7"/>
  <c r="BE16" i="7" s="1"/>
  <c r="AE17" i="7"/>
  <c r="BE17" i="7" s="1"/>
  <c r="AE18" i="7"/>
  <c r="BE18" i="7" s="1"/>
  <c r="AE29" i="7"/>
  <c r="BE29" i="7" s="1"/>
  <c r="AE28" i="7"/>
  <c r="BE28" i="7" s="1"/>
  <c r="AE24" i="7"/>
  <c r="BE24" i="7" s="1"/>
  <c r="AE19" i="7"/>
  <c r="BE19" i="7" s="1"/>
  <c r="AE13" i="7"/>
  <c r="AE14" i="7"/>
  <c r="AE27" i="7"/>
  <c r="BE27" i="7" s="1"/>
  <c r="AE22" i="7"/>
  <c r="BE22" i="7" s="1"/>
  <c r="AE25" i="7"/>
  <c r="BE25" i="7" s="1"/>
  <c r="AE20" i="7"/>
  <c r="BE20" i="7" s="1"/>
  <c r="AE30" i="7"/>
  <c r="BE30" i="7" s="1"/>
  <c r="S29" i="7"/>
  <c r="S27" i="7"/>
  <c r="S35" i="7"/>
  <c r="S32" i="7"/>
  <c r="AK32" i="7" l="1"/>
  <c r="AK31" i="7"/>
  <c r="AK34" i="7"/>
  <c r="AK35" i="7"/>
  <c r="BE14" i="7"/>
  <c r="AN34" i="7"/>
  <c r="AN31" i="7"/>
  <c r="AN32" i="7"/>
  <c r="AN35" i="7"/>
  <c r="AN33" i="7"/>
  <c r="AK33" i="7"/>
  <c r="E3" i="8"/>
  <c r="BF6" i="7" l="1"/>
  <c r="BF5" i="7"/>
  <c r="H3" i="8"/>
  <c r="BK142" i="7"/>
  <c r="BL141" i="7"/>
  <c r="BK141" i="7"/>
  <c r="BL140" i="7"/>
  <c r="BK140" i="7"/>
  <c r="BL139" i="7"/>
  <c r="BK139" i="7"/>
  <c r="BL138" i="7"/>
  <c r="BK138" i="7"/>
  <c r="BL137" i="7"/>
  <c r="BK137" i="7"/>
  <c r="BL136" i="7"/>
  <c r="BK136" i="7"/>
  <c r="BL135" i="7"/>
  <c r="BK135" i="7"/>
  <c r="BK134" i="7"/>
  <c r="U1" i="7"/>
  <c r="BN38" i="7" l="1"/>
  <c r="BN25" i="7"/>
  <c r="BN37" i="7"/>
  <c r="BN23" i="7"/>
  <c r="BN33" i="7"/>
  <c r="BN32" i="7"/>
  <c r="BN30" i="7"/>
  <c r="BN26" i="7"/>
  <c r="BN31" i="7"/>
  <c r="BN34" i="7"/>
  <c r="BN36" i="7"/>
  <c r="BN35" i="7"/>
  <c r="BN27" i="7"/>
  <c r="BN29" i="7"/>
  <c r="BN39" i="7"/>
  <c r="BN28" i="7"/>
  <c r="BN24" i="7"/>
  <c r="F3" i="8"/>
  <c r="G3" i="8"/>
  <c r="I3" i="8"/>
  <c r="BO25" i="7"/>
  <c r="BO37" i="7"/>
  <c r="BN22" i="7"/>
  <c r="BO22" i="7"/>
  <c r="BO24" i="7"/>
  <c r="BO26" i="7"/>
  <c r="BO29" i="7"/>
  <c r="BO31" i="7"/>
  <c r="BO34" i="7"/>
  <c r="BO39" i="7"/>
  <c r="BO23" i="7"/>
  <c r="BO27" i="7"/>
  <c r="BO30" i="7"/>
  <c r="BO32" i="7"/>
  <c r="BO35" i="7"/>
  <c r="BO38" i="7"/>
  <c r="BO28" i="7"/>
  <c r="BO33" i="7"/>
  <c r="BO36" i="7"/>
  <c r="BN20" i="7" l="1"/>
  <c r="BN41" i="7"/>
  <c r="AN37" i="7" s="1"/>
  <c r="BO41" i="7"/>
  <c r="AN38" i="7" s="1"/>
  <c r="BO20" i="7"/>
  <c r="AK38" i="7" s="1"/>
  <c r="BN19" i="7" l="1"/>
  <c r="AK37" i="7"/>
  <c r="BO19" i="7"/>
  <c r="BN18" i="7" l="1"/>
  <c r="P9" i="7" s="1"/>
  <c r="BN16" i="7" l="1"/>
  <c r="AP22" i="7"/>
  <c r="AN22" i="7" s="1"/>
  <c r="AD20" i="7"/>
  <c r="AP17" i="7" s="1"/>
  <c r="AN17" i="7" s="1"/>
  <c r="AP29" i="7" l="1"/>
  <c r="AN29" i="7" s="1"/>
  <c r="AP13" i="7"/>
  <c r="AN13" i="7" s="1"/>
  <c r="AP21" i="7"/>
  <c r="AN21" i="7" s="1"/>
  <c r="AF15" i="7"/>
  <c r="AK15" i="7" s="1"/>
  <c r="AF13" i="7"/>
  <c r="AK13" i="7" s="1"/>
  <c r="AP30" i="7"/>
  <c r="AN30" i="7" s="1"/>
  <c r="AF23" i="7"/>
  <c r="AK23" i="7" s="1"/>
  <c r="AF19" i="7"/>
  <c r="AK19" i="7" s="1"/>
  <c r="AF30" i="7"/>
  <c r="AP12" i="7"/>
  <c r="AN12" i="7" s="1"/>
  <c r="AF17" i="7"/>
  <c r="AK17" i="7" s="1"/>
  <c r="AF25" i="7"/>
  <c r="AK25" i="7" s="1"/>
  <c r="AP28" i="7"/>
  <c r="AN28" i="7" s="1"/>
  <c r="AF20" i="7"/>
  <c r="AK20" i="7" s="1"/>
  <c r="AF26" i="7"/>
  <c r="AK26" i="7" s="1"/>
  <c r="AF22" i="7"/>
  <c r="AK22" i="7" s="1"/>
  <c r="AF24" i="7"/>
  <c r="AK24" i="7" s="1"/>
  <c r="AP24" i="7"/>
  <c r="AN24" i="7" s="1"/>
  <c r="AF14" i="7"/>
  <c r="AK14" i="7" s="1"/>
  <c r="AF12" i="7"/>
  <c r="AF18" i="7"/>
  <c r="AK18" i="7" s="1"/>
  <c r="AP23" i="7"/>
  <c r="AN23" i="7" s="1"/>
  <c r="AF29" i="7"/>
  <c r="AK29" i="7" s="1"/>
  <c r="AP19" i="7"/>
  <c r="AN19" i="7" s="1"/>
  <c r="AP20" i="7"/>
  <c r="AN20" i="7" s="1"/>
  <c r="AP18" i="7"/>
  <c r="AN18" i="7" s="1"/>
  <c r="AF27" i="7"/>
  <c r="AK27" i="7" s="1"/>
  <c r="AP27" i="7"/>
  <c r="AN27" i="7" s="1"/>
  <c r="AF16" i="7"/>
  <c r="AK16" i="7" s="1"/>
  <c r="AP16" i="7"/>
  <c r="AN16" i="7" s="1"/>
  <c r="AP15" i="7"/>
  <c r="AN15" i="7" s="1"/>
  <c r="AF21" i="7"/>
  <c r="AK21" i="7" s="1"/>
  <c r="AP25" i="7"/>
  <c r="AN25" i="7" s="1"/>
  <c r="AP26" i="7"/>
  <c r="AN26" i="7" s="1"/>
  <c r="AP14" i="7"/>
  <c r="AN14" i="7" s="1"/>
  <c r="AF28" i="7"/>
  <c r="AK28" i="7" s="1"/>
  <c r="R8" i="7" l="1"/>
  <c r="X9" i="7"/>
  <c r="AK12" i="7"/>
  <c r="R9" i="7"/>
  <c r="AK30" i="7"/>
  <c r="U8" i="7" s="1"/>
  <c r="AG6" i="7"/>
  <c r="AG4" i="7"/>
  <c r="P8" i="7" l="1"/>
  <c r="O8" i="7"/>
  <c r="AG3" i="7"/>
  <c r="AG5" i="7"/>
  <c r="AG7" i="7" s="1"/>
  <c r="X8"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37789C-A3AF-4467-B46D-D4ADA5909276}" keepAlive="1" name="クエリ - Table001 (Page 1-8)" description="ブック内の 'Table001 (Page 1-8)' クエリへの接続です。" type="5" refreshedVersion="0" background="1">
    <dbPr connection="Provider=Microsoft.Mashup.OleDb.1;Data Source=$Workbook$;Location=&quot;Table001 (Page 1-8)&quot;;Extended Properties=&quot;&quot;" command="SELECT * FROM [Table001 (Page 1-8)]"/>
  </connection>
</connection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<sst xmlns="http://schemas.openxmlformats.org/spreadsheetml/2006/main" count="1679" uniqueCount="660">
  <si>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</si>
  <si>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</si>
  <si>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</si>
  <si>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</si>
  <si>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</si>
  <si>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</si>
  <si>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</si>
  <si>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</si>
  <si>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</si>
  <si>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</si>
  <si>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</si>
  <si>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</si>
  <si>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</si>
  <si>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</si>
  <si>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</si>
  <si>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</si>
  <si>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</si>
  <si>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</si>
  <si>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</si>
  <si>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</si>
  <si>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</si>
  <si>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</si>
  <si>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</si>
  <si>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</si>
  <si>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</si>
  <si>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</si>
  <si>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</si>
  <si>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</si>
  <si>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</si>
  <si>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</si>
  <si>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</si>
  <si>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</si>
  <si>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</si>
  <si>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</si>
  <si>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</si>
  <si>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</si>
  <si>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</si>
  <si>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</si>
  <si>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</si>
  <si>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</si>
  <si>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</si>
  <si>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</si>
  <si>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</si>
  <si>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</si>
  <si>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</si>
  <si>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</si>
  <si>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</si>
  <si>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</si>
  <si>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</si>
  <si>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</si>
  <si>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</si>
  <si>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</si>
  <si>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</si>
  <si>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</si>
  <si>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</si>
  <si>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第20回岐阜県ジュニア陸上競技大会</t>
    <phoneticPr fontId="2"/>
  </si>
  <si>
    <t>第40回岐阜県秋季陸上競技大会</t>
    <phoneticPr fontId="2"/>
  </si>
  <si>
    <t>-</t>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</si>
  <si>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</si>
  <si>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</si>
  <si>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</si>
  <si>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</si>
  <si>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</si>
  <si>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</si>
  <si>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</si>
  <si>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</si>
  <si>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</si>
  <si>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</si>
  <si>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</si>
  <si>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</si>
  <si>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</si>
  <si>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</si>
  <si>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</si>
  <si>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</si>
  <si>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</si>
  <si>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</si>
  <si>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</si>
  <si>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</si>
  <si>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</si>
  <si>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</si>
  <si>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</si>
  <si>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</si>
  <si>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</si>
  <si>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</si>
  <si>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</si>
  <si>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</si>
  <si>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</si>
  <si>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</si>
  <si>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</si>
  <si>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</si>
  <si>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</si>
  <si>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</si>
  <si>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</si>
  <si>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</si>
  <si>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</si>
  <si>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</si>
  <si>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</si>
  <si>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</si>
  <si>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</si>
  <si>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</si>
  <si>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</si>
  <si>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</si>
  <si>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</si>
  <si>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</si>
  <si>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</si>
  <si>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</si>
  <si>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</si>
  <si>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</si>
  <si>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</si>
  <si>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</si>
  <si>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</si>
  <si>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</si>
  <si>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</si>
  <si>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</si>
  <si>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</si>
  <si>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</si>
  <si>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</si>
  <si>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</si>
  <si>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</si>
  <si>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</si>
  <si>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</si>
  <si>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</si>
  <si>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</si>
  <si>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</si>
  <si>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</si>
  <si>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</si>
  <si>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</si>
  <si>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</si>
  <si>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</si>
  <si>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</si>
  <si>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</si>
  <si>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</si>
  <si>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</si>
  <si>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</si>
  <si>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</si>
  <si>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</si>
  <si>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</si>
  <si>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</si>
  <si>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</si>
  <si>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</si>
  <si>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</si>
  <si>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</si>
  <si>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</si>
  <si>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</si>
  <si>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</si>
  <si>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</si>
  <si>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</si>
  <si>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</si>
  <si>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</si>
  <si>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</si>
  <si>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</si>
  <si>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</si>
  <si>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</si>
  <si>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</si>
  <si>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</si>
  <si>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</si>
  <si>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</si>
  <si>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所属長名</t>
    <rPh sb="0" eb="3">
      <t>ショゾクチョウ</t>
    </rPh>
    <rPh sb="3" eb="4">
      <t>メイ</t>
    </rPh>
    <phoneticPr fontId="2"/>
  </si>
  <si>
    <t>種別</t>
    <rPh sb="0" eb="2">
      <t>シュベツ</t>
    </rPh>
    <phoneticPr fontId="2"/>
  </si>
  <si>
    <t>一大女</t>
    <rPh sb="0" eb="1">
      <t>イチ</t>
    </rPh>
    <rPh sb="1" eb="2">
      <t>ダイ</t>
    </rPh>
    <rPh sb="2" eb="3">
      <t>ジョ</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</si>
  <si>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</si>
  <si>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</si>
  <si>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</si>
  <si>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</si>
  <si>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</si>
  <si>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</si>
  <si>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</si>
  <si>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</si>
  <si>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</si>
  <si>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</si>
  <si>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</si>
  <si>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</si>
  <si>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申込種別</t>
    <rPh sb="0" eb="2">
      <t>モウシコミ</t>
    </rPh>
    <rPh sb="2" eb="4">
      <t>シュベツ</t>
    </rPh>
    <phoneticPr fontId="2"/>
  </si>
  <si>
    <t>選択入力</t>
    <phoneticPr fontId="2"/>
  </si>
  <si>
    <t>数字のみ</t>
    <rPh sb="0" eb="2">
      <t>スウジ</t>
    </rPh>
    <phoneticPr fontId="2"/>
  </si>
  <si>
    <t>中男</t>
    <rPh sb="0" eb="1">
      <t>チュウ</t>
    </rPh>
    <rPh sb="1" eb="2">
      <t>ダン</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</si>
  <si>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</si>
  <si>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</si>
  <si>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</si>
  <si>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</si>
  <si>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400R</t>
  </si>
  <si>
    <t>1600R</t>
  </si>
  <si>
    <t>記録</t>
    <rPh sb="0" eb="2">
      <t>キロク</t>
    </rPh>
    <phoneticPr fontId="2"/>
  </si>
  <si>
    <t>種目</t>
    <rPh sb="0" eb="2">
      <t>シュモク</t>
    </rPh>
    <phoneticPr fontId="2"/>
  </si>
  <si>
    <t>人数</t>
    <rPh sb="0" eb="2">
      <t>ニンズウ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</si>
  <si>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</si>
  <si>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</si>
  <si>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</si>
  <si>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</si>
  <si>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</si>
  <si>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</si>
  <si>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</si>
  <si>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リレー</t>
    <phoneticPr fontId="2"/>
  </si>
  <si>
    <t xml:space="preserve">リレー計 </t>
    <rPh sb="3" eb="4">
      <t>ケイ</t>
    </rPh>
    <phoneticPr fontId="2"/>
  </si>
  <si>
    <t>参加料r</t>
    <rPh sb="0" eb="3">
      <t>サンカリョウ</t>
    </rPh>
    <phoneticPr fontId="2"/>
  </si>
  <si>
    <t>400mR</t>
    <phoneticPr fontId="2"/>
  </si>
  <si>
    <t>1600MR</t>
    <phoneticPr fontId="2"/>
  </si>
  <si>
    <t>1600mR</t>
    <phoneticPr fontId="2"/>
  </si>
  <si>
    <t>前年
優勝</t>
    <rPh sb="0" eb="2">
      <t>ゼンネン</t>
    </rPh>
    <rPh sb="3" eb="5">
      <t>ユウショウ</t>
    </rPh>
    <phoneticPr fontId="2"/>
  </si>
  <si>
    <t>※</t>
    <phoneticPr fontId="2"/>
  </si>
  <si>
    <t>個人
種目数</t>
    <rPh sb="0" eb="2">
      <t>コジン</t>
    </rPh>
    <rPh sb="3" eb="5">
      <t>シュモク</t>
    </rPh>
    <rPh sb="5" eb="6">
      <t>スウ</t>
    </rPh>
    <phoneticPr fontId="2"/>
  </si>
  <si>
    <t>※男十種競技</t>
  </si>
  <si>
    <t>※女七種競技</t>
  </si>
  <si>
    <t>※男</t>
  </si>
  <si>
    <t>※女</t>
  </si>
  <si>
    <t>400R</t>
    <phoneticPr fontId="2"/>
  </si>
  <si>
    <t>b</t>
    <phoneticPr fontId="2"/>
  </si>
  <si>
    <t>ふるさと
選手登録県</t>
    <rPh sb="5" eb="7">
      <t>センシュ</t>
    </rPh>
    <rPh sb="7" eb="10">
      <t>トウロクケン</t>
    </rPh>
    <phoneticPr fontId="2"/>
  </si>
  <si>
    <t>国
籍</t>
    <rPh sb="0" eb="1">
      <t>コク</t>
    </rPh>
    <rPh sb="2" eb="3">
      <t>セキ</t>
    </rPh>
    <phoneticPr fontId="2"/>
  </si>
  <si>
    <t>JPN</t>
  </si>
  <si>
    <t>JPN</t>
    <phoneticPr fontId="2"/>
  </si>
  <si>
    <t>アイルランド</t>
  </si>
  <si>
    <t>アラブ首長国連邦</t>
  </si>
  <si>
    <t>アンティグア・バーブーダ</t>
  </si>
  <si>
    <t>インド</t>
  </si>
  <si>
    <t>ウクライナ</t>
  </si>
  <si>
    <t>カナダ</t>
  </si>
  <si>
    <t>クック諸島</t>
  </si>
  <si>
    <t>グレナダ</t>
  </si>
  <si>
    <t>コンゴ民主共和国</t>
  </si>
  <si>
    <t>ジャマイカ</t>
  </si>
  <si>
    <t>ジョージア</t>
  </si>
  <si>
    <t>セントルシア</t>
  </si>
  <si>
    <t>ソロモン諸島</t>
  </si>
  <si>
    <t>ツバル</t>
  </si>
  <si>
    <t>ドミニカ共和国</t>
  </si>
  <si>
    <t>トルクメニスタン</t>
  </si>
  <si>
    <t>ニウエ</t>
  </si>
  <si>
    <t>ニュージーランド</t>
  </si>
  <si>
    <t>バルバドス</t>
  </si>
  <si>
    <t>パレスチナ</t>
  </si>
  <si>
    <t>ハンガリー</t>
  </si>
  <si>
    <t>ブルキナファソ</t>
  </si>
  <si>
    <t>ベリーズ</t>
  </si>
  <si>
    <t>ボスニア・ヘルツェゴビナ</t>
  </si>
  <si>
    <t>マカオ</t>
  </si>
  <si>
    <t>マレーシア</t>
  </si>
  <si>
    <t>ミクロネシア連邦</t>
  </si>
  <si>
    <t>モンテネグロ</t>
  </si>
  <si>
    <t>ヨルダン</t>
  </si>
  <si>
    <t>リビア</t>
  </si>
  <si>
    <t>ルーマニア</t>
  </si>
  <si>
    <t>日本</t>
  </si>
  <si>
    <t>アイスランド</t>
  </si>
  <si>
    <t>ISL</t>
  </si>
  <si>
    <t>IRL</t>
  </si>
  <si>
    <t>アゼルバイジャン</t>
  </si>
  <si>
    <t>AZE</t>
  </si>
  <si>
    <t>アフガニスタン</t>
  </si>
  <si>
    <t>AFG</t>
  </si>
  <si>
    <t>アメリカ</t>
  </si>
  <si>
    <t>USA</t>
  </si>
  <si>
    <t>UAE</t>
  </si>
  <si>
    <t>アルジェリア</t>
  </si>
  <si>
    <t>ALG</t>
  </si>
  <si>
    <t>アルゼンチン</t>
  </si>
  <si>
    <t>ARG</t>
  </si>
  <si>
    <t>アルバ</t>
  </si>
  <si>
    <t>ARU</t>
  </si>
  <si>
    <t>アルバニア</t>
  </si>
  <si>
    <t>ALB</t>
  </si>
  <si>
    <t>アルメニア</t>
  </si>
  <si>
    <t>ARM</t>
  </si>
  <si>
    <t>アンギラ</t>
  </si>
  <si>
    <t>AIA</t>
  </si>
  <si>
    <t>アンゴラ</t>
  </si>
  <si>
    <t>ANG</t>
  </si>
  <si>
    <t>ANT</t>
  </si>
  <si>
    <t>アンドラ</t>
  </si>
  <si>
    <t>AND</t>
  </si>
  <si>
    <t>イエメン</t>
  </si>
  <si>
    <t>YEM</t>
  </si>
  <si>
    <t>イスラエル</t>
  </si>
  <si>
    <t>ISR</t>
  </si>
  <si>
    <t>イタリア</t>
  </si>
  <si>
    <t>ITA</t>
  </si>
  <si>
    <t>イラク</t>
  </si>
  <si>
    <t>IRQ</t>
  </si>
  <si>
    <t>イラン</t>
  </si>
  <si>
    <t>IRI</t>
  </si>
  <si>
    <t>IND</t>
  </si>
  <si>
    <t>インドネシア</t>
  </si>
  <si>
    <t>INA</t>
  </si>
  <si>
    <t>ウガンダ</t>
  </si>
  <si>
    <t>UGA</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</si>
  <si>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</si>
  <si>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</si>
  <si>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</si>
  <si>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</si>
  <si>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</si>
  <si>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</si>
  <si>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</si>
  <si>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</si>
  <si>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</si>
  <si>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</si>
  <si>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</si>
  <si>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</si>
  <si>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</si>
  <si>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</si>
  <si>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</si>
  <si>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</si>
  <si>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</si>
  <si>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</si>
  <si>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</si>
  <si>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</si>
  <si>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</si>
  <si>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</si>
  <si>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</si>
  <si>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</si>
  <si>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</si>
  <si>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</si>
  <si>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</si>
  <si>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</si>
  <si>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</si>
  <si>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</si>
  <si>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</si>
  <si>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</si>
  <si>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</si>
  <si>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</si>
  <si>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</si>
  <si>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</si>
  <si>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</si>
  <si>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</si>
  <si>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</si>
  <si>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</si>
  <si>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</si>
  <si>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</si>
  <si>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</si>
  <si>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</si>
  <si>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</si>
  <si>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</si>
  <si>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</si>
  <si>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</si>
  <si>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</si>
  <si>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</si>
  <si>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</si>
  <si>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</si>
  <si>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</si>
  <si>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</si>
  <si>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</si>
  <si>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</si>
  <si>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</si>
  <si>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</si>
  <si>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</si>
  <si>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</si>
  <si>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</si>
  <si>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</si>
  <si>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</si>
  <si>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</si>
  <si>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</si>
  <si>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</si>
  <si>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</si>
  <si>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</si>
  <si>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</si>
  <si>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</si>
  <si>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COK</t>
  </si>
  <si>
    <t>GEO</t>
  </si>
  <si>
    <t>イギリス</t>
  </si>
  <si>
    <t>GBR</t>
  </si>
  <si>
    <t>GRN</t>
  </si>
  <si>
    <t>クロアチア</t>
  </si>
  <si>
    <t>CRO</t>
  </si>
  <si>
    <t>ケイマン諸島</t>
  </si>
  <si>
    <t>CAY</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</si>
  <si>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</si>
  <si>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</si>
  <si>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</si>
  <si>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</si>
  <si>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</si>
  <si>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</si>
  <si>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</si>
  <si>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</si>
  <si>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</si>
  <si>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</si>
  <si>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</si>
  <si>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</si>
  <si>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</si>
  <si>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</si>
  <si>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</si>
  <si>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</si>
  <si>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</si>
  <si>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バヌアツ</t>
  </si>
  <si>
    <t>VAN</t>
  </si>
  <si>
    <t>バハマ</t>
  </si>
  <si>
    <t>BAH</t>
  </si>
  <si>
    <t>パプアニューギニア</t>
  </si>
  <si>
    <t>PNG</t>
  </si>
  <si>
    <t>バミューダ</t>
  </si>
  <si>
    <t>BER</t>
  </si>
  <si>
    <t>パラオ</t>
  </si>
  <si>
    <t>PLW</t>
  </si>
  <si>
    <t>パラグアイ</t>
  </si>
  <si>
    <t>PAR</t>
  </si>
  <si>
    <t>BAR</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</si>
  <si>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</si>
  <si>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</si>
  <si>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</si>
  <si>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</si>
  <si>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</si>
  <si>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</si>
  <si>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</si>
  <si>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</si>
  <si>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</si>
  <si>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</si>
  <si>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</si>
  <si>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</si>
  <si>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</si>
  <si>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</si>
  <si>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</si>
  <si>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</si>
  <si>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</si>
  <si>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フランス</t>
  </si>
  <si>
    <t>FRA</t>
  </si>
  <si>
    <t>仏領ポリネシア</t>
  </si>
  <si>
    <t>PYF</t>
  </si>
  <si>
    <t>ブルガリア</t>
  </si>
  <si>
    <t>BUL</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</si>
  <si>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</si>
  <si>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</si>
  <si>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</si>
  <si>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</si>
  <si>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</si>
  <si>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</si>
  <si>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</si>
  <si>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</si>
  <si>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</si>
  <si>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</si>
  <si>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</si>
  <si>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</si>
  <si>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</si>
  <si>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</si>
  <si>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</si>
  <si>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</si>
  <si>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</si>
  <si>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BIZ</t>
  </si>
  <si>
    <t>ペルー</t>
  </si>
  <si>
    <t>PER</t>
  </si>
  <si>
    <t>ベルギー</t>
  </si>
  <si>
    <t>BEL</t>
  </si>
  <si>
    <t>ポーランド</t>
  </si>
  <si>
    <t>POL</t>
  </si>
  <si>
    <t>BIH</t>
  </si>
  <si>
    <t>ボツワナ</t>
  </si>
  <si>
    <t>BOT</t>
  </si>
  <si>
    <t>ケニア</t>
  </si>
  <si>
    <t>KEN</t>
  </si>
  <si>
    <t>コートジボアール</t>
  </si>
  <si>
    <t>CIV</t>
  </si>
  <si>
    <t>コスタリカ</t>
  </si>
  <si>
    <t>CRC</t>
  </si>
  <si>
    <t>コモロ</t>
  </si>
  <si>
    <t>COM</t>
  </si>
  <si>
    <t>コロンビア</t>
  </si>
  <si>
    <t>COL</t>
  </si>
  <si>
    <t>コンゴ</t>
  </si>
  <si>
    <t>CGO</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</si>
  <si>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</si>
  <si>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</si>
  <si>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</si>
  <si>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</si>
  <si>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</si>
  <si>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</si>
  <si>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</si>
  <si>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</si>
  <si>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</si>
  <si>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</si>
  <si>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</si>
  <si>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</si>
  <si>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</si>
  <si>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</si>
  <si>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</si>
  <si>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</si>
  <si>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</si>
  <si>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JAM</t>
  </si>
  <si>
    <t>シリア</t>
  </si>
  <si>
    <t>SYR</t>
  </si>
  <si>
    <t>シンガポール</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</si>
  <si>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</si>
  <si>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</si>
  <si>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</si>
  <si>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</si>
  <si>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</si>
  <si>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</si>
  <si>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</si>
  <si>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</si>
  <si>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</si>
  <si>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</si>
  <si>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</si>
  <si>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</si>
  <si>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</si>
  <si>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</si>
  <si>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</si>
  <si>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</si>
  <si>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</si>
  <si>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</si>
  <si>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</si>
  <si>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</si>
  <si>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</si>
  <si>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PLE</t>
  </si>
  <si>
    <t>セーシェル</t>
  </si>
  <si>
    <t>SEY</t>
  </si>
  <si>
    <t>赤道ギニア</t>
  </si>
  <si>
    <t>GEQ</t>
  </si>
  <si>
    <t>セネガル</t>
  </si>
  <si>
    <t>SEN</t>
  </si>
  <si>
    <t>セルビア</t>
  </si>
  <si>
    <t>SRB</t>
  </si>
  <si>
    <t>セントクリストファーネビス</t>
  </si>
  <si>
    <t>SKN</t>
  </si>
  <si>
    <t>セントビンセント</t>
  </si>
  <si>
    <t>VIN</t>
  </si>
  <si>
    <t>LCA</t>
  </si>
  <si>
    <t>ソマリア</t>
  </si>
  <si>
    <t>SOM</t>
  </si>
  <si>
    <t>SOL</t>
  </si>
  <si>
    <t>タークス・カイコス諸島</t>
  </si>
  <si>
    <t>TKS</t>
  </si>
  <si>
    <t>タイ</t>
  </si>
  <si>
    <t>THA</t>
  </si>
  <si>
    <t>韓国</t>
  </si>
  <si>
    <t>KOR</t>
  </si>
  <si>
    <t>チャイニーズ</t>
  </si>
  <si>
    <t>タイペイ</t>
  </si>
  <si>
    <t>TPE</t>
  </si>
  <si>
    <t>タジキスタン</t>
  </si>
  <si>
    <t>TJK</t>
  </si>
  <si>
    <t>タンザニア</t>
  </si>
  <si>
    <t>TAN</t>
  </si>
  <si>
    <t>チェコ</t>
  </si>
  <si>
    <t>CZE</t>
  </si>
  <si>
    <t>チャド</t>
  </si>
  <si>
    <t>CHA</t>
  </si>
  <si>
    <t>中央アフリカ</t>
  </si>
  <si>
    <t>CAF</t>
  </si>
  <si>
    <t>中国</t>
  </si>
  <si>
    <t>CHN</t>
  </si>
  <si>
    <t>チュニジア</t>
  </si>
  <si>
    <t>TUN</t>
  </si>
  <si>
    <t>チリ</t>
  </si>
  <si>
    <t>CHI</t>
  </si>
  <si>
    <t>TUV</t>
  </si>
  <si>
    <t>デンマーク</t>
  </si>
  <si>
    <t>DEN</t>
  </si>
  <si>
    <t>ドイツ</t>
  </si>
  <si>
    <t>GER</t>
  </si>
  <si>
    <t>トーゴ</t>
  </si>
  <si>
    <t>TOG</t>
  </si>
  <si>
    <t>DOM</t>
  </si>
  <si>
    <t>ドミニカ</t>
  </si>
  <si>
    <t>DMA</t>
  </si>
  <si>
    <t>トリニダード・トバゴ</t>
  </si>
  <si>
    <t>TTO</t>
  </si>
  <si>
    <t>TKM</t>
  </si>
  <si>
    <t>トルコ</t>
  </si>
  <si>
    <t>TUR</t>
  </si>
  <si>
    <t>トンガ</t>
  </si>
  <si>
    <t>TGA</t>
  </si>
  <si>
    <t>ナイジェリア</t>
  </si>
  <si>
    <t>NGR</t>
  </si>
  <si>
    <t>ナウル</t>
  </si>
  <si>
    <t>NRU</t>
  </si>
  <si>
    <t>ナミビア</t>
  </si>
  <si>
    <t>NAM</t>
  </si>
  <si>
    <t>NIU</t>
  </si>
  <si>
    <t>ニカラグア</t>
  </si>
  <si>
    <t>NCA</t>
  </si>
  <si>
    <t>ニジェール</t>
  </si>
  <si>
    <t>NIG</t>
  </si>
  <si>
    <t>JOR</t>
  </si>
  <si>
    <t>ラオス</t>
  </si>
  <si>
    <t>LAO</t>
  </si>
  <si>
    <t>ボリビア</t>
  </si>
  <si>
    <t>BOL</t>
  </si>
  <si>
    <t>ポルトガル</t>
  </si>
  <si>
    <t>POR</t>
  </si>
  <si>
    <t>中国・香港</t>
  </si>
  <si>
    <t>HKG</t>
  </si>
  <si>
    <t>ホンジュラス</t>
  </si>
  <si>
    <t>HON</t>
  </si>
  <si>
    <t>マーシャル諸島</t>
  </si>
  <si>
    <t>MHL</t>
  </si>
  <si>
    <t>MAC</t>
  </si>
  <si>
    <t>マケドニア</t>
  </si>
  <si>
    <t>MKD</t>
  </si>
  <si>
    <t>マダガスカル</t>
  </si>
  <si>
    <t>MAD</t>
  </si>
  <si>
    <t>マラウイ</t>
  </si>
  <si>
    <t>MAW</t>
  </si>
  <si>
    <t>マリ</t>
  </si>
  <si>
    <t>MLI</t>
  </si>
  <si>
    <t>マルタ</t>
  </si>
  <si>
    <t>MLT</t>
  </si>
  <si>
    <t>MAS</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</si>
  <si>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</si>
  <si>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</si>
  <si>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</si>
  <si>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</si>
  <si>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</si>
  <si>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</si>
  <si>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</si>
  <si>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</si>
  <si>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</si>
  <si>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</si>
  <si>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</si>
  <si>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</si>
  <si>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</si>
  <si>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</si>
  <si>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</si>
  <si>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</si>
  <si>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</si>
  <si>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</si>
  <si>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</si>
  <si>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</si>
  <si>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</si>
  <si>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</si>
  <si>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</si>
  <si>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</si>
  <si>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</si>
  <si>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MNE</t>
  </si>
  <si>
    <t>モントセラト</t>
  </si>
  <si>
    <t>MNT</t>
  </si>
  <si>
    <t>ラトビア</t>
  </si>
  <si>
    <t>LAT</t>
  </si>
  <si>
    <t>リトアニア</t>
  </si>
  <si>
    <t>LTU</t>
  </si>
  <si>
    <t>LBA</t>
  </si>
  <si>
    <t>リヒテンシュタイン</t>
  </si>
  <si>
    <t>LIE</t>
  </si>
  <si>
    <t>リベリア</t>
  </si>
  <si>
    <t>LBR</t>
  </si>
  <si>
    <t>ROU</t>
  </si>
  <si>
    <t>ルクセンブルグ</t>
  </si>
  <si>
    <t>LUX</t>
  </si>
  <si>
    <t>ルワンダ</t>
  </si>
  <si>
    <t>RWA</t>
  </si>
  <si>
    <t>レソト</t>
  </si>
  <si>
    <t>LES</t>
  </si>
  <si>
    <t>レバノン</t>
  </si>
  <si>
    <t>LBN</t>
  </si>
  <si>
    <t>ロシア</t>
  </si>
  <si>
    <t>RUS</t>
  </si>
  <si>
    <t>コソボ</t>
  </si>
  <si>
    <t>KOS</t>
  </si>
  <si>
    <t>日本含む二重国籍</t>
  </si>
  <si>
    <t>DUAL1</t>
  </si>
  <si>
    <t>日本含まない二重国籍</t>
  </si>
  <si>
    <t>DUAL2</t>
  </si>
  <si>
    <t xml:space="preserve">         略称フリガナ</t>
    <rPh sb="9" eb="11">
      <t>リャクショウ</t>
    </rPh>
    <phoneticPr fontId="2"/>
  </si>
  <si>
    <t xml:space="preserve">    登録の団体名略称：</t>
    <rPh sb="4" eb="6">
      <t>トウロク</t>
    </rPh>
    <rPh sb="7" eb="10">
      <t>ダンタイメイ</t>
    </rPh>
    <rPh sb="10" eb="12">
      <t>リャクショウ</t>
    </rPh>
    <phoneticPr fontId="2"/>
  </si>
  <si>
    <t>氏　　名</t>
    <rPh sb="0" eb="1">
      <t>シ</t>
    </rPh>
    <rPh sb="3" eb="4">
      <t>メイ</t>
    </rPh>
    <phoneticPr fontId="2"/>
  </si>
  <si>
    <t>一大男</t>
    <rPh sb="0" eb="1">
      <t>イチ</t>
    </rPh>
    <rPh sb="1" eb="2">
      <t>ダイ</t>
    </rPh>
    <rPh sb="2" eb="3">
      <t>ダン</t>
    </rPh>
    <phoneticPr fontId="2"/>
  </si>
  <si>
    <t>中女</t>
    <rPh sb="0" eb="1">
      <t>チュウ</t>
    </rPh>
    <rPh sb="1" eb="2">
      <t>ジョ</t>
    </rPh>
    <phoneticPr fontId="2"/>
  </si>
  <si>
    <t xml:space="preserve">  </t>
    <phoneticPr fontId="2"/>
  </si>
  <si>
    <t>*</t>
    <phoneticPr fontId="2"/>
  </si>
  <si>
    <t>←　この間に未入力があると種目が選べません　→</t>
    <rPh sb="4" eb="5">
      <t>カン</t>
    </rPh>
    <rPh sb="6" eb="9">
      <t>ミニュウリョク</t>
    </rPh>
    <rPh sb="13" eb="15">
      <t>シュモク</t>
    </rPh>
    <rPh sb="16" eb="17">
      <t>エラ</t>
    </rPh>
    <phoneticPr fontId="2"/>
  </si>
  <si>
    <r>
      <rPr>
        <b/>
        <sz val="11"/>
        <rFont val="ＭＳ Ｐゴシック"/>
        <family val="3"/>
        <charset val="128"/>
      </rPr>
      <t>リレー</t>
    </r>
    <r>
      <rPr>
        <b/>
        <u/>
        <sz val="11"/>
        <color rgb="FFFF0000"/>
        <rFont val="ＭＳ Ｐゴシック"/>
        <family val="3"/>
        <charset val="128"/>
      </rPr>
      <t>男女別</t>
    </r>
    <rPh sb="3" eb="6">
      <t>ダンジョベツ</t>
    </rPh>
    <phoneticPr fontId="2"/>
  </si>
  <si>
    <t>「中」「高」「大」を付ける</t>
    <rPh sb="1" eb="2">
      <t>チュウ</t>
    </rPh>
    <rPh sb="4" eb="5">
      <t>コウ</t>
    </rPh>
    <rPh sb="7" eb="8">
      <t>ダイ</t>
    </rPh>
    <rPh sb="10" eb="11">
      <t>フ</t>
    </rPh>
    <phoneticPr fontId="2"/>
  </si>
  <si>
    <t>3000m</t>
  </si>
  <si>
    <t>5000m</t>
  </si>
  <si>
    <t>朝日月例長距離競走（二次）大会</t>
    <rPh sb="0" eb="2">
      <t>アサヒ</t>
    </rPh>
    <rPh sb="2" eb="4">
      <t>ゲツレイ</t>
    </rPh>
    <rPh sb="4" eb="7">
      <t>チョウキョリ</t>
    </rPh>
    <rPh sb="7" eb="9">
      <t>キョウソウ</t>
    </rPh>
    <rPh sb="10" eb="11">
      <t>ニ</t>
    </rPh>
    <rPh sb="11" eb="12">
      <t>ジ</t>
    </rPh>
    <rPh sb="13" eb="15">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</si>
</sst>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6"/>
      <color rgb="FFFF0000"/>
      <name val="ＭＳ Ｐゴシック"/>
      <family val="3"/>
      <charset val="128"/>
    </font>
    <font>
      <i/>
      <sz val="9"/>
      <color theme="1" tint="4.9989318521683403E-2"/>
      <name val="ＭＳ Ｐゴシック"/>
      <family val="3"/>
      <charset val="128"/>
    </font>
    <font>
      <i/>
      <u/>
      <sz val="9"/>
      <color theme="1" tint="4.9989318521683403E-2"/>
      <name val="ＭＳ Ｐゴシック"/>
      <family val="3"/>
      <charset val="128"/>
    </font>
    <font>
      <b/>
      <sz val="10"/>
      <color theme="4"/>
      <name val="ＭＳ Ｐゴシック"/>
      <family val="3"/>
      <charset val="128"/>
    </font>
    <font>
      <b/>
      <sz val="9"/>
      <color rgb="FFFF0000"/>
      <name val="ＭＳ Ｐゴシック"/>
      <family val="3"/>
      <charset val="128"/>
    </font>
    <font>
      <sz val="9"/>
      <color rgb="FFFF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theme="8"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style="double">
        <color indexed="64"/>
      </bottom>
      <diagonal/>
    </border>
    <border>
      <left style="hair">
        <color indexed="64"/>
      </left>
      <right style="hair">
        <color indexed="64"/>
      </right>
      <top/>
      <bottom style="hair">
        <color indexed="64"/>
      </bottom>
      <diagonal/>
    </border>
    <border>
      <left/>
      <right style="thin">
        <color indexed="64"/>
      </right>
      <top/>
      <bottom/>
      <diagonal/>
    </border>
    <border>
      <left style="hair">
        <color indexed="64"/>
      </left>
      <right style="hair">
        <color indexed="64"/>
      </right>
      <top/>
      <bottom/>
      <diagonal/>
    </border>
    <border>
      <left style="thin">
        <color indexed="64"/>
      </left>
      <right/>
      <top/>
      <bottom style="hair">
        <color indexed="64"/>
      </bottom>
      <diagonal/>
    </border>
  </borders>
  <cellStyleXfs count="2">
    <xf numFmtId="0" fontId="0" fillId="0" borderId="0"/>
    <xf numFmtId="0" fontId="1" fillId="0" borderId="0"/>
  </cellStyleXfs>
  <cellXfs count="239">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4"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0" fontId="7" fillId="3" borderId="0" xfId="0" applyFont="1" applyFill="1" applyAlignment="1">
      <alignment horizontal="right" vertical="top"/>
    </xf>
    <xf numFmtId="0" fontId="7" fillId="3" borderId="0" xfId="0" applyFont="1" applyFill="1" applyAlignment="1">
      <alignment horizontal="center" vertical="top"/>
    </xf>
    <xf numFmtId="176" fontId="15" fillId="0" borderId="0" xfId="0" applyNumberFormat="1" applyFont="1" applyAlignment="1">
      <alignment vertical="top" shrinkToFit="1"/>
    </xf>
    <xf numFmtId="0" fontId="21" fillId="2" borderId="0" xfId="0" applyFont="1" applyFill="1" applyAlignment="1" applyProtection="1">
      <alignment horizontal="center" shrinkToFit="1"/>
      <protection hidden="1"/>
    </xf>
    <xf numFmtId="0" fontId="7" fillId="2" borderId="34"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16" fillId="2" borderId="46" xfId="0" applyFont="1" applyFill="1" applyBorder="1" applyAlignment="1">
      <alignment horizontal="center" shrinkToFit="1"/>
    </xf>
    <xf numFmtId="0" fontId="7" fillId="7" borderId="32" xfId="0" applyFont="1" applyFill="1" applyBorder="1" applyAlignment="1" applyProtection="1">
      <alignment horizontal="center" shrinkToFit="1"/>
      <protection locked="0"/>
    </xf>
    <xf numFmtId="0" fontId="4" fillId="4" borderId="47" xfId="0" applyFont="1" applyFill="1" applyBorder="1" applyAlignment="1">
      <alignment horizontal="center"/>
    </xf>
    <xf numFmtId="0" fontId="0" fillId="4" borderId="32" xfId="0" applyFill="1" applyBorder="1"/>
    <xf numFmtId="0" fontId="4" fillId="10" borderId="47" xfId="0" applyFont="1" applyFill="1" applyBorder="1" applyAlignment="1">
      <alignment horizontal="center"/>
    </xf>
    <xf numFmtId="0" fontId="0" fillId="10" borderId="32" xfId="0" applyFill="1" applyBorder="1"/>
    <xf numFmtId="0" fontId="17" fillId="2" borderId="48" xfId="1" applyFont="1" applyFill="1" applyBorder="1" applyAlignment="1" applyProtection="1">
      <alignment horizontal="center" vertical="center" wrapText="1" shrinkToFit="1"/>
      <protection hidden="1"/>
    </xf>
    <xf numFmtId="0" fontId="21" fillId="2" borderId="48" xfId="1" applyFont="1" applyFill="1" applyBorder="1" applyAlignment="1" applyProtection="1">
      <alignment horizontal="center" vertical="center" wrapText="1"/>
      <protection hidden="1"/>
    </xf>
    <xf numFmtId="49" fontId="8" fillId="2" borderId="50" xfId="1" applyNumberFormat="1" applyFont="1" applyFill="1" applyBorder="1" applyAlignment="1" applyProtection="1">
      <alignment horizontal="center" vertical="center" wrapText="1" shrinkToFit="1"/>
      <protection hidden="1"/>
    </xf>
    <xf numFmtId="0" fontId="7" fillId="2" borderId="54" xfId="0" applyFont="1" applyFill="1" applyBorder="1" applyAlignment="1">
      <alignment horizontal="center" vertical="center"/>
    </xf>
    <xf numFmtId="177" fontId="7" fillId="0" borderId="37" xfId="0" applyNumberFormat="1" applyFont="1" applyBorder="1" applyAlignment="1" applyProtection="1">
      <alignment horizontal="center" shrinkToFit="1"/>
      <protection locked="0"/>
    </xf>
    <xf numFmtId="0" fontId="23" fillId="8" borderId="0" xfId="0" applyFont="1" applyFill="1" applyAlignment="1">
      <alignment horizontal="center" shrinkToFit="1"/>
    </xf>
    <xf numFmtId="0" fontId="7" fillId="8" borderId="57" xfId="0" applyFont="1" applyFill="1" applyBorder="1" applyAlignment="1">
      <alignment horizontal="center" shrinkToFit="1"/>
    </xf>
    <xf numFmtId="0" fontId="23" fillId="6" borderId="57" xfId="0" applyFont="1" applyFill="1" applyBorder="1" applyAlignment="1">
      <alignment horizontal="center"/>
    </xf>
    <xf numFmtId="0" fontId="23" fillId="8" borderId="58" xfId="0" applyFont="1" applyFill="1" applyBorder="1" applyAlignment="1">
      <alignment horizontal="center" shrinkToFit="1"/>
    </xf>
    <xf numFmtId="49" fontId="23" fillId="8" borderId="57" xfId="0" applyNumberFormat="1" applyFont="1" applyFill="1" applyBorder="1" applyAlignment="1">
      <alignment horizontal="center" shrinkToFit="1"/>
    </xf>
    <xf numFmtId="0" fontId="23" fillId="8" borderId="57" xfId="0" applyFont="1" applyFill="1" applyBorder="1" applyAlignment="1">
      <alignment horizontal="left" shrinkToFit="1"/>
    </xf>
    <xf numFmtId="177" fontId="7" fillId="8" borderId="59" xfId="0" applyNumberFormat="1" applyFont="1" applyFill="1" applyBorder="1" applyAlignment="1">
      <alignment horizontal="center" shrinkToFit="1"/>
    </xf>
    <xf numFmtId="0" fontId="7" fillId="8" borderId="39" xfId="0" applyFont="1" applyFill="1" applyBorder="1" applyAlignment="1">
      <alignment horizontal="center" shrinkToFit="1"/>
    </xf>
    <xf numFmtId="0" fontId="7" fillId="8" borderId="48" xfId="0" applyFont="1" applyFill="1" applyBorder="1" applyAlignment="1">
      <alignment horizontal="center" shrinkToFit="1"/>
    </xf>
    <xf numFmtId="0" fontId="23" fillId="6" borderId="48" xfId="0" applyFont="1" applyFill="1" applyBorder="1" applyAlignment="1">
      <alignment horizontal="center"/>
    </xf>
    <xf numFmtId="0" fontId="23" fillId="8" borderId="53" xfId="0" applyFont="1" applyFill="1" applyBorder="1" applyAlignment="1">
      <alignment horizontal="center" shrinkToFit="1"/>
    </xf>
    <xf numFmtId="49" fontId="23" fillId="8" borderId="48" xfId="0" applyNumberFormat="1" applyFont="1" applyFill="1" applyBorder="1" applyAlignment="1">
      <alignment horizontal="center" shrinkToFit="1"/>
    </xf>
    <xf numFmtId="0" fontId="23" fillId="8" borderId="48" xfId="0" applyFont="1" applyFill="1" applyBorder="1" applyAlignment="1">
      <alignment horizontal="left" shrinkToFit="1"/>
    </xf>
    <xf numFmtId="177" fontId="7" fillId="8" borderId="54" xfId="0" applyNumberFormat="1" applyFont="1" applyFill="1" applyBorder="1" applyAlignment="1">
      <alignment horizontal="center" shrinkToFit="1"/>
    </xf>
    <xf numFmtId="0" fontId="7" fillId="8" borderId="54" xfId="0" applyFont="1" applyFill="1" applyBorder="1" applyAlignment="1">
      <alignment horizontal="center" shrinkToFit="1"/>
    </xf>
    <xf numFmtId="0" fontId="7" fillId="9" borderId="61" xfId="0" applyFont="1" applyFill="1" applyBorder="1"/>
    <xf numFmtId="0" fontId="7" fillId="9" borderId="65" xfId="0" applyFont="1" applyFill="1" applyBorder="1"/>
    <xf numFmtId="0" fontId="7" fillId="9" borderId="56" xfId="0" applyFont="1" applyFill="1" applyBorder="1" applyAlignment="1">
      <alignment horizontal="center" shrinkToFit="1"/>
    </xf>
    <xf numFmtId="0" fontId="7" fillId="9" borderId="51" xfId="0" applyFont="1" applyFill="1" applyBorder="1" applyAlignment="1">
      <alignment horizontal="center" shrinkToFit="1"/>
    </xf>
    <xf numFmtId="0" fontId="7" fillId="9" borderId="54" xfId="0" applyFont="1" applyFill="1" applyBorder="1" applyAlignment="1">
      <alignment horizontal="center" shrinkToFit="1"/>
    </xf>
    <xf numFmtId="0" fontId="7" fillId="9" borderId="52" xfId="0" applyFont="1" applyFill="1" applyBorder="1" applyAlignment="1">
      <alignment horizontal="center" shrinkToFit="1"/>
    </xf>
    <xf numFmtId="0" fontId="7" fillId="9" borderId="64" xfId="0" applyFont="1" applyFill="1" applyBorder="1" applyAlignment="1">
      <alignment horizontal="center" shrinkToFit="1"/>
    </xf>
    <xf numFmtId="0" fontId="7" fillId="9" borderId="38" xfId="0" applyFont="1" applyFill="1" applyBorder="1" applyAlignment="1">
      <alignment horizontal="center" shrinkToFit="1"/>
    </xf>
    <xf numFmtId="0" fontId="7" fillId="9" borderId="39" xfId="0" applyFont="1" applyFill="1" applyBorder="1" applyAlignment="1">
      <alignment horizontal="center" shrinkToFit="1"/>
    </xf>
    <xf numFmtId="0" fontId="7" fillId="9" borderId="65" xfId="0" applyFont="1" applyFill="1" applyBorder="1" applyAlignment="1">
      <alignment horizontal="center" shrinkToFit="1"/>
    </xf>
    <xf numFmtId="0" fontId="7" fillId="9" borderId="62" xfId="0" applyFont="1" applyFill="1" applyBorder="1" applyAlignment="1">
      <alignment horizontal="center" shrinkToFit="1"/>
    </xf>
    <xf numFmtId="0" fontId="7" fillId="9" borderId="36" xfId="0" applyFont="1" applyFill="1" applyBorder="1" applyAlignment="1">
      <alignment horizontal="center" shrinkToFit="1"/>
    </xf>
    <xf numFmtId="0" fontId="7" fillId="9" borderId="37" xfId="0" applyFont="1" applyFill="1" applyBorder="1" applyAlignment="1">
      <alignment horizontal="center" shrinkToFit="1"/>
    </xf>
    <xf numFmtId="0" fontId="7" fillId="9" borderId="42" xfId="0" applyFont="1" applyFill="1" applyBorder="1" applyAlignment="1">
      <alignment horizontal="center" shrinkToFit="1"/>
    </xf>
    <xf numFmtId="0" fontId="7" fillId="9" borderId="63" xfId="0" applyFont="1" applyFill="1" applyBorder="1" applyAlignment="1">
      <alignment horizontal="center" shrinkToFit="1"/>
    </xf>
    <xf numFmtId="0" fontId="7" fillId="9" borderId="40" xfId="0" applyFont="1" applyFill="1" applyBorder="1" applyAlignment="1">
      <alignment horizontal="center" shrinkToFit="1"/>
    </xf>
    <xf numFmtId="0" fontId="7" fillId="9" borderId="41" xfId="0" applyFont="1" applyFill="1" applyBorder="1" applyAlignment="1">
      <alignment horizontal="center" shrinkToFit="1"/>
    </xf>
    <xf numFmtId="0" fontId="7" fillId="9" borderId="45" xfId="0" applyFont="1" applyFill="1" applyBorder="1" applyAlignment="1">
      <alignment horizontal="center" shrinkToFit="1"/>
    </xf>
    <xf numFmtId="0" fontId="9" fillId="2" borderId="0" xfId="0" applyFont="1" applyFill="1" applyAlignment="1">
      <alignment horizontal="right" shrinkToFit="1"/>
    </xf>
    <xf numFmtId="0" fontId="7" fillId="2" borderId="0" xfId="0" applyFont="1" applyFill="1" applyProtection="1">
      <protection locked="0"/>
    </xf>
    <xf numFmtId="0" fontId="7" fillId="0" borderId="0" xfId="0" applyFont="1" applyAlignment="1" applyProtection="1">
      <alignment horizontal="center"/>
      <protection locked="0"/>
    </xf>
    <xf numFmtId="0" fontId="7" fillId="3" borderId="1" xfId="0" applyFont="1" applyFill="1" applyBorder="1" applyAlignment="1">
      <alignment horizontal="right"/>
    </xf>
    <xf numFmtId="0" fontId="7" fillId="3" borderId="1" xfId="0" applyFont="1" applyFill="1" applyBorder="1" applyAlignment="1">
      <alignment horizontal="center"/>
    </xf>
    <xf numFmtId="0" fontId="7" fillId="11" borderId="32" xfId="0" applyFont="1" applyFill="1" applyBorder="1" applyAlignment="1">
      <alignment horizontal="center" shrinkToFit="1"/>
    </xf>
    <xf numFmtId="0" fontId="7" fillId="2" borderId="0" xfId="0" applyFont="1" applyFill="1" applyAlignment="1">
      <alignment horizontal="center" vertical="center" shrinkToFit="1"/>
    </xf>
    <xf numFmtId="0" fontId="9" fillId="2" borderId="0" xfId="0" applyFont="1" applyFill="1" applyAlignment="1">
      <alignment horizontal="left"/>
    </xf>
    <xf numFmtId="0" fontId="7" fillId="2" borderId="55" xfId="0" applyFont="1" applyFill="1" applyBorder="1" applyAlignment="1">
      <alignment horizontal="center" vertical="center"/>
    </xf>
    <xf numFmtId="14" fontId="23" fillId="8" borderId="58" xfId="0" applyNumberFormat="1" applyFont="1" applyFill="1" applyBorder="1" applyAlignment="1">
      <alignment horizontal="left" shrinkToFit="1"/>
    </xf>
    <xf numFmtId="14" fontId="23" fillId="8" borderId="53" xfId="0" applyNumberFormat="1" applyFont="1" applyFill="1" applyBorder="1" applyAlignment="1">
      <alignment horizontal="left" shrinkToFit="1"/>
    </xf>
    <xf numFmtId="0" fontId="7" fillId="0" borderId="70" xfId="0" applyFont="1" applyBorder="1" applyAlignment="1" applyProtection="1">
      <alignment horizontal="center" shrinkToFit="1"/>
      <protection locked="0"/>
    </xf>
    <xf numFmtId="0" fontId="16" fillId="2" borderId="44" xfId="0" applyFont="1" applyFill="1" applyBorder="1" applyAlignment="1">
      <alignment horizontal="center" shrinkToFit="1"/>
    </xf>
    <xf numFmtId="49" fontId="8" fillId="2" borderId="49" xfId="1" applyNumberFormat="1" applyFont="1" applyFill="1" applyBorder="1" applyAlignment="1" applyProtection="1">
      <alignment horizontal="center" vertical="center" wrapText="1" shrinkToFit="1"/>
      <protection hidden="1"/>
    </xf>
    <xf numFmtId="0" fontId="0" fillId="6" borderId="57" xfId="0" applyFill="1" applyBorder="1" applyAlignment="1">
      <alignment horizontal="center" shrinkToFit="1"/>
    </xf>
    <xf numFmtId="0" fontId="0" fillId="6" borderId="48" xfId="0" applyFill="1" applyBorder="1" applyAlignment="1">
      <alignment horizontal="center" shrinkToFit="1"/>
    </xf>
    <xf numFmtId="0" fontId="7" fillId="0" borderId="36" xfId="0" applyFont="1" applyBorder="1" applyAlignment="1" applyProtection="1">
      <alignment horizontal="center" vertical="center" shrinkToFit="1"/>
      <protection locked="0"/>
    </xf>
    <xf numFmtId="0" fontId="0" fillId="0" borderId="32" xfId="0" applyBorder="1" applyAlignment="1" applyProtection="1">
      <alignment horizontal="center" shrinkToFit="1"/>
      <protection locked="0"/>
    </xf>
    <xf numFmtId="0" fontId="12" fillId="3" borderId="0" xfId="0" applyFont="1" applyFill="1"/>
    <xf numFmtId="0" fontId="26" fillId="0" borderId="0" xfId="0" applyFont="1"/>
    <xf numFmtId="0" fontId="7" fillId="0" borderId="0" xfId="0" applyFont="1"/>
    <xf numFmtId="0" fontId="7" fillId="9" borderId="0" xfId="0" applyFont="1" applyFill="1" applyAlignment="1">
      <alignment horizontal="center"/>
    </xf>
    <xf numFmtId="0" fontId="10" fillId="7" borderId="0" xfId="0" applyFont="1" applyFill="1" applyAlignment="1">
      <alignment horizontal="center" vertical="center" wrapText="1" shrinkToFit="1"/>
    </xf>
    <xf numFmtId="0" fontId="7" fillId="9" borderId="0" xfId="0" applyFont="1" applyFill="1" applyAlignment="1">
      <alignment horizontal="center" shrinkToFit="1"/>
    </xf>
    <xf numFmtId="0" fontId="9" fillId="2" borderId="0" xfId="0" applyFont="1" applyFill="1" applyAlignment="1">
      <alignment horizontal="left" vertical="center" shrinkToFit="1"/>
    </xf>
    <xf numFmtId="0" fontId="9" fillId="2" borderId="0" xfId="0" applyFont="1" applyFill="1" applyAlignment="1">
      <alignment horizontal="center" shrinkToFit="1"/>
    </xf>
    <xf numFmtId="0" fontId="9" fillId="2" borderId="0" xfId="0" applyFont="1" applyFill="1" applyAlignment="1">
      <alignment shrinkToFit="1"/>
    </xf>
    <xf numFmtId="1" fontId="9" fillId="2" borderId="0" xfId="0" applyNumberFormat="1" applyFont="1" applyFill="1" applyAlignment="1">
      <alignment horizontal="center" vertical="center"/>
    </xf>
    <xf numFmtId="0" fontId="27" fillId="2" borderId="0" xfId="0" applyFont="1" applyFill="1" applyAlignment="1">
      <alignment shrinkToFit="1"/>
    </xf>
    <xf numFmtId="0" fontId="27" fillId="2" borderId="0" xfId="0" applyFont="1" applyFill="1" applyAlignment="1">
      <alignment horizontal="center"/>
    </xf>
    <xf numFmtId="0" fontId="27" fillId="2" borderId="0" xfId="0" applyFont="1" applyFill="1"/>
    <xf numFmtId="0" fontId="28" fillId="2" borderId="0" xfId="0" applyFont="1" applyFill="1"/>
    <xf numFmtId="0" fontId="27" fillId="2" borderId="0" xfId="0" applyFont="1" applyFill="1" applyAlignment="1">
      <alignment horizontal="left"/>
    </xf>
    <xf numFmtId="14" fontId="29" fillId="8" borderId="39" xfId="0" applyNumberFormat="1" applyFont="1" applyFill="1" applyBorder="1" applyAlignment="1">
      <alignment horizontal="left" shrinkToFit="1"/>
    </xf>
    <xf numFmtId="14" fontId="29" fillId="8" borderId="54" xfId="0" applyNumberFormat="1" applyFont="1" applyFill="1" applyBorder="1" applyAlignment="1">
      <alignment horizontal="left" shrinkToFit="1"/>
    </xf>
    <xf numFmtId="0" fontId="8" fillId="0" borderId="37" xfId="0" applyFont="1" applyBorder="1" applyAlignment="1" applyProtection="1">
      <alignment horizontal="center" shrinkToFit="1"/>
      <protection locked="0"/>
    </xf>
    <xf numFmtId="0" fontId="7" fillId="7" borderId="80" xfId="0" applyFont="1" applyFill="1" applyBorder="1" applyAlignment="1" applyProtection="1">
      <alignment horizontal="center" shrinkToFit="1"/>
      <protection locked="0"/>
    </xf>
    <xf numFmtId="0" fontId="7" fillId="7" borderId="57" xfId="0" applyFont="1" applyFill="1" applyBorder="1" applyAlignment="1" applyProtection="1">
      <alignment horizontal="center" shrinkToFit="1"/>
      <protection locked="0"/>
    </xf>
    <xf numFmtId="0" fontId="7" fillId="7" borderId="48" xfId="0" applyFont="1" applyFill="1" applyBorder="1" applyAlignment="1" applyProtection="1">
      <alignment horizontal="center" shrinkToFit="1"/>
      <protection locked="0"/>
    </xf>
    <xf numFmtId="0" fontId="24" fillId="0" borderId="81" xfId="0" applyFont="1" applyBorder="1" applyAlignment="1">
      <alignment vertical="center"/>
    </xf>
    <xf numFmtId="0" fontId="21" fillId="2" borderId="0" xfId="0" applyFont="1" applyFill="1" applyAlignment="1">
      <alignment horizontal="right"/>
    </xf>
    <xf numFmtId="0" fontId="21" fillId="0" borderId="0" xfId="0" applyFont="1"/>
    <xf numFmtId="0" fontId="21" fillId="2" borderId="0" xfId="0" applyFont="1" applyFill="1" applyAlignment="1">
      <alignment vertical="center"/>
    </xf>
    <xf numFmtId="0" fontId="21" fillId="2" borderId="0" xfId="0" applyFont="1" applyFill="1" applyAlignment="1" applyProtection="1">
      <alignment shrinkToFit="1"/>
      <protection hidden="1"/>
    </xf>
    <xf numFmtId="0" fontId="7" fillId="0" borderId="37" xfId="0" applyFont="1" applyBorder="1" applyAlignment="1">
      <alignment horizontal="center" shrinkToFit="1"/>
    </xf>
    <xf numFmtId="0" fontId="4" fillId="4" borderId="82" xfId="0" applyFont="1" applyFill="1" applyBorder="1" applyAlignment="1">
      <alignment horizontal="center"/>
    </xf>
    <xf numFmtId="0" fontId="4" fillId="10" borderId="82" xfId="0" applyFont="1" applyFill="1" applyBorder="1" applyAlignment="1">
      <alignment horizontal="center"/>
    </xf>
    <xf numFmtId="0" fontId="0" fillId="0" borderId="0" xfId="0" applyAlignment="1">
      <alignment wrapText="1"/>
    </xf>
    <xf numFmtId="0" fontId="7" fillId="2" borderId="32" xfId="0" applyFont="1" applyFill="1" applyBorder="1" applyAlignment="1">
      <alignment shrinkToFit="1"/>
    </xf>
    <xf numFmtId="177" fontId="23" fillId="8" borderId="43" xfId="0" applyNumberFormat="1" applyFont="1" applyFill="1" applyBorder="1" applyAlignment="1">
      <alignment horizontal="center" shrinkToFit="1"/>
    </xf>
    <xf numFmtId="177" fontId="23" fillId="8" borderId="68" xfId="0" applyNumberFormat="1" applyFont="1" applyFill="1" applyBorder="1" applyAlignment="1">
      <alignment horizontal="center" shrinkToFit="1"/>
    </xf>
    <xf numFmtId="0" fontId="12" fillId="0" borderId="76" xfId="0" applyFont="1" applyBorder="1" applyAlignment="1">
      <alignment horizontal="center" vertical="center" shrinkToFit="1"/>
    </xf>
    <xf numFmtId="0" fontId="12" fillId="0" borderId="77" xfId="0" applyFont="1" applyBorder="1" applyAlignment="1">
      <alignment vertical="center" shrinkToFit="1"/>
    </xf>
    <xf numFmtId="177" fontId="23" fillId="8" borderId="55" xfId="0" applyNumberFormat="1" applyFont="1" applyFill="1" applyBorder="1" applyAlignment="1">
      <alignment horizontal="center" shrinkToFit="1"/>
    </xf>
    <xf numFmtId="177" fontId="23" fillId="8" borderId="69" xfId="0" applyNumberFormat="1" applyFont="1" applyFill="1" applyBorder="1" applyAlignment="1">
      <alignment horizontal="center" shrinkToFit="1"/>
    </xf>
    <xf numFmtId="0" fontId="8" fillId="0" borderId="36" xfId="0" applyFont="1" applyBorder="1" applyAlignment="1">
      <alignment horizontal="center" vertical="center" shrinkToFit="1"/>
    </xf>
    <xf numFmtId="177" fontId="7" fillId="0" borderId="32" xfId="0" applyNumberFormat="1" applyFont="1" applyBorder="1" applyAlignment="1">
      <alignment horizontal="center" shrinkToFit="1"/>
    </xf>
    <xf numFmtId="177" fontId="7" fillId="0" borderId="57" xfId="0" applyNumberFormat="1" applyFont="1" applyBorder="1" applyAlignment="1">
      <alignment horizontal="center" shrinkToFit="1"/>
    </xf>
    <xf numFmtId="0" fontId="7" fillId="0" borderId="57" xfId="0" applyFont="1" applyBorder="1" applyAlignment="1">
      <alignment horizontal="center" vertical="center" shrinkToFit="1"/>
    </xf>
    <xf numFmtId="177" fontId="7" fillId="0" borderId="37" xfId="0" applyNumberFormat="1" applyFont="1" applyBorder="1" applyAlignment="1">
      <alignment horizontal="center" shrinkToFit="1"/>
    </xf>
    <xf numFmtId="0" fontId="7" fillId="0" borderId="32" xfId="0" applyFont="1" applyBorder="1" applyAlignment="1">
      <alignment horizontal="center" vertical="center" shrinkToFit="1"/>
    </xf>
    <xf numFmtId="0" fontId="7" fillId="2" borderId="32" xfId="0" applyFont="1" applyFill="1" applyBorder="1" applyAlignment="1" applyProtection="1">
      <alignment horizontal="center" shrinkToFit="1"/>
      <protection locked="0"/>
    </xf>
    <xf numFmtId="0" fontId="31" fillId="0" borderId="0" xfId="0" applyFont="1"/>
    <xf numFmtId="31" fontId="11" fillId="2" borderId="0" xfId="0" applyNumberFormat="1" applyFont="1" applyFill="1" applyAlignment="1">
      <alignment horizontal="center" vertical="top"/>
    </xf>
    <xf numFmtId="176" fontId="13" fillId="0" borderId="0" xfId="0" applyNumberFormat="1" applyFont="1" applyAlignment="1">
      <alignment horizontal="center" vertical="top" shrinkToFit="1"/>
    </xf>
    <xf numFmtId="0" fontId="24" fillId="0" borderId="1" xfId="0" applyFont="1" applyBorder="1" applyAlignment="1">
      <alignment horizontal="center" vertical="center"/>
    </xf>
    <xf numFmtId="0" fontId="9" fillId="6" borderId="1" xfId="0" applyFont="1" applyFill="1" applyBorder="1" applyAlignment="1" applyProtection="1">
      <alignment horizontal="center" vertical="center"/>
      <protection locked="0"/>
    </xf>
    <xf numFmtId="0" fontId="21" fillId="2" borderId="0" xfId="0" applyFont="1" applyFill="1" applyAlignment="1" applyProtection="1">
      <alignment horizontal="center" shrinkToFit="1"/>
      <protection hidden="1"/>
    </xf>
    <xf numFmtId="0" fontId="7" fillId="0" borderId="44" xfId="0" applyFont="1" applyBorder="1" applyAlignment="1">
      <alignment horizontal="center" vertical="center" textRotation="255"/>
    </xf>
    <xf numFmtId="0" fontId="7" fillId="0" borderId="49" xfId="0" applyFont="1" applyBorder="1" applyAlignment="1">
      <alignment horizontal="center" vertical="center" textRotation="255"/>
    </xf>
    <xf numFmtId="0" fontId="10" fillId="2" borderId="71" xfId="0" applyFont="1" applyFill="1" applyBorder="1" applyAlignment="1">
      <alignment horizontal="center" shrinkToFit="1"/>
    </xf>
    <xf numFmtId="0" fontId="22" fillId="2" borderId="42" xfId="0" applyFont="1" applyFill="1" applyBorder="1" applyAlignment="1">
      <alignment horizontal="center" shrinkToFit="1"/>
    </xf>
    <xf numFmtId="0" fontId="22" fillId="2" borderId="72" xfId="0" applyFont="1" applyFill="1" applyBorder="1" applyAlignment="1">
      <alignment horizontal="center" shrinkToFit="1"/>
    </xf>
    <xf numFmtId="0" fontId="24" fillId="0" borderId="74" xfId="0" applyFont="1" applyBorder="1" applyAlignment="1">
      <alignment vertical="center" wrapText="1" shrinkToFit="1"/>
    </xf>
    <xf numFmtId="0" fontId="24" fillId="0" borderId="75" xfId="0" applyFont="1" applyBorder="1" applyAlignment="1">
      <alignment vertical="center" wrapText="1" shrinkToFit="1"/>
    </xf>
    <xf numFmtId="0" fontId="7" fillId="2" borderId="25" xfId="0" applyFont="1" applyFill="1" applyBorder="1" applyAlignment="1" applyProtection="1">
      <alignment horizontal="center"/>
      <protection locked="0"/>
    </xf>
    <xf numFmtId="0" fontId="21" fillId="0" borderId="25"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0" fillId="0" borderId="25" xfId="0" applyBorder="1" applyAlignment="1" applyProtection="1">
      <alignment horizontal="center"/>
      <protection locked="0"/>
    </xf>
    <xf numFmtId="0" fontId="11" fillId="2" borderId="25" xfId="0" applyFont="1" applyFill="1" applyBorder="1" applyAlignment="1" applyProtection="1">
      <alignment horizontal="center" shrinkToFit="1"/>
      <protection locked="0"/>
    </xf>
    <xf numFmtId="0" fontId="24" fillId="0" borderId="74" xfId="0" applyFont="1" applyBorder="1" applyAlignment="1">
      <alignment horizontal="left" vertical="center" wrapText="1" shrinkToFit="1"/>
    </xf>
    <xf numFmtId="0" fontId="24" fillId="0" borderId="75" xfId="0" applyFont="1" applyBorder="1" applyAlignment="1">
      <alignment horizontal="left" vertical="center" wrapText="1" shrinkToFit="1"/>
    </xf>
    <xf numFmtId="0" fontId="7" fillId="2" borderId="0" xfId="0" applyFont="1" applyFill="1" applyAlignment="1" applyProtection="1">
      <alignment horizontal="left" vertical="center" shrinkToFit="1"/>
      <protection hidden="1"/>
    </xf>
    <xf numFmtId="49" fontId="14" fillId="2" borderId="53" xfId="1" applyNumberFormat="1" applyFont="1" applyFill="1" applyBorder="1" applyAlignment="1" applyProtection="1">
      <alignment horizontal="center" vertical="center" shrinkToFit="1"/>
      <protection hidden="1"/>
    </xf>
    <xf numFmtId="49" fontId="14" fillId="2" borderId="55" xfId="1" applyNumberFormat="1" applyFont="1" applyFill="1" applyBorder="1" applyAlignment="1" applyProtection="1">
      <alignment horizontal="center" vertical="center" shrinkToFit="1"/>
      <protection hidden="1"/>
    </xf>
    <xf numFmtId="49" fontId="8" fillId="2" borderId="78" xfId="1" applyNumberFormat="1" applyFont="1" applyFill="1" applyBorder="1" applyAlignment="1" applyProtection="1">
      <alignment horizontal="center" vertical="center" wrapText="1" shrinkToFit="1"/>
      <protection hidden="1"/>
    </xf>
    <xf numFmtId="49" fontId="8" fillId="2" borderId="79" xfId="1" applyNumberFormat="1" applyFont="1" applyFill="1" applyBorder="1" applyAlignment="1" applyProtection="1">
      <alignment horizontal="center" vertical="center" shrinkToFit="1"/>
      <protection hidden="1"/>
    </xf>
    <xf numFmtId="14" fontId="4" fillId="0" borderId="36" xfId="0" applyNumberFormat="1" applyFont="1" applyBorder="1" applyAlignment="1">
      <alignment horizontal="center" vertical="center" wrapText="1" shrinkToFit="1"/>
    </xf>
    <xf numFmtId="14" fontId="4" fillId="0" borderId="51" xfId="0" applyNumberFormat="1" applyFont="1" applyBorder="1" applyAlignment="1">
      <alignment horizontal="center" vertical="center" shrinkToFit="1"/>
    </xf>
    <xf numFmtId="0" fontId="7" fillId="2" borderId="26" xfId="0" applyFont="1" applyFill="1" applyBorder="1" applyAlignment="1" applyProtection="1">
      <alignment horizontal="center"/>
      <protection locked="0"/>
    </xf>
    <xf numFmtId="0" fontId="7" fillId="0" borderId="83" xfId="0" applyFont="1" applyBorder="1" applyAlignment="1">
      <alignment horizontal="distributed"/>
    </xf>
    <xf numFmtId="0" fontId="7" fillId="0" borderId="65" xfId="0" applyFont="1" applyBorder="1" applyAlignment="1">
      <alignment horizontal="distributed"/>
    </xf>
    <xf numFmtId="0" fontId="7" fillId="0" borderId="68" xfId="0" applyFont="1" applyBorder="1" applyAlignment="1">
      <alignment horizontal="distributed"/>
    </xf>
    <xf numFmtId="0" fontId="7" fillId="9" borderId="66" xfId="0" applyFont="1" applyFill="1" applyBorder="1" applyAlignment="1">
      <alignment horizontal="center"/>
    </xf>
    <xf numFmtId="0" fontId="7" fillId="9" borderId="67" xfId="0" applyFont="1" applyFill="1" applyBorder="1" applyAlignment="1">
      <alignment horizontal="center"/>
    </xf>
    <xf numFmtId="0" fontId="7" fillId="9" borderId="0" xfId="0" applyFont="1" applyFill="1" applyAlignment="1">
      <alignment horizontal="center"/>
    </xf>
    <xf numFmtId="0" fontId="12" fillId="2" borderId="44" xfId="0" applyFont="1" applyFill="1" applyBorder="1" applyAlignment="1">
      <alignment horizontal="center" vertical="center" textRotation="255"/>
    </xf>
    <xf numFmtId="0" fontId="12" fillId="2" borderId="49" xfId="0" applyFont="1" applyFill="1" applyBorder="1" applyAlignment="1">
      <alignment horizontal="center" vertical="center" textRotation="255"/>
    </xf>
    <xf numFmtId="0" fontId="21" fillId="2" borderId="44" xfId="1" applyFont="1" applyFill="1" applyBorder="1" applyAlignment="1" applyProtection="1">
      <alignment horizontal="center" vertical="center" textRotation="255"/>
      <protection hidden="1"/>
    </xf>
    <xf numFmtId="0" fontId="21" fillId="2" borderId="49" xfId="1" applyFont="1" applyFill="1" applyBorder="1" applyAlignment="1" applyProtection="1">
      <alignment horizontal="center" vertical="center" textRotation="255"/>
      <protection hidden="1"/>
    </xf>
    <xf numFmtId="0" fontId="30" fillId="7" borderId="33" xfId="0" applyFont="1" applyFill="1" applyBorder="1" applyAlignment="1">
      <alignment horizontal="center" vertical="center" wrapText="1" shrinkToFit="1"/>
    </xf>
    <xf numFmtId="0" fontId="30" fillId="7" borderId="55" xfId="0" applyFont="1" applyFill="1" applyBorder="1" applyAlignment="1">
      <alignment horizontal="center" vertical="center" wrapText="1" shrinkToFit="1"/>
    </xf>
    <xf numFmtId="49" fontId="8" fillId="2" borderId="46" xfId="1" applyNumberFormat="1" applyFont="1" applyFill="1" applyBorder="1" applyAlignment="1" applyProtection="1">
      <alignment horizontal="center" vertical="center" shrinkToFit="1"/>
      <protection hidden="1"/>
    </xf>
    <xf numFmtId="49" fontId="8" fillId="2" borderId="50" xfId="1" applyNumberFormat="1" applyFont="1" applyFill="1" applyBorder="1" applyAlignment="1" applyProtection="1">
      <alignment horizontal="center" vertical="center" shrinkToFit="1"/>
      <protection hidden="1"/>
    </xf>
    <xf numFmtId="0" fontId="12" fillId="2" borderId="32" xfId="0" applyFont="1" applyFill="1" applyBorder="1" applyAlignment="1">
      <alignment horizontal="center"/>
    </xf>
    <xf numFmtId="0" fontId="17" fillId="2" borderId="44" xfId="1" applyFont="1" applyFill="1" applyBorder="1" applyAlignment="1" applyProtection="1">
      <alignment horizontal="center" vertical="center" wrapText="1" shrinkToFit="1"/>
      <protection hidden="1"/>
    </xf>
    <xf numFmtId="0" fontId="17" fillId="2" borderId="49" xfId="1" applyFont="1" applyFill="1" applyBorder="1" applyAlignment="1" applyProtection="1">
      <alignment horizontal="center" vertical="center" wrapText="1" shrinkToFit="1"/>
      <protection hidden="1"/>
    </xf>
    <xf numFmtId="49" fontId="8" fillId="2" borderId="35" xfId="1" applyNumberFormat="1" applyFont="1" applyFill="1" applyBorder="1" applyAlignment="1" applyProtection="1">
      <alignment horizontal="center" vertical="center" wrapText="1" shrinkToFit="1"/>
      <protection hidden="1"/>
    </xf>
    <xf numFmtId="49" fontId="8" fillId="2" borderId="60"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shrinkToFit="1"/>
      <protection hidden="1"/>
    </xf>
    <xf numFmtId="0" fontId="7" fillId="2" borderId="35"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73" xfId="0" applyFont="1" applyFill="1" applyBorder="1" applyAlignment="1">
      <alignment horizontal="center" vertical="center" shrinkToFit="1"/>
    </xf>
    <xf numFmtId="0" fontId="7" fillId="2" borderId="55" xfId="0" applyFont="1" applyFill="1" applyBorder="1" applyAlignment="1">
      <alignment horizontal="center" vertical="center" shrinkToFit="1"/>
    </xf>
  </cellXfs>
  <cellStyles count="2">
    <cellStyle name="標準" xfId="0" builtinId="0"/>
    <cellStyle name="標準_競技者" xfId="1" xr:uid="{00000000-0005-0000-0000-000001000000}"/>
  </cellStyles>
  <dxfs count="48">
    <dxf>
      <font>
        <color rgb="FFFF0000"/>
      </font>
    </dxf>
    <dxf>
      <font>
        <color rgb="FFFF0000"/>
      </font>
    </dxf>
    <dxf>
      <font>
        <color rgb="FFFF0000"/>
      </font>
    </dxf>
    <dxf>
      <fill>
        <patternFill>
          <bgColor theme="9" tint="0.79998168889431442"/>
        </patternFill>
      </fill>
    </dxf>
    <dxf>
      <font>
        <color rgb="FFFF0000"/>
      </font>
    </dxf>
    <dxf>
      <fill>
        <patternFill>
          <bgColor theme="9" tint="0.79998168889431442"/>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ill>
        <patternFill>
          <bgColor theme="9" tint="0.79998168889431442"/>
        </patternFill>
      </fill>
    </dxf>
    <dxf>
      <font>
        <color rgb="FFFF0000"/>
      </font>
    </dxf>
    <dxf>
      <font>
        <color rgb="FFFF0000"/>
      </font>
    </dxf>
    <dxf>
      <font>
        <color rgb="FFFF0000"/>
      </font>
    </dxf>
    <dxf>
      <fill>
        <patternFill>
          <bgColor theme="9" tint="0.79998168889431442"/>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theme="6"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theme="9" tint="0.79998168889431442"/>
        </patternFill>
      </fill>
    </dxf>
    <dxf>
      <font>
        <color rgb="FFFF0000"/>
      </font>
    </dxf>
    <dxf>
      <font>
        <color rgb="FF9C0006"/>
      </font>
      <fill>
        <patternFill>
          <bgColor rgb="FFFFC7CE"/>
        </patternFill>
      </fill>
    </dxf>
    <dxf>
      <fill>
        <patternFill>
          <bgColor theme="6" tint="0.79998168889431442"/>
        </patternFill>
      </fill>
    </dxf>
    <dxf>
      <font>
        <color rgb="FFFF0000"/>
      </font>
    </dxf>
    <dxf>
      <fill>
        <patternFill>
          <bgColor theme="9" tint="0.79998168889431442"/>
        </patternFill>
      </fill>
    </dxf>
    <dxf>
      <font>
        <color rgb="FFFF0000"/>
      </font>
    </dxf>
    <dxf>
      <fill>
        <patternFill>
          <bgColor theme="9" tint="0.79998168889431442"/>
        </patternFill>
      </fill>
    </dxf>
    <dxf>
      <font>
        <color rgb="FF9C0006"/>
      </font>
      <fill>
        <patternFill>
          <bgColor rgb="FFFFC7CE"/>
        </patternFill>
      </fill>
    </dxf>
    <dxf>
      <font>
        <color rgb="FFFF0000"/>
      </font>
    </dxf>
    <dxf>
      <font>
        <color rgb="FFFF0000"/>
      </font>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12"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569177</xdr:colOff>
      <xdr:row>3</xdr:row>
      <xdr:rowOff>11616</xdr:rowOff>
    </xdr:from>
    <xdr:to>
      <xdr:col>1</xdr:col>
      <xdr:colOff>0</xdr:colOff>
      <xdr:row>3</xdr:row>
      <xdr:rowOff>58079</xdr:rowOff>
    </xdr:to>
    <xdr:cxnSp macro="">
      <xdr:nvCxnSpPr>
        <xdr:cNvPr id="7" name="直線コネクタ 6">
          <a:extLst>
            <a:ext uri="{FF2B5EF4-FFF2-40B4-BE49-F238E27FC236}">
              <a16:creationId xmlns:a16="http://schemas.microsoft.com/office/drawing/2014/main" id="{6E53E1FC-E998-6ADD-2E73-89804A4E744E}"/>
            </a:ext>
          </a:extLst>
        </xdr:cNvPr>
        <xdr:cNvCxnSpPr/>
      </xdr:nvCxnSpPr>
      <xdr:spPr bwMode="auto">
        <a:xfrm>
          <a:off x="569177" y="789878"/>
          <a:ext cx="34847" cy="464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X239"/>
  <sheetViews>
    <sheetView showZeros="0" tabSelected="1" zoomScaleNormal="82" zoomScaleSheetLayoutView="80" workbookViewId="0">
      <selection activeCell="K3" sqref="K3"/>
    </sheetView>
  </sheetViews>
  <sheetFormatPr defaultColWidth="8.875" defaultRowHeight="13.5" x14ac:dyDescent="0.15"/>
  <cols>
    <col min="1" max="1" width="8" style="144" customWidth="1"/>
    <col min="2" max="3" width="8.875" style="2" hidden="1" customWidth="1"/>
    <col min="4" max="4" width="5.125" style="3" hidden="1" customWidth="1"/>
    <col min="5" max="5" width="11.5" style="2" hidden="1" customWidth="1"/>
    <col min="6" max="6" width="3.5" style="2" customWidth="1"/>
    <col min="7" max="7" width="4.125" style="2" hidden="1" customWidth="1"/>
    <col min="8" max="9" width="3" style="2" customWidth="1"/>
    <col min="10" max="10" width="5.625" style="2" customWidth="1"/>
    <col min="11" max="11" width="11.75" style="2" customWidth="1"/>
    <col min="12" max="12" width="10.5" style="2" customWidth="1"/>
    <col min="13" max="13" width="11.75" style="2" customWidth="1"/>
    <col min="14" max="14" width="10.625" customWidth="1"/>
    <col min="15" max="15" width="4.625" customWidth="1"/>
    <col min="16" max="16" width="4.5" hidden="1" customWidth="1"/>
    <col min="17" max="17" width="11.375" style="2" customWidth="1"/>
    <col min="18" max="18" width="9.125" style="2" customWidth="1"/>
    <col min="19" max="19" width="6.75" style="2" customWidth="1"/>
    <col min="20" max="20" width="2.625" style="2" hidden="1" customWidth="1"/>
    <col min="21" max="21" width="6.625" style="2" customWidth="1"/>
    <col min="22" max="22" width="7.125" style="2" customWidth="1"/>
    <col min="23" max="23" width="2.75" style="2" hidden="1" customWidth="1"/>
    <col min="24" max="24" width="6.625" style="4" customWidth="1"/>
    <col min="25" max="25" width="7.125" style="2" customWidth="1"/>
    <col min="26" max="28" width="9.25" style="55" hidden="1" customWidth="1"/>
    <col min="29" max="29" width="7.25" style="57" hidden="1" customWidth="1"/>
    <col min="30" max="30" width="8.875" style="57" hidden="1" customWidth="1"/>
    <col min="31" max="31" width="9.75" style="57" hidden="1" customWidth="1"/>
    <col min="32" max="32" width="3" style="57" hidden="1" customWidth="1"/>
    <col min="33" max="33" width="9.75" style="57" hidden="1" customWidth="1"/>
    <col min="34" max="34" width="1.875" style="57" customWidth="1"/>
    <col min="35" max="35" width="3.875" style="2" customWidth="1"/>
    <col min="36" max="36" width="12.125" style="2" customWidth="1"/>
    <col min="37" max="37" width="4.625" style="2" customWidth="1"/>
    <col min="38" max="38" width="13.5" style="57" hidden="1" customWidth="1"/>
    <col min="39" max="39" width="12.125" style="57" customWidth="1"/>
    <col min="40" max="40" width="4.625" style="2" customWidth="1"/>
    <col min="41" max="41" width="8.75" style="2" hidden="1" customWidth="1"/>
    <col min="42" max="43" width="4.625" style="2" hidden="1" customWidth="1"/>
    <col min="44" max="44" width="2.125" style="2" hidden="1" customWidth="1"/>
    <col min="45" max="55" width="4.625" style="2" hidden="1" customWidth="1"/>
    <col min="56" max="56" width="4.25" style="2" hidden="1" customWidth="1"/>
    <col min="57" max="57" width="10.25" style="2" hidden="1" customWidth="1"/>
    <col min="58" max="58" width="9.25" style="55" hidden="1" customWidth="1"/>
    <col min="59" max="60" width="7.875" style="2" hidden="1" customWidth="1"/>
    <col min="61" max="61" width="4.625" style="5" hidden="1" customWidth="1"/>
    <col min="62" max="64" width="8.625" style="2" hidden="1" customWidth="1"/>
    <col min="65" max="67" width="8.625" style="5" hidden="1" customWidth="1"/>
    <col min="68" max="68" width="8.625" style="54" hidden="1" customWidth="1"/>
    <col min="69" max="69" width="8.625" style="50" hidden="1" customWidth="1"/>
    <col min="70" max="71" width="8.625" style="5" customWidth="1"/>
    <col min="72" max="72" width="7.5" style="5" customWidth="1"/>
    <col min="73" max="73" width="10.125" style="5" customWidth="1"/>
    <col min="74" max="74" width="5.375" style="5" customWidth="1"/>
    <col min="75" max="75" width="5.5" style="5" customWidth="1"/>
    <col min="76" max="76" width="7.375" style="5" customWidth="1"/>
    <col min="77" max="116" width="8.875" style="5"/>
    <col min="117" max="16384" width="8.875" style="2"/>
  </cols>
  <sheetData>
    <row r="1" spans="1:116" ht="25.5" customHeight="1" x14ac:dyDescent="0.2">
      <c r="A1" s="143"/>
      <c r="H1" s="163"/>
      <c r="I1" s="189" t="s">
        <v>172</v>
      </c>
      <c r="J1" s="189"/>
      <c r="N1" s="2"/>
      <c r="O1" s="2"/>
      <c r="P1" s="2"/>
      <c r="U1" s="187">
        <f ca="1">TODAY()</f>
        <v>46013</v>
      </c>
      <c r="V1" s="187"/>
      <c r="W1" s="187"/>
      <c r="X1" s="187"/>
      <c r="Z1" s="2"/>
      <c r="AA1" s="2"/>
      <c r="AB1" s="2"/>
      <c r="AE1" s="57" t="e">
        <f>VLOOKUP(I2,大会情報!$E$4:$F$8,2,FALSE)</f>
        <v>#N/A</v>
      </c>
      <c r="AI1" s="5"/>
      <c r="AJ1" s="5"/>
      <c r="AK1" s="5"/>
      <c r="AL1" s="5"/>
      <c r="AM1" s="5"/>
      <c r="AN1" s="5"/>
      <c r="AO1" s="5"/>
      <c r="AP1" s="5"/>
      <c r="AQ1" s="5"/>
      <c r="AR1" s="5"/>
      <c r="AS1" s="5"/>
      <c r="AT1" s="5"/>
      <c r="AU1" s="5"/>
      <c r="AV1" s="5"/>
      <c r="AW1" s="5"/>
      <c r="AX1" s="5"/>
      <c r="AY1" s="5"/>
      <c r="AZ1" s="5"/>
      <c r="BA1" s="5"/>
      <c r="BB1" s="5"/>
      <c r="BC1" s="5"/>
      <c r="BD1" s="5"/>
      <c r="BE1" s="5"/>
      <c r="BF1" s="5"/>
      <c r="BG1" s="5"/>
      <c r="BH1" s="5"/>
      <c r="BJ1" s="5"/>
      <c r="BK1" s="5"/>
      <c r="BL1" s="5"/>
    </row>
    <row r="2" spans="1:116" s="70" customFormat="1" ht="21" customHeight="1" x14ac:dyDescent="0.2">
      <c r="A2" s="143"/>
      <c r="B2" s="2"/>
      <c r="C2" s="2"/>
      <c r="D2" s="3" t="e">
        <f>VLOOKUP(I2,大会情報!$E$4:$I$8,5,FALSE)</f>
        <v>#N/A</v>
      </c>
      <c r="E2" s="3" t="e">
        <f>VLOOKUP(I2,大会情報!$E$4:$I$8,4,FALSE)</f>
        <v>#N/A</v>
      </c>
      <c r="H2" s="163"/>
      <c r="I2" s="190"/>
      <c r="J2" s="190"/>
      <c r="K2" s="188" t="s">
        <v>659</v>
      </c>
      <c r="L2" s="188"/>
      <c r="M2" s="188"/>
      <c r="N2" s="188"/>
      <c r="O2" s="188"/>
      <c r="P2" s="188"/>
      <c r="Q2" s="188"/>
      <c r="R2" s="188"/>
      <c r="S2" s="188"/>
      <c r="T2" s="188"/>
      <c r="U2" s="188"/>
      <c r="V2" s="188"/>
      <c r="W2" s="188"/>
      <c r="X2" s="188"/>
      <c r="Y2" s="7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72"/>
      <c r="BO2" s="72"/>
      <c r="BP2" s="73"/>
      <c r="BQ2" s="74"/>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row>
    <row r="3" spans="1:116" s="70" customFormat="1" ht="15" customHeight="1" x14ac:dyDescent="0.2">
      <c r="A3" s="143"/>
      <c r="B3" s="2"/>
      <c r="C3" s="2"/>
      <c r="D3" s="3"/>
      <c r="E3" s="2"/>
      <c r="F3" s="69"/>
      <c r="P3" s="71"/>
      <c r="Q3" s="71"/>
      <c r="R3" s="71"/>
      <c r="S3" s="71"/>
      <c r="T3" s="71"/>
      <c r="U3" s="71"/>
      <c r="V3" s="71"/>
      <c r="W3" s="71"/>
      <c r="X3" s="71"/>
      <c r="Y3" s="75"/>
      <c r="AC3" s="71"/>
      <c r="AD3" s="71"/>
      <c r="AE3" s="71"/>
      <c r="AF3" s="71"/>
      <c r="AG3" s="57">
        <f>SUM(AK10:AK29)</f>
        <v>0</v>
      </c>
      <c r="AH3" s="71"/>
      <c r="AI3" s="142"/>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72"/>
      <c r="BO3" s="72"/>
      <c r="BP3" s="73"/>
      <c r="BQ3" s="74"/>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row>
    <row r="4" spans="1:116" ht="18.75" customHeight="1" x14ac:dyDescent="0.2">
      <c r="A4" s="143"/>
      <c r="F4" s="56"/>
      <c r="J4" s="56"/>
      <c r="L4" s="164" t="s">
        <v>179</v>
      </c>
      <c r="M4" s="199"/>
      <c r="N4" s="199"/>
      <c r="O4" s="199"/>
      <c r="P4" s="199"/>
      <c r="Q4"/>
      <c r="R4" s="166" t="s">
        <v>157</v>
      </c>
      <c r="S4" s="202"/>
      <c r="T4" s="202"/>
      <c r="U4" s="202"/>
      <c r="V4" s="202"/>
      <c r="W4" s="202"/>
      <c r="X4" s="202"/>
      <c r="Y4" s="202"/>
      <c r="Z4" s="2"/>
      <c r="AA4" s="2" t="s">
        <v>192</v>
      </c>
      <c r="AB4" s="2"/>
      <c r="AG4" s="57">
        <f>SUM(AN10:AN29)</f>
        <v>0</v>
      </c>
      <c r="AI4" s="142"/>
      <c r="AJ4" s="142"/>
      <c r="AK4" s="142"/>
      <c r="AL4" s="142"/>
      <c r="AM4" s="142"/>
      <c r="AN4" s="5"/>
      <c r="AO4" s="5"/>
      <c r="AP4" s="5"/>
      <c r="AQ4" s="5"/>
      <c r="AR4" s="5"/>
      <c r="AS4" s="5"/>
      <c r="AT4" s="5"/>
      <c r="AU4" s="5"/>
      <c r="AV4" s="5"/>
      <c r="AW4" s="5"/>
      <c r="AX4" s="5"/>
      <c r="AY4" s="5"/>
      <c r="AZ4" s="5"/>
      <c r="BA4" s="5"/>
      <c r="BB4" s="5"/>
      <c r="BC4" s="5"/>
      <c r="BD4" s="5"/>
      <c r="BE4" s="5"/>
      <c r="BF4" s="5"/>
      <c r="BG4" s="5"/>
      <c r="BH4" s="5" t="s">
        <v>205</v>
      </c>
      <c r="BI4" s="5">
        <v>1600</v>
      </c>
      <c r="BJ4" s="5"/>
      <c r="BK4" s="5"/>
      <c r="BL4" s="5"/>
    </row>
    <row r="5" spans="1:116" ht="15.75" customHeight="1" x14ac:dyDescent="0.2">
      <c r="A5" s="143"/>
      <c r="F5" s="56"/>
      <c r="J5" s="56"/>
      <c r="K5" s="56"/>
      <c r="N5" s="125"/>
      <c r="O5" s="125"/>
      <c r="P5" s="126"/>
      <c r="Q5"/>
      <c r="R5" s="191" t="s">
        <v>104</v>
      </c>
      <c r="S5" s="191"/>
      <c r="T5" s="191"/>
      <c r="U5" s="191"/>
      <c r="V5" s="167"/>
      <c r="W5" s="76"/>
      <c r="X5" s="76"/>
      <c r="Y5" s="66"/>
      <c r="Z5" s="2"/>
      <c r="AA5" s="2" t="s">
        <v>183</v>
      </c>
      <c r="AB5" s="4" t="s">
        <v>199</v>
      </c>
      <c r="AC5" s="131">
        <f>COUNTIF($P$14:$P$133,AB5)</f>
        <v>0</v>
      </c>
      <c r="AD5" s="131"/>
      <c r="AE5" s="57" t="s">
        <v>1</v>
      </c>
      <c r="AG5" s="57">
        <f>SUM(AK12:AK35)</f>
        <v>0</v>
      </c>
      <c r="AI5" s="142"/>
      <c r="AJ5" s="142"/>
      <c r="AK5" s="142"/>
      <c r="AL5" s="142"/>
      <c r="AM5" s="142"/>
      <c r="AN5" s="5"/>
      <c r="AO5" s="5"/>
      <c r="AP5" s="5"/>
      <c r="AQ5" s="5"/>
      <c r="AR5" s="5"/>
      <c r="AS5" s="5"/>
      <c r="AT5" s="5"/>
      <c r="AU5" s="5"/>
      <c r="AV5" s="5"/>
      <c r="AW5" s="5"/>
      <c r="AX5" s="5"/>
      <c r="AY5" s="5"/>
      <c r="AZ5" s="5"/>
      <c r="BA5" s="5"/>
      <c r="BB5" s="5"/>
      <c r="BC5" s="5"/>
      <c r="BD5" s="5"/>
      <c r="BE5" s="5" t="s">
        <v>201</v>
      </c>
      <c r="BF5" s="50">
        <f>COUNTIFS($BE$14:$BE$133,BE5)</f>
        <v>0</v>
      </c>
      <c r="BG5" s="5" t="s">
        <v>203</v>
      </c>
      <c r="BH5" s="50">
        <f>COUNTIFS($BG$14:$BG$133,BG5)</f>
        <v>0</v>
      </c>
      <c r="BI5" s="50">
        <f>COUNTIFS($BH$14:$BH$133,BG5)</f>
        <v>0</v>
      </c>
      <c r="BJ5" s="5"/>
      <c r="BK5" s="5"/>
      <c r="BL5" s="5"/>
    </row>
    <row r="6" spans="1:116" ht="19.5" customHeight="1" x14ac:dyDescent="0.2">
      <c r="A6" s="143"/>
      <c r="F6" s="56"/>
      <c r="K6" s="165" t="s">
        <v>648</v>
      </c>
      <c r="M6" s="200"/>
      <c r="N6" s="200"/>
      <c r="O6" s="200"/>
      <c r="P6" s="200"/>
      <c r="Q6" s="186" t="s">
        <v>656</v>
      </c>
      <c r="R6"/>
      <c r="S6" s="206" t="s">
        <v>649</v>
      </c>
      <c r="T6" s="206"/>
      <c r="U6" s="203"/>
      <c r="V6" s="203"/>
      <c r="W6" s="203"/>
      <c r="X6" s="203"/>
      <c r="Y6" s="203"/>
      <c r="Z6" s="2"/>
      <c r="AA6" s="2"/>
      <c r="AB6" s="2"/>
      <c r="AE6" s="57" t="s">
        <v>2</v>
      </c>
      <c r="AG6" s="57">
        <f>SUM(AN12:AN35)</f>
        <v>0</v>
      </c>
      <c r="AI6" s="142"/>
      <c r="AJ6" s="142"/>
      <c r="AK6" s="142"/>
      <c r="AL6" s="142"/>
      <c r="AM6" s="142"/>
      <c r="AN6" s="5"/>
      <c r="AO6" s="5"/>
      <c r="AP6" s="5"/>
      <c r="AQ6" s="5"/>
      <c r="AR6" s="5"/>
      <c r="AS6" s="5"/>
      <c r="AT6" s="5"/>
      <c r="AU6" s="5"/>
      <c r="AV6" s="5"/>
      <c r="AW6" s="5"/>
      <c r="AX6" s="5"/>
      <c r="AY6" s="5"/>
      <c r="AZ6" s="5"/>
      <c r="BA6" s="5"/>
      <c r="BB6" s="5"/>
      <c r="BC6" s="5"/>
      <c r="BD6" s="5"/>
      <c r="BE6" s="5" t="s">
        <v>202</v>
      </c>
      <c r="BF6" s="50">
        <f>COUNTIFS($BE$14:$BE$133,BE6)</f>
        <v>0</v>
      </c>
      <c r="BG6" s="5" t="s">
        <v>204</v>
      </c>
      <c r="BH6" s="50">
        <f>COUNTIFS($BG$14:$BG$133,BG6)</f>
        <v>0</v>
      </c>
      <c r="BI6" s="50">
        <f>COUNTIFS($BH$14:$BH$133,BG6)</f>
        <v>0</v>
      </c>
      <c r="BJ6" s="5"/>
      <c r="BK6" s="5"/>
      <c r="BL6" s="5"/>
    </row>
    <row r="7" spans="1:116" ht="19.5" customHeight="1" x14ac:dyDescent="0.2">
      <c r="A7" s="143"/>
      <c r="F7" s="56"/>
      <c r="K7" s="144" t="s">
        <v>647</v>
      </c>
      <c r="L7" s="144"/>
      <c r="M7" s="201"/>
      <c r="N7" s="201"/>
      <c r="O7" s="201"/>
      <c r="P7" s="201"/>
      <c r="Q7"/>
      <c r="R7"/>
      <c r="S7"/>
      <c r="T7" s="55" t="s">
        <v>105</v>
      </c>
      <c r="U7" s="213"/>
      <c r="V7" s="213"/>
      <c r="W7" s="213"/>
      <c r="X7" s="213"/>
      <c r="Y7" s="213"/>
      <c r="Z7" s="2"/>
      <c r="AA7" s="2"/>
      <c r="AB7" s="2"/>
      <c r="AE7" s="57" t="s">
        <v>191</v>
      </c>
      <c r="AG7" s="57">
        <f>SUM(AG5:AG6)</f>
        <v>0</v>
      </c>
      <c r="AI7" s="5"/>
      <c r="AJ7" s="5"/>
      <c r="AK7" s="5"/>
      <c r="AL7" s="5"/>
      <c r="AM7" s="5"/>
      <c r="AN7" s="5"/>
      <c r="AO7" s="5"/>
      <c r="AP7" s="5"/>
      <c r="AQ7" s="5"/>
      <c r="AR7" s="5"/>
      <c r="AS7" s="5"/>
      <c r="AT7" s="5"/>
      <c r="AU7" s="5"/>
      <c r="AV7" s="5"/>
      <c r="AW7" s="5"/>
      <c r="AX7" s="5"/>
      <c r="AY7" s="5"/>
      <c r="AZ7" s="5"/>
      <c r="BA7" s="5"/>
      <c r="BB7" s="5"/>
      <c r="BC7" s="5"/>
      <c r="BD7" s="5"/>
      <c r="BE7" s="5"/>
      <c r="BF7" s="5"/>
      <c r="BG7" s="5"/>
      <c r="BH7" s="5"/>
      <c r="BJ7" s="5"/>
      <c r="BK7" s="5"/>
      <c r="BL7" s="5"/>
    </row>
    <row r="8" spans="1:116" ht="17.25" customHeight="1" x14ac:dyDescent="0.2">
      <c r="A8" s="143"/>
      <c r="G8" s="56"/>
      <c r="H8" s="56"/>
      <c r="I8" s="56"/>
      <c r="M8" s="77"/>
      <c r="N8" s="148" t="s">
        <v>186</v>
      </c>
      <c r="O8" s="149">
        <f>SUM(AK12:AK35)</f>
        <v>0</v>
      </c>
      <c r="P8" s="149">
        <f>SUM(AK12:AK29)</f>
        <v>0</v>
      </c>
      <c r="Q8" s="124" t="s">
        <v>187</v>
      </c>
      <c r="R8" s="149">
        <f>SUM(AN12:AN35)</f>
        <v>0</v>
      </c>
      <c r="S8" s="57"/>
      <c r="T8" s="57"/>
      <c r="U8" s="131">
        <f>AK30+AN30</f>
        <v>0</v>
      </c>
      <c r="V8" s="150" t="s">
        <v>189</v>
      </c>
      <c r="W8" s="150"/>
      <c r="X8" s="172" t="str">
        <f>IF(I2="","",AE1*AG7)</f>
        <v/>
      </c>
      <c r="Y8" s="2" t="s">
        <v>190</v>
      </c>
      <c r="Z8" s="2"/>
      <c r="AA8" s="2"/>
      <c r="AB8" s="2"/>
      <c r="AH8" s="2"/>
      <c r="AI8" s="5"/>
      <c r="AJ8" s="5"/>
      <c r="AK8" s="5"/>
      <c r="AL8" s="5"/>
      <c r="AM8" s="5"/>
      <c r="AN8" s="5"/>
      <c r="AO8" s="5"/>
      <c r="AP8" s="5"/>
      <c r="AQ8" s="5"/>
      <c r="AR8" s="5"/>
      <c r="AS8" s="5"/>
      <c r="AT8" s="5"/>
      <c r="AU8" s="5"/>
      <c r="AV8" s="5"/>
      <c r="AW8" s="5"/>
      <c r="AX8" s="5"/>
      <c r="AY8" s="5"/>
      <c r="AZ8" s="5"/>
      <c r="BA8" s="5"/>
      <c r="BB8" s="5"/>
      <c r="BC8" s="5"/>
      <c r="BD8" s="5"/>
      <c r="BE8" s="5"/>
      <c r="BF8" s="5"/>
      <c r="BG8" s="5"/>
      <c r="BH8" s="5"/>
      <c r="BJ8" s="5"/>
      <c r="BK8" s="5"/>
      <c r="BL8" s="5"/>
    </row>
    <row r="9" spans="1:116" ht="17.25" customHeight="1" x14ac:dyDescent="0.2">
      <c r="A9" s="143"/>
      <c r="H9" s="214" t="s">
        <v>654</v>
      </c>
      <c r="I9" s="215"/>
      <c r="J9" s="215"/>
      <c r="K9" s="215"/>
      <c r="L9" s="215"/>
      <c r="M9" s="215"/>
      <c r="N9" s="215"/>
      <c r="O9" s="216"/>
      <c r="P9" s="151">
        <f>IF(BN18="","",TRUNC(BN18))</f>
        <v>0</v>
      </c>
      <c r="Q9" s="152"/>
      <c r="R9" s="153">
        <f>SUM(AF12:AF29)+SUM(AP12:AP29)</f>
        <v>0</v>
      </c>
      <c r="S9" s="154"/>
      <c r="T9" s="154"/>
      <c r="U9" s="156">
        <f>COUNTIFS($BH$5:$BI$6,BP22)</f>
        <v>0</v>
      </c>
      <c r="V9" s="155"/>
      <c r="W9" s="57"/>
      <c r="X9" s="153">
        <f>AF30+AP30</f>
        <v>0</v>
      </c>
      <c r="Z9" s="2"/>
      <c r="AA9" s="2"/>
      <c r="AB9" s="2"/>
      <c r="AC9" s="2"/>
      <c r="AD9" s="2"/>
      <c r="AE9" s="2"/>
      <c r="AF9" s="2"/>
      <c r="AG9" s="2"/>
      <c r="AH9" s="2"/>
      <c r="AI9" s="219" t="s">
        <v>185</v>
      </c>
      <c r="AJ9" s="219"/>
      <c r="AK9" s="219"/>
      <c r="AL9" s="219"/>
      <c r="AM9" s="219"/>
      <c r="AN9" s="219"/>
      <c r="AO9" s="145"/>
      <c r="AP9" s="145"/>
      <c r="AQ9" s="145"/>
      <c r="AR9" s="145"/>
      <c r="AS9" s="145"/>
      <c r="AT9" s="145"/>
      <c r="AU9" s="145"/>
      <c r="AV9" s="145"/>
      <c r="AW9" s="145"/>
      <c r="AX9" s="145"/>
      <c r="AY9" s="145"/>
      <c r="AZ9" s="145"/>
      <c r="BA9" s="145"/>
      <c r="BB9" s="145"/>
      <c r="BC9" s="145"/>
      <c r="BD9" s="5"/>
      <c r="BE9" s="5"/>
      <c r="BF9" s="5"/>
      <c r="BG9" s="5"/>
      <c r="BH9" s="5"/>
      <c r="BJ9" s="5"/>
      <c r="BK9" s="5"/>
      <c r="BL9" s="5"/>
      <c r="BM9" s="54"/>
      <c r="BN9" s="50"/>
      <c r="BP9" s="5"/>
      <c r="BQ9" s="5"/>
      <c r="DJ9" s="2"/>
      <c r="DK9" s="2"/>
      <c r="DL9" s="2"/>
    </row>
    <row r="10" spans="1:116" ht="15.75" customHeight="1" x14ac:dyDescent="0.2">
      <c r="A10" s="143"/>
      <c r="D10" s="3" t="s">
        <v>32</v>
      </c>
      <c r="G10" s="192" t="s">
        <v>158</v>
      </c>
      <c r="H10" s="220" t="s">
        <v>41</v>
      </c>
      <c r="I10" s="222" t="s">
        <v>0</v>
      </c>
      <c r="J10" s="229" t="s">
        <v>3</v>
      </c>
      <c r="K10" s="228" t="s">
        <v>165</v>
      </c>
      <c r="L10" s="228"/>
      <c r="M10" s="228"/>
      <c r="N10" s="226" t="s">
        <v>166</v>
      </c>
      <c r="O10" s="209" t="s">
        <v>208</v>
      </c>
      <c r="P10" s="233" t="s">
        <v>198</v>
      </c>
      <c r="Q10" s="136" t="s">
        <v>173</v>
      </c>
      <c r="R10" s="80" t="s">
        <v>174</v>
      </c>
      <c r="S10" s="231" t="s">
        <v>200</v>
      </c>
      <c r="T10" s="194" t="s">
        <v>655</v>
      </c>
      <c r="U10" s="195"/>
      <c r="V10" s="195"/>
      <c r="W10" s="195"/>
      <c r="X10" s="195"/>
      <c r="Y10" s="196"/>
      <c r="Z10" s="235" t="s">
        <v>109</v>
      </c>
      <c r="AA10" s="130"/>
      <c r="AB10" s="130"/>
      <c r="AC10" s="224" t="s">
        <v>207</v>
      </c>
      <c r="AD10" s="146"/>
      <c r="AE10" s="2"/>
      <c r="AF10" s="2"/>
      <c r="AG10" s="115"/>
      <c r="AH10" s="2"/>
      <c r="AI10" s="106"/>
      <c r="AJ10" s="217" t="s">
        <v>134</v>
      </c>
      <c r="AK10" s="218"/>
      <c r="AL10" s="107"/>
      <c r="AM10" s="217" t="s">
        <v>135</v>
      </c>
      <c r="AN10" s="218"/>
      <c r="AO10" s="145"/>
      <c r="AP10" s="145"/>
      <c r="AQ10" s="145"/>
      <c r="AR10" s="145"/>
      <c r="AS10" s="145"/>
      <c r="AT10" s="145"/>
      <c r="AU10" s="145"/>
      <c r="AV10" s="145"/>
      <c r="AW10" s="145"/>
      <c r="AX10" s="145"/>
      <c r="AY10" s="145"/>
      <c r="AZ10" s="145"/>
      <c r="BA10" s="145"/>
      <c r="BB10" s="145"/>
      <c r="BC10" s="145"/>
      <c r="BD10" s="5"/>
      <c r="BE10" s="5"/>
      <c r="BF10" s="5"/>
      <c r="BG10" s="5"/>
      <c r="BH10" s="5"/>
      <c r="BJ10" s="5"/>
      <c r="BK10" s="5"/>
      <c r="BL10" s="5"/>
      <c r="BM10" s="54"/>
      <c r="BN10" s="50"/>
      <c r="BP10" s="5"/>
      <c r="BQ10" s="5"/>
      <c r="DJ10" s="2"/>
      <c r="DK10" s="2"/>
      <c r="DL10" s="2"/>
    </row>
    <row r="11" spans="1:116" ht="23.25" customHeight="1" thickBot="1" x14ac:dyDescent="0.25">
      <c r="A11" s="143"/>
      <c r="E11" s="78" t="s">
        <v>178</v>
      </c>
      <c r="G11" s="193"/>
      <c r="H11" s="221"/>
      <c r="I11" s="223"/>
      <c r="J11" s="230"/>
      <c r="K11" s="86" t="s">
        <v>162</v>
      </c>
      <c r="L11" s="87" t="s">
        <v>163</v>
      </c>
      <c r="M11" s="87" t="s">
        <v>164</v>
      </c>
      <c r="N11" s="227"/>
      <c r="O11" s="210"/>
      <c r="P11" s="234"/>
      <c r="Q11" s="137" t="s">
        <v>183</v>
      </c>
      <c r="R11" s="88" t="s">
        <v>182</v>
      </c>
      <c r="S11" s="232"/>
      <c r="T11" s="237" t="s">
        <v>180</v>
      </c>
      <c r="U11" s="238"/>
      <c r="V11" s="132" t="s">
        <v>182</v>
      </c>
      <c r="W11" s="207" t="s">
        <v>181</v>
      </c>
      <c r="X11" s="208"/>
      <c r="Y11" s="89" t="s">
        <v>182</v>
      </c>
      <c r="Z11" s="236"/>
      <c r="AA11" s="130"/>
      <c r="AB11" s="130"/>
      <c r="AC11" s="225"/>
      <c r="AD11" s="146"/>
      <c r="AE11" s="2"/>
      <c r="AF11" s="2"/>
      <c r="AG11" s="119"/>
      <c r="AH11" s="2"/>
      <c r="AI11" s="108"/>
      <c r="AJ11" s="109" t="s">
        <v>183</v>
      </c>
      <c r="AK11" s="110" t="s">
        <v>184</v>
      </c>
      <c r="AL11" s="111"/>
      <c r="AM11" s="109" t="s">
        <v>183</v>
      </c>
      <c r="AN11" s="110" t="s">
        <v>184</v>
      </c>
      <c r="AO11" s="147"/>
      <c r="AP11" s="147"/>
      <c r="AQ11" s="147"/>
      <c r="AR11" s="147"/>
      <c r="AS11" s="147"/>
      <c r="AT11" s="147"/>
      <c r="AU11" s="147"/>
      <c r="AV11" s="147"/>
      <c r="AW11" s="147"/>
      <c r="AX11" s="147"/>
      <c r="AY11" s="147"/>
      <c r="AZ11" s="147"/>
      <c r="BA11" s="147"/>
      <c r="BB11" s="147"/>
      <c r="BC11" s="147"/>
      <c r="BD11" s="5"/>
      <c r="BE11" s="5"/>
      <c r="BF11" s="5"/>
      <c r="BG11" s="5"/>
      <c r="BH11" s="5"/>
      <c r="BJ11" s="5"/>
      <c r="BK11" s="5"/>
      <c r="BL11" s="5"/>
      <c r="BM11" s="54"/>
      <c r="BN11" s="50"/>
      <c r="BP11" s="5"/>
      <c r="BQ11" s="5"/>
      <c r="DJ11" s="2"/>
      <c r="DK11" s="2"/>
      <c r="DL11" s="2"/>
    </row>
    <row r="12" spans="1:116" ht="15.75" customHeight="1" thickTop="1" x14ac:dyDescent="0.2">
      <c r="A12" s="143"/>
      <c r="D12" s="3" t="str">
        <f t="shared" ref="D12:D13" si="0">G12&amp;H12</f>
        <v>一大男</v>
      </c>
      <c r="E12" s="79"/>
      <c r="F12" s="91" t="s">
        <v>167</v>
      </c>
      <c r="G12" s="92" t="s">
        <v>154</v>
      </c>
      <c r="H12" s="93" t="s">
        <v>1</v>
      </c>
      <c r="I12" s="94">
        <v>2</v>
      </c>
      <c r="J12" s="95" t="s">
        <v>168</v>
      </c>
      <c r="K12" s="96" t="s">
        <v>169</v>
      </c>
      <c r="L12" s="96" t="s">
        <v>170</v>
      </c>
      <c r="M12" s="96" t="s">
        <v>171</v>
      </c>
      <c r="N12" s="133">
        <v>36809</v>
      </c>
      <c r="O12" s="157" t="s">
        <v>210</v>
      </c>
      <c r="P12" s="211" t="s">
        <v>199</v>
      </c>
      <c r="Q12" s="138" t="s">
        <v>133</v>
      </c>
      <c r="R12" s="97">
        <v>54000</v>
      </c>
      <c r="S12" s="98">
        <v>2</v>
      </c>
      <c r="T12" s="197"/>
      <c r="U12" s="198"/>
      <c r="V12" s="173"/>
      <c r="W12" s="204"/>
      <c r="X12" s="205"/>
      <c r="Y12" s="174"/>
      <c r="Z12" s="65"/>
      <c r="AA12" s="130"/>
      <c r="AB12" s="130"/>
      <c r="AC12" s="161"/>
      <c r="AD12" s="146"/>
      <c r="AE12" s="2" t="str">
        <f>"※"&amp;AG12</f>
        <v>※男</v>
      </c>
      <c r="AF12" s="114">
        <f>COUNTIF($AD$14:$AD$133,AE12)</f>
        <v>0</v>
      </c>
      <c r="AG12" s="119" t="str">
        <f>"男"&amp;AJ12</f>
        <v>男</v>
      </c>
      <c r="AH12" s="2"/>
      <c r="AI12" s="112">
        <v>1</v>
      </c>
      <c r="AJ12" s="113" t="str">
        <f>IF(I2="","",(VLOOKUP(AI12,種目２,$D$2,FALSE)))</f>
        <v/>
      </c>
      <c r="AK12" s="114">
        <f>COUNTIF($AD$14:$AD$133,AG12)+AF12</f>
        <v>0</v>
      </c>
      <c r="AL12" s="115" t="str">
        <f>"女"&amp;AM12</f>
        <v>女</v>
      </c>
      <c r="AM12" s="113" t="str">
        <f t="shared" ref="AM12:AM35" si="1">IF($I$2="","",(VLOOKUP(AI12,種目２,$E$2,FALSE)))</f>
        <v/>
      </c>
      <c r="AN12" s="114">
        <f>COUNTIF($AD$14:$AD$133,AL12)+AP12</f>
        <v>0</v>
      </c>
      <c r="AO12" s="147" t="str">
        <f>"※"&amp;AL12</f>
        <v>※女</v>
      </c>
      <c r="AP12" s="114">
        <f>COUNTIF($AD$12:$AD$133,AO12)</f>
        <v>0</v>
      </c>
      <c r="AQ12" s="147"/>
      <c r="AR12" s="147"/>
      <c r="AS12" s="147"/>
      <c r="AT12" s="147"/>
      <c r="AU12" s="147"/>
      <c r="AV12" s="147"/>
      <c r="AW12" s="147"/>
      <c r="AX12" s="147"/>
      <c r="AY12" s="147"/>
      <c r="AZ12" s="147"/>
      <c r="BA12" s="147"/>
      <c r="BB12" s="147"/>
      <c r="BC12" s="147"/>
      <c r="BD12" s="5"/>
      <c r="BE12" s="5"/>
      <c r="BF12" s="5"/>
      <c r="BG12" s="5"/>
      <c r="BH12" s="5"/>
      <c r="BJ12" s="5"/>
      <c r="BK12" s="5"/>
      <c r="BL12" s="5"/>
      <c r="BM12" s="54"/>
      <c r="BN12" s="50"/>
      <c r="BP12" s="5"/>
      <c r="BQ12" s="5"/>
      <c r="DJ12" s="2"/>
      <c r="DK12" s="2"/>
      <c r="DL12" s="2"/>
    </row>
    <row r="13" spans="1:116" ht="15.75" customHeight="1" thickBot="1" x14ac:dyDescent="0.25">
      <c r="A13" s="143"/>
      <c r="D13" s="3" t="str">
        <f t="shared" si="0"/>
        <v>一大男</v>
      </c>
      <c r="E13" s="79"/>
      <c r="F13" s="91" t="s">
        <v>167</v>
      </c>
      <c r="G13" s="99" t="s">
        <v>188</v>
      </c>
      <c r="H13" s="100" t="s">
        <v>1</v>
      </c>
      <c r="I13" s="101">
        <v>2</v>
      </c>
      <c r="J13" s="102" t="s">
        <v>168</v>
      </c>
      <c r="K13" s="103" t="s">
        <v>169</v>
      </c>
      <c r="L13" s="103" t="s">
        <v>170</v>
      </c>
      <c r="M13" s="103" t="s">
        <v>171</v>
      </c>
      <c r="N13" s="134">
        <v>36809</v>
      </c>
      <c r="O13" s="158" t="s">
        <v>209</v>
      </c>
      <c r="P13" s="212"/>
      <c r="Q13" s="139" t="s">
        <v>155</v>
      </c>
      <c r="R13" s="104">
        <v>1633</v>
      </c>
      <c r="S13" s="105">
        <v>2</v>
      </c>
      <c r="T13" s="175" t="s">
        <v>199</v>
      </c>
      <c r="U13" s="176"/>
      <c r="V13" s="177"/>
      <c r="W13" s="175" t="s">
        <v>199</v>
      </c>
      <c r="X13" s="176"/>
      <c r="Y13" s="178"/>
      <c r="Z13" s="65"/>
      <c r="AA13" s="130"/>
      <c r="AB13" s="130"/>
      <c r="AC13" s="162"/>
      <c r="AD13" s="146"/>
      <c r="AE13" s="2" t="str">
        <f t="shared" ref="AE13:AE30" si="2">"※"&amp;AG13</f>
        <v>※男</v>
      </c>
      <c r="AF13" s="114">
        <f t="shared" ref="AF13:AF30" si="3">COUNTIF($AD$14:$AD$133,AE13)</f>
        <v>0</v>
      </c>
      <c r="AG13" s="119" t="str">
        <f t="shared" ref="AG13:AG35" si="4">"男"&amp;AJ13</f>
        <v>男</v>
      </c>
      <c r="AH13" s="2"/>
      <c r="AI13" s="116">
        <v>2</v>
      </c>
      <c r="AJ13" s="117" t="str">
        <f t="shared" ref="AJ13:AJ35" si="5">IF($I$2="","",(VLOOKUP(AI13,種目２,$D$2,FALSE)))</f>
        <v/>
      </c>
      <c r="AK13" s="118">
        <f t="shared" ref="AK13:AK30" si="6">COUNTIF($AD$14:$AD$133,AG13)+AF13</f>
        <v>0</v>
      </c>
      <c r="AL13" s="119" t="str">
        <f t="shared" ref="AL13:AL35" si="7">"女"&amp;AM13</f>
        <v>女</v>
      </c>
      <c r="AM13" s="117" t="str">
        <f t="shared" si="1"/>
        <v/>
      </c>
      <c r="AN13" s="114">
        <f t="shared" ref="AN13:AN30" si="8">COUNTIF($AD$14:$AD$133,AL13)+AP13</f>
        <v>0</v>
      </c>
      <c r="AO13" s="147" t="str">
        <f t="shared" ref="AO13:AO30" si="9">"※"&amp;AL13</f>
        <v>※女</v>
      </c>
      <c r="AP13" s="114">
        <f t="shared" ref="AP13:AP30" si="10">COUNTIF($AD$12:$AD$133,AO13)</f>
        <v>0</v>
      </c>
      <c r="AQ13" s="147"/>
      <c r="AR13" s="147"/>
      <c r="AS13" s="147"/>
      <c r="AT13" s="147"/>
      <c r="AU13" s="147"/>
      <c r="AV13" s="147"/>
      <c r="AW13" s="147"/>
      <c r="AX13" s="147"/>
      <c r="AY13" s="147"/>
      <c r="AZ13" s="147"/>
      <c r="BA13" s="147"/>
      <c r="BB13" s="147"/>
      <c r="BC13" s="147"/>
      <c r="BD13" s="5"/>
      <c r="BE13" s="5"/>
      <c r="BF13" s="5"/>
      <c r="BG13" s="5"/>
      <c r="BH13" s="5"/>
      <c r="BJ13" s="5"/>
      <c r="BK13" s="5"/>
      <c r="BL13" s="5"/>
      <c r="BM13" s="54"/>
      <c r="BN13" s="50"/>
      <c r="BP13" s="5"/>
      <c r="BQ13" s="5"/>
      <c r="DJ13" s="2"/>
      <c r="DK13" s="2"/>
      <c r="DL13" s="2"/>
    </row>
    <row r="14" spans="1:116" ht="17.25" customHeight="1" thickTop="1" x14ac:dyDescent="0.2">
      <c r="A14" s="143"/>
      <c r="B14" s="2" t="str">
        <f>C14</f>
        <v/>
      </c>
      <c r="C14" s="2" t="str">
        <f>H14&amp;J14</f>
        <v/>
      </c>
      <c r="D14" s="3" t="str">
        <f>IF((COUNTBLANK(J14:O14))&gt;0,"",(G14&amp;H14))</f>
        <v/>
      </c>
      <c r="E14" s="79"/>
      <c r="F14" s="67" t="str">
        <f>IF(H14="","",COUNTA(H$14:$H14))</f>
        <v/>
      </c>
      <c r="G14" s="129" t="str">
        <f t="shared" ref="G14:G45" si="11">IF(H14="","",$I$2)</f>
        <v/>
      </c>
      <c r="H14" s="62"/>
      <c r="I14" s="62"/>
      <c r="J14" s="185"/>
      <c r="K14" s="62"/>
      <c r="L14" s="62"/>
      <c r="M14" s="62"/>
      <c r="N14" s="135"/>
      <c r="O14" s="159"/>
      <c r="P14" s="140"/>
      <c r="Q14" s="141"/>
      <c r="R14" s="90"/>
      <c r="S14" s="168" t="str">
        <f t="shared" ref="S14:S45" si="12">IF(Q14="","",(COUNTIF($B$14:$B$133,C14)))</f>
        <v/>
      </c>
      <c r="T14" s="179"/>
      <c r="U14" s="180"/>
      <c r="V14" s="181"/>
      <c r="W14" s="182"/>
      <c r="X14" s="180"/>
      <c r="Y14" s="183"/>
      <c r="Z14" s="68" t="str">
        <f>IF(H14="","",$M$6)</f>
        <v/>
      </c>
      <c r="AA14" s="68" t="str">
        <f>IF(I14="","",$M$7)</f>
        <v/>
      </c>
      <c r="AB14" s="68" t="str">
        <f>IF(J14="","",$M$4)</f>
        <v/>
      </c>
      <c r="AC14" s="160"/>
      <c r="AD14" s="146" t="str">
        <f>P14&amp;H14&amp;Q14</f>
        <v/>
      </c>
      <c r="AE14" s="2" t="str">
        <f t="shared" si="2"/>
        <v>※男</v>
      </c>
      <c r="AF14" s="114">
        <f t="shared" si="3"/>
        <v>0</v>
      </c>
      <c r="AG14" s="119" t="str">
        <f t="shared" si="4"/>
        <v>男</v>
      </c>
      <c r="AH14" s="2"/>
      <c r="AI14" s="116">
        <v>3</v>
      </c>
      <c r="AJ14" s="117" t="str">
        <f t="shared" si="5"/>
        <v/>
      </c>
      <c r="AK14" s="118">
        <f t="shared" si="6"/>
        <v>0</v>
      </c>
      <c r="AL14" s="119" t="str">
        <f t="shared" si="7"/>
        <v>女</v>
      </c>
      <c r="AM14" s="117" t="str">
        <f t="shared" si="1"/>
        <v/>
      </c>
      <c r="AN14" s="114">
        <f t="shared" si="8"/>
        <v>0</v>
      </c>
      <c r="AO14" s="147" t="str">
        <f t="shared" si="9"/>
        <v>※女</v>
      </c>
      <c r="AP14" s="114">
        <f t="shared" si="10"/>
        <v>0</v>
      </c>
      <c r="AQ14" s="147"/>
      <c r="AR14" s="147"/>
      <c r="AS14" s="147"/>
      <c r="AT14" s="147"/>
      <c r="AU14" s="147"/>
      <c r="AV14" s="147"/>
      <c r="AW14" s="147"/>
      <c r="AX14" s="147"/>
      <c r="AY14" s="147"/>
      <c r="AZ14" s="147"/>
      <c r="BA14" s="147"/>
      <c r="BB14" s="147"/>
      <c r="BC14" s="147"/>
      <c r="BD14" s="5"/>
      <c r="BE14" s="5" t="str">
        <f>"※"&amp;AE14</f>
        <v>※※男</v>
      </c>
      <c r="BF14" s="5"/>
      <c r="BG14" s="5" t="str">
        <f>T14&amp;H14</f>
        <v/>
      </c>
      <c r="BH14" s="5" t="str">
        <f>W14&amp;H14</f>
        <v/>
      </c>
      <c r="BJ14" s="5"/>
      <c r="BK14" s="5"/>
      <c r="BL14" s="5"/>
      <c r="BM14" s="54"/>
      <c r="BN14" s="50"/>
      <c r="BP14" s="5"/>
      <c r="BQ14" s="5"/>
      <c r="DJ14" s="2"/>
      <c r="DK14" s="2"/>
      <c r="DL14" s="2"/>
    </row>
    <row r="15" spans="1:116" ht="17.25" customHeight="1" x14ac:dyDescent="0.2">
      <c r="A15" s="143"/>
      <c r="B15" s="2" t="str">
        <f t="shared" ref="B15:B78" si="13">C15</f>
        <v/>
      </c>
      <c r="C15" s="2" t="str">
        <f t="shared" ref="C15:C78" si="14">H15&amp;J15</f>
        <v/>
      </c>
      <c r="D15" s="3" t="str">
        <f t="shared" ref="D15:D78" si="15">IF((COUNTBLANK(J15:O15))&gt;0,"",(G15&amp;H15))</f>
        <v/>
      </c>
      <c r="E15" s="79"/>
      <c r="F15" s="67" t="str">
        <f>IF(H15="","",COUNTA(H$14:$H15))</f>
        <v/>
      </c>
      <c r="G15" s="129" t="str">
        <f t="shared" si="11"/>
        <v/>
      </c>
      <c r="H15" s="62"/>
      <c r="I15" s="62"/>
      <c r="J15" s="185"/>
      <c r="K15" s="62"/>
      <c r="L15" s="62"/>
      <c r="M15" s="62"/>
      <c r="N15" s="135"/>
      <c r="O15" s="159"/>
      <c r="P15" s="140"/>
      <c r="Q15" s="141"/>
      <c r="R15" s="90"/>
      <c r="S15" s="168" t="str">
        <f t="shared" si="12"/>
        <v/>
      </c>
      <c r="T15" s="179"/>
      <c r="U15" s="180"/>
      <c r="V15" s="180"/>
      <c r="W15" s="184"/>
      <c r="X15" s="180"/>
      <c r="Y15" s="183"/>
      <c r="Z15" s="68" t="str">
        <f t="shared" ref="Z15:Z78" si="16">IF(H15="","",$M$6)</f>
        <v/>
      </c>
      <c r="AA15" s="68" t="str">
        <f t="shared" ref="AA15:AA78" si="17">IF(I15="","",$M$7)</f>
        <v/>
      </c>
      <c r="AB15" s="68" t="str">
        <f t="shared" ref="AB15:AB78" si="18">IF(J15="","",$M$4)</f>
        <v/>
      </c>
      <c r="AC15" s="81"/>
      <c r="AD15" s="146" t="str">
        <f t="shared" ref="AD15:AD78" si="19">P15&amp;H15&amp;Q15</f>
        <v/>
      </c>
      <c r="AE15" s="2" t="str">
        <f t="shared" si="2"/>
        <v>※男</v>
      </c>
      <c r="AF15" s="114">
        <f t="shared" si="3"/>
        <v>0</v>
      </c>
      <c r="AG15" s="119" t="str">
        <f t="shared" si="4"/>
        <v>男</v>
      </c>
      <c r="AH15" s="2"/>
      <c r="AI15" s="116">
        <v>4</v>
      </c>
      <c r="AJ15" s="117" t="str">
        <f t="shared" si="5"/>
        <v/>
      </c>
      <c r="AK15" s="118">
        <f t="shared" si="6"/>
        <v>0</v>
      </c>
      <c r="AL15" s="119" t="str">
        <f t="shared" si="7"/>
        <v>女</v>
      </c>
      <c r="AM15" s="117" t="str">
        <f t="shared" si="1"/>
        <v/>
      </c>
      <c r="AN15" s="114">
        <f t="shared" si="8"/>
        <v>0</v>
      </c>
      <c r="AO15" s="147" t="str">
        <f t="shared" si="9"/>
        <v>※女</v>
      </c>
      <c r="AP15" s="114">
        <f t="shared" si="10"/>
        <v>0</v>
      </c>
      <c r="AQ15" s="147"/>
      <c r="AR15" s="147"/>
      <c r="AS15" s="147"/>
      <c r="AT15" s="147"/>
      <c r="AU15" s="147"/>
      <c r="AV15" s="147"/>
      <c r="AW15" s="147"/>
      <c r="AX15" s="147"/>
      <c r="AY15" s="147"/>
      <c r="AZ15" s="147"/>
      <c r="BA15" s="147"/>
      <c r="BB15" s="147"/>
      <c r="BC15" s="147"/>
      <c r="BD15" s="5"/>
      <c r="BE15" s="5" t="str">
        <f t="shared" ref="BE15:BE78" si="20">"※"&amp;AE15</f>
        <v>※※男</v>
      </c>
      <c r="BF15" s="5"/>
      <c r="BG15" s="5" t="str">
        <f t="shared" ref="BG15:BG78" si="21">T15&amp;H15</f>
        <v/>
      </c>
      <c r="BH15" s="5" t="str">
        <f t="shared" ref="BH15:BH78" si="22">W15&amp;H15</f>
        <v/>
      </c>
      <c r="BJ15" s="5"/>
      <c r="BK15" s="5"/>
      <c r="BL15" s="5"/>
      <c r="BM15" s="54"/>
      <c r="BN15" s="50"/>
      <c r="BP15" s="5"/>
      <c r="BQ15" s="5"/>
      <c r="DJ15" s="2"/>
      <c r="DK15" s="2"/>
      <c r="DL15" s="2"/>
    </row>
    <row r="16" spans="1:116" ht="17.25" customHeight="1" x14ac:dyDescent="0.2">
      <c r="A16" s="143"/>
      <c r="B16" s="2" t="str">
        <f t="shared" si="13"/>
        <v/>
      </c>
      <c r="C16" s="2" t="str">
        <f t="shared" si="14"/>
        <v/>
      </c>
      <c r="D16" s="3" t="str">
        <f t="shared" si="15"/>
        <v/>
      </c>
      <c r="E16" s="79"/>
      <c r="F16" s="67" t="str">
        <f>IF(H16="","",COUNTA(H$14:$H16))</f>
        <v/>
      </c>
      <c r="G16" s="129" t="str">
        <f t="shared" si="11"/>
        <v/>
      </c>
      <c r="H16" s="62"/>
      <c r="I16" s="62"/>
      <c r="J16" s="185"/>
      <c r="K16" s="62"/>
      <c r="L16" s="62"/>
      <c r="M16" s="62"/>
      <c r="N16" s="135"/>
      <c r="O16" s="159"/>
      <c r="P16" s="140"/>
      <c r="Q16" s="141"/>
      <c r="R16" s="90"/>
      <c r="S16" s="168" t="str">
        <f t="shared" si="12"/>
        <v/>
      </c>
      <c r="T16" s="179"/>
      <c r="U16" s="180"/>
      <c r="V16" s="180"/>
      <c r="W16" s="184"/>
      <c r="X16" s="180"/>
      <c r="Y16" s="183"/>
      <c r="Z16" s="68" t="str">
        <f t="shared" si="16"/>
        <v/>
      </c>
      <c r="AA16" s="68" t="str">
        <f t="shared" si="17"/>
        <v/>
      </c>
      <c r="AB16" s="68" t="str">
        <f t="shared" si="18"/>
        <v/>
      </c>
      <c r="AC16" s="81"/>
      <c r="AD16" s="146" t="str">
        <f t="shared" si="19"/>
        <v/>
      </c>
      <c r="AE16" s="2" t="str">
        <f t="shared" si="2"/>
        <v>※男</v>
      </c>
      <c r="AF16" s="114">
        <f t="shared" si="3"/>
        <v>0</v>
      </c>
      <c r="AG16" s="119" t="str">
        <f t="shared" si="4"/>
        <v>男</v>
      </c>
      <c r="AH16" s="2"/>
      <c r="AI16" s="116">
        <v>5</v>
      </c>
      <c r="AJ16" s="117" t="str">
        <f t="shared" si="5"/>
        <v/>
      </c>
      <c r="AK16" s="118">
        <f t="shared" si="6"/>
        <v>0</v>
      </c>
      <c r="AL16" s="119" t="str">
        <f t="shared" si="7"/>
        <v>女</v>
      </c>
      <c r="AM16" s="117" t="str">
        <f t="shared" si="1"/>
        <v/>
      </c>
      <c r="AN16" s="114">
        <f t="shared" si="8"/>
        <v>0</v>
      </c>
      <c r="AO16" s="147" t="str">
        <f t="shared" si="9"/>
        <v>※女</v>
      </c>
      <c r="AP16" s="114">
        <f t="shared" si="10"/>
        <v>0</v>
      </c>
      <c r="AQ16" s="147"/>
      <c r="AR16" s="147"/>
      <c r="AS16" s="147"/>
      <c r="AT16" s="147"/>
      <c r="AU16" s="147"/>
      <c r="AV16" s="147"/>
      <c r="AW16" s="147"/>
      <c r="AX16" s="147"/>
      <c r="AY16" s="147"/>
      <c r="AZ16" s="147"/>
      <c r="BA16" s="147"/>
      <c r="BB16" s="147"/>
      <c r="BC16" s="147"/>
      <c r="BD16" s="5"/>
      <c r="BE16" s="5" t="str">
        <f t="shared" si="20"/>
        <v>※※男</v>
      </c>
      <c r="BF16" s="5"/>
      <c r="BG16" s="5" t="str">
        <f t="shared" si="21"/>
        <v/>
      </c>
      <c r="BH16" s="5" t="str">
        <f t="shared" si="22"/>
        <v/>
      </c>
      <c r="BJ16" s="5"/>
      <c r="BK16" s="5"/>
      <c r="BL16" s="5"/>
      <c r="BM16" s="54"/>
      <c r="BN16" s="50" t="e">
        <f>BN17*BN18</f>
        <v>#N/A</v>
      </c>
      <c r="BP16" s="5"/>
      <c r="BQ16" s="5"/>
      <c r="DJ16" s="2"/>
      <c r="DK16" s="2"/>
      <c r="DL16" s="2"/>
    </row>
    <row r="17" spans="1:116" ht="17.25" customHeight="1" x14ac:dyDescent="0.2">
      <c r="A17" s="143"/>
      <c r="B17" s="2" t="str">
        <f t="shared" si="13"/>
        <v/>
      </c>
      <c r="C17" s="2" t="str">
        <f t="shared" si="14"/>
        <v/>
      </c>
      <c r="D17" s="3" t="str">
        <f t="shared" si="15"/>
        <v/>
      </c>
      <c r="E17" s="79"/>
      <c r="F17" s="67" t="str">
        <f>IF(H17="","",COUNTA(H$14:$H17))</f>
        <v/>
      </c>
      <c r="G17" s="129" t="str">
        <f t="shared" si="11"/>
        <v/>
      </c>
      <c r="H17" s="62"/>
      <c r="I17" s="62"/>
      <c r="J17" s="185"/>
      <c r="K17" s="62"/>
      <c r="L17" s="62"/>
      <c r="M17" s="62"/>
      <c r="N17" s="135"/>
      <c r="O17" s="159"/>
      <c r="P17" s="140"/>
      <c r="Q17" s="141"/>
      <c r="R17" s="90"/>
      <c r="S17" s="168" t="str">
        <f t="shared" si="12"/>
        <v/>
      </c>
      <c r="T17" s="179"/>
      <c r="U17" s="180"/>
      <c r="V17" s="180"/>
      <c r="W17" s="184"/>
      <c r="X17" s="180"/>
      <c r="Y17" s="183"/>
      <c r="Z17" s="68" t="str">
        <f t="shared" si="16"/>
        <v/>
      </c>
      <c r="AA17" s="68" t="str">
        <f t="shared" si="17"/>
        <v/>
      </c>
      <c r="AB17" s="68" t="str">
        <f t="shared" si="18"/>
        <v/>
      </c>
      <c r="AC17" s="81"/>
      <c r="AD17" s="146" t="str">
        <f t="shared" si="19"/>
        <v/>
      </c>
      <c r="AE17" s="2" t="str">
        <f t="shared" si="2"/>
        <v>※男</v>
      </c>
      <c r="AF17" s="114">
        <f t="shared" si="3"/>
        <v>0</v>
      </c>
      <c r="AG17" s="119" t="str">
        <f t="shared" si="4"/>
        <v>男</v>
      </c>
      <c r="AH17" s="2"/>
      <c r="AI17" s="116">
        <v>6</v>
      </c>
      <c r="AJ17" s="117" t="str">
        <f t="shared" si="5"/>
        <v/>
      </c>
      <c r="AK17" s="118">
        <f t="shared" si="6"/>
        <v>0</v>
      </c>
      <c r="AL17" s="119" t="str">
        <f t="shared" si="7"/>
        <v>女</v>
      </c>
      <c r="AM17" s="117" t="str">
        <f t="shared" si="1"/>
        <v/>
      </c>
      <c r="AN17" s="114">
        <f t="shared" si="8"/>
        <v>0</v>
      </c>
      <c r="AO17" s="147" t="str">
        <f t="shared" si="9"/>
        <v>※女</v>
      </c>
      <c r="AP17" s="114">
        <f t="shared" si="10"/>
        <v>0</v>
      </c>
      <c r="AQ17" s="147"/>
      <c r="AR17" s="147"/>
      <c r="AS17" s="147"/>
      <c r="AT17" s="147"/>
      <c r="AU17" s="147"/>
      <c r="AV17" s="147"/>
      <c r="AW17" s="147"/>
      <c r="AX17" s="147"/>
      <c r="AY17" s="147"/>
      <c r="AZ17" s="147"/>
      <c r="BA17" s="147"/>
      <c r="BB17" s="147"/>
      <c r="BC17" s="147"/>
      <c r="BD17" s="5"/>
      <c r="BE17" s="5" t="str">
        <f t="shared" si="20"/>
        <v>※※男</v>
      </c>
      <c r="BF17" s="5"/>
      <c r="BG17" s="5" t="str">
        <f t="shared" si="21"/>
        <v/>
      </c>
      <c r="BH17" s="5" t="str">
        <f t="shared" si="22"/>
        <v/>
      </c>
      <c r="BJ17" s="5"/>
      <c r="BK17" s="5"/>
      <c r="BL17" s="5"/>
      <c r="BM17" s="54" t="s">
        <v>194</v>
      </c>
      <c r="BN17" s="50" t="e">
        <f>VLOOKUP(I2,大会情報!E4:I8,3,FALSE)</f>
        <v>#N/A</v>
      </c>
      <c r="BP17" s="5"/>
      <c r="BQ17" s="5"/>
      <c r="DJ17" s="2"/>
      <c r="DK17" s="2"/>
      <c r="DL17" s="2"/>
    </row>
    <row r="18" spans="1:116" ht="17.25" customHeight="1" x14ac:dyDescent="0.2">
      <c r="A18" s="143"/>
      <c r="B18" s="2" t="str">
        <f t="shared" si="13"/>
        <v/>
      </c>
      <c r="C18" s="2" t="str">
        <f t="shared" si="14"/>
        <v/>
      </c>
      <c r="D18" s="3" t="str">
        <f t="shared" si="15"/>
        <v/>
      </c>
      <c r="E18" s="79"/>
      <c r="F18" s="67" t="str">
        <f>IF(H18="","",COUNTA(H$14:$H18))</f>
        <v/>
      </c>
      <c r="G18" s="129" t="str">
        <f t="shared" si="11"/>
        <v/>
      </c>
      <c r="H18" s="62"/>
      <c r="I18" s="62"/>
      <c r="J18" s="185"/>
      <c r="K18" s="62"/>
      <c r="L18" s="62"/>
      <c r="M18" s="62"/>
      <c r="N18" s="135"/>
      <c r="O18" s="159"/>
      <c r="P18" s="140"/>
      <c r="Q18" s="141"/>
      <c r="R18" s="90"/>
      <c r="S18" s="168" t="str">
        <f t="shared" si="12"/>
        <v/>
      </c>
      <c r="T18" s="179"/>
      <c r="U18" s="180"/>
      <c r="V18" s="180"/>
      <c r="W18" s="184"/>
      <c r="X18" s="180"/>
      <c r="Y18" s="183"/>
      <c r="Z18" s="68" t="str">
        <f t="shared" si="16"/>
        <v/>
      </c>
      <c r="AA18" s="68" t="str">
        <f t="shared" si="17"/>
        <v/>
      </c>
      <c r="AB18" s="68" t="str">
        <f t="shared" si="18"/>
        <v/>
      </c>
      <c r="AC18" s="81"/>
      <c r="AD18" s="146" t="str">
        <f t="shared" si="19"/>
        <v/>
      </c>
      <c r="AE18" s="2" t="str">
        <f t="shared" si="2"/>
        <v>※男</v>
      </c>
      <c r="AF18" s="114">
        <f t="shared" si="3"/>
        <v>0</v>
      </c>
      <c r="AG18" s="119" t="str">
        <f t="shared" si="4"/>
        <v>男</v>
      </c>
      <c r="AH18" s="2"/>
      <c r="AI18" s="116">
        <v>7</v>
      </c>
      <c r="AJ18" s="117" t="str">
        <f t="shared" si="5"/>
        <v/>
      </c>
      <c r="AK18" s="118">
        <f t="shared" si="6"/>
        <v>0</v>
      </c>
      <c r="AL18" s="119" t="str">
        <f t="shared" si="7"/>
        <v>女</v>
      </c>
      <c r="AM18" s="117" t="str">
        <f t="shared" si="1"/>
        <v/>
      </c>
      <c r="AN18" s="114">
        <f t="shared" si="8"/>
        <v>0</v>
      </c>
      <c r="AO18" s="147" t="str">
        <f t="shared" si="9"/>
        <v>※女</v>
      </c>
      <c r="AP18" s="114">
        <f t="shared" si="10"/>
        <v>0</v>
      </c>
      <c r="AQ18" s="147"/>
      <c r="AR18" s="147"/>
      <c r="AS18" s="147"/>
      <c r="AT18" s="147"/>
      <c r="AU18" s="147"/>
      <c r="AV18" s="147"/>
      <c r="AW18" s="147"/>
      <c r="AX18" s="147"/>
      <c r="AY18" s="147"/>
      <c r="AZ18" s="147"/>
      <c r="BA18" s="147"/>
      <c r="BB18" s="147"/>
      <c r="BC18" s="147"/>
      <c r="BD18" s="5"/>
      <c r="BE18" s="5" t="str">
        <f t="shared" si="20"/>
        <v>※※男</v>
      </c>
      <c r="BF18" s="5"/>
      <c r="BG18" s="5" t="str">
        <f t="shared" si="21"/>
        <v/>
      </c>
      <c r="BH18" s="5" t="str">
        <f t="shared" si="22"/>
        <v/>
      </c>
      <c r="BJ18" s="5"/>
      <c r="BK18" s="5"/>
      <c r="BL18" s="5"/>
      <c r="BM18" s="54" t="s">
        <v>193</v>
      </c>
      <c r="BN18" s="5">
        <f>IF(I2="小",(SUM(BN19:BO19)/2),SUM(BN19:BO19))</f>
        <v>0</v>
      </c>
      <c r="BO18" s="50"/>
      <c r="BP18" s="5"/>
      <c r="BQ18" s="5"/>
      <c r="DJ18" s="2"/>
      <c r="DK18" s="2"/>
      <c r="DL18" s="2"/>
    </row>
    <row r="19" spans="1:116" ht="17.25" customHeight="1" x14ac:dyDescent="0.2">
      <c r="A19" s="143"/>
      <c r="B19" s="2" t="str">
        <f t="shared" si="13"/>
        <v/>
      </c>
      <c r="C19" s="2" t="str">
        <f t="shared" si="14"/>
        <v/>
      </c>
      <c r="D19" s="3" t="str">
        <f t="shared" si="15"/>
        <v/>
      </c>
      <c r="E19" s="79"/>
      <c r="F19" s="67" t="str">
        <f>IF(H19="","",COUNTA(H$14:$H19))</f>
        <v/>
      </c>
      <c r="G19" s="129" t="str">
        <f t="shared" si="11"/>
        <v/>
      </c>
      <c r="H19" s="62"/>
      <c r="I19" s="62"/>
      <c r="J19" s="185"/>
      <c r="K19" s="62"/>
      <c r="L19" s="62"/>
      <c r="M19" s="62"/>
      <c r="N19" s="135"/>
      <c r="O19" s="159"/>
      <c r="P19" s="140"/>
      <c r="Q19" s="141"/>
      <c r="R19" s="90"/>
      <c r="S19" s="168" t="str">
        <f t="shared" si="12"/>
        <v/>
      </c>
      <c r="T19" s="179"/>
      <c r="U19" s="180"/>
      <c r="V19" s="180"/>
      <c r="W19" s="184"/>
      <c r="X19" s="180"/>
      <c r="Y19" s="183"/>
      <c r="Z19" s="68" t="str">
        <f t="shared" si="16"/>
        <v/>
      </c>
      <c r="AA19" s="68" t="str">
        <f t="shared" si="17"/>
        <v/>
      </c>
      <c r="AB19" s="68" t="str">
        <f t="shared" si="18"/>
        <v/>
      </c>
      <c r="AC19" s="81"/>
      <c r="AD19" s="146" t="str">
        <f t="shared" si="19"/>
        <v/>
      </c>
      <c r="AE19" s="2" t="str">
        <f t="shared" si="2"/>
        <v>※男</v>
      </c>
      <c r="AF19" s="114">
        <f t="shared" si="3"/>
        <v>0</v>
      </c>
      <c r="AG19" s="119" t="str">
        <f t="shared" si="4"/>
        <v>男</v>
      </c>
      <c r="AH19" s="2"/>
      <c r="AI19" s="116">
        <v>8</v>
      </c>
      <c r="AJ19" s="117" t="str">
        <f t="shared" si="5"/>
        <v/>
      </c>
      <c r="AK19" s="118">
        <f t="shared" si="6"/>
        <v>0</v>
      </c>
      <c r="AL19" s="119" t="str">
        <f t="shared" si="7"/>
        <v>女</v>
      </c>
      <c r="AM19" s="117" t="str">
        <f t="shared" si="1"/>
        <v/>
      </c>
      <c r="AN19" s="114">
        <f t="shared" si="8"/>
        <v>0</v>
      </c>
      <c r="AO19" s="147" t="str">
        <f t="shared" si="9"/>
        <v>※女</v>
      </c>
      <c r="AP19" s="114">
        <f t="shared" si="10"/>
        <v>0</v>
      </c>
      <c r="AQ19" s="147"/>
      <c r="AR19" s="147"/>
      <c r="AS19" s="147"/>
      <c r="AT19" s="147"/>
      <c r="AU19" s="147"/>
      <c r="AV19" s="147"/>
      <c r="AW19" s="147"/>
      <c r="AX19" s="147"/>
      <c r="AY19" s="147"/>
      <c r="AZ19" s="147"/>
      <c r="BA19" s="147"/>
      <c r="BB19" s="147"/>
      <c r="BC19" s="147"/>
      <c r="BD19" s="5"/>
      <c r="BE19" s="5" t="str">
        <f t="shared" si="20"/>
        <v>※※男</v>
      </c>
      <c r="BF19" s="5"/>
      <c r="BG19" s="5" t="str">
        <f t="shared" si="21"/>
        <v/>
      </c>
      <c r="BH19" s="5" t="str">
        <f t="shared" si="22"/>
        <v/>
      </c>
      <c r="BJ19" s="5"/>
      <c r="BK19" s="5"/>
      <c r="BL19" s="5"/>
      <c r="BM19" s="54" t="s">
        <v>191</v>
      </c>
      <c r="BN19" s="50">
        <f>BN20+BN41</f>
        <v>0</v>
      </c>
      <c r="BO19" s="50">
        <f>BO20+BO41</f>
        <v>0</v>
      </c>
      <c r="BP19" s="5"/>
      <c r="BQ19" s="5"/>
      <c r="DJ19" s="2"/>
      <c r="DK19" s="2"/>
      <c r="DL19" s="2"/>
    </row>
    <row r="20" spans="1:116" ht="17.25" customHeight="1" x14ac:dyDescent="0.2">
      <c r="A20" s="143"/>
      <c r="B20" s="2" t="str">
        <f t="shared" si="13"/>
        <v/>
      </c>
      <c r="C20" s="2" t="str">
        <f t="shared" si="14"/>
        <v/>
      </c>
      <c r="D20" s="3" t="str">
        <f t="shared" si="15"/>
        <v/>
      </c>
      <c r="E20" s="79"/>
      <c r="F20" s="67" t="str">
        <f>IF(H20="","",COUNTA(H$14:$H20))</f>
        <v/>
      </c>
      <c r="G20" s="129" t="str">
        <f t="shared" si="11"/>
        <v/>
      </c>
      <c r="H20" s="62"/>
      <c r="I20" s="62"/>
      <c r="J20" s="185"/>
      <c r="K20" s="62"/>
      <c r="L20" s="62"/>
      <c r="M20" s="62"/>
      <c r="N20" s="135"/>
      <c r="O20" s="159"/>
      <c r="P20" s="140"/>
      <c r="Q20" s="141"/>
      <c r="R20" s="90"/>
      <c r="S20" s="168" t="str">
        <f t="shared" si="12"/>
        <v/>
      </c>
      <c r="T20" s="179"/>
      <c r="U20" s="180"/>
      <c r="V20" s="180"/>
      <c r="W20" s="184"/>
      <c r="X20" s="180"/>
      <c r="Y20" s="183"/>
      <c r="Z20" s="68" t="str">
        <f t="shared" si="16"/>
        <v/>
      </c>
      <c r="AA20" s="68" t="str">
        <f t="shared" si="17"/>
        <v/>
      </c>
      <c r="AB20" s="68" t="str">
        <f t="shared" si="18"/>
        <v/>
      </c>
      <c r="AC20" s="81"/>
      <c r="AD20" s="146" t="str">
        <f t="shared" si="19"/>
        <v/>
      </c>
      <c r="AE20" s="2" t="str">
        <f t="shared" si="2"/>
        <v>※男</v>
      </c>
      <c r="AF20" s="114">
        <f t="shared" si="3"/>
        <v>0</v>
      </c>
      <c r="AG20" s="119" t="str">
        <f t="shared" si="4"/>
        <v>男</v>
      </c>
      <c r="AH20" s="2"/>
      <c r="AI20" s="116">
        <v>9</v>
      </c>
      <c r="AJ20" s="117" t="str">
        <f t="shared" si="5"/>
        <v/>
      </c>
      <c r="AK20" s="118">
        <f t="shared" si="6"/>
        <v>0</v>
      </c>
      <c r="AL20" s="119" t="str">
        <f t="shared" si="7"/>
        <v>女</v>
      </c>
      <c r="AM20" s="117" t="str">
        <f t="shared" si="1"/>
        <v/>
      </c>
      <c r="AN20" s="114">
        <f t="shared" si="8"/>
        <v>0</v>
      </c>
      <c r="AO20" s="147" t="str">
        <f t="shared" si="9"/>
        <v>※女</v>
      </c>
      <c r="AP20" s="114">
        <f t="shared" si="10"/>
        <v>0</v>
      </c>
      <c r="AQ20" s="147"/>
      <c r="AR20" s="147"/>
      <c r="AS20" s="147"/>
      <c r="AT20" s="147"/>
      <c r="AU20" s="147"/>
      <c r="AV20" s="147"/>
      <c r="AW20" s="147"/>
      <c r="AX20" s="147"/>
      <c r="AY20" s="147"/>
      <c r="AZ20" s="147"/>
      <c r="BA20" s="147"/>
      <c r="BB20" s="147"/>
      <c r="BC20" s="147"/>
      <c r="BD20" s="5"/>
      <c r="BE20" s="5" t="str">
        <f t="shared" si="20"/>
        <v>※※男</v>
      </c>
      <c r="BF20" s="5"/>
      <c r="BG20" s="5" t="str">
        <f t="shared" si="21"/>
        <v/>
      </c>
      <c r="BH20" s="5" t="str">
        <f t="shared" si="22"/>
        <v/>
      </c>
      <c r="BJ20" s="5"/>
      <c r="BK20" s="5"/>
      <c r="BL20" s="5"/>
      <c r="BM20" s="127" t="s">
        <v>1</v>
      </c>
      <c r="BN20" s="128">
        <f>COUNTIFS($BN$22:$BN$30,BP22)</f>
        <v>0</v>
      </c>
      <c r="BO20" s="128">
        <f>COUNTIFS($BO$22:$BO$30,BP22)</f>
        <v>0</v>
      </c>
      <c r="BP20" s="5"/>
      <c r="BQ20" s="5"/>
      <c r="DJ20" s="2"/>
      <c r="DK20" s="2"/>
      <c r="DL20" s="2"/>
    </row>
    <row r="21" spans="1:116" ht="17.25" customHeight="1" x14ac:dyDescent="0.2">
      <c r="A21" s="143"/>
      <c r="B21" s="2" t="str">
        <f t="shared" si="13"/>
        <v/>
      </c>
      <c r="C21" s="2" t="str">
        <f t="shared" si="14"/>
        <v/>
      </c>
      <c r="D21" s="3" t="str">
        <f t="shared" si="15"/>
        <v/>
      </c>
      <c r="E21" s="79"/>
      <c r="F21" s="67" t="str">
        <f>IF(H21="","",COUNTA(H$14:$H21))</f>
        <v/>
      </c>
      <c r="G21" s="129" t="str">
        <f t="shared" si="11"/>
        <v/>
      </c>
      <c r="H21" s="62"/>
      <c r="I21" s="62"/>
      <c r="J21" s="185"/>
      <c r="K21" s="62"/>
      <c r="L21" s="62"/>
      <c r="M21" s="62"/>
      <c r="N21" s="135"/>
      <c r="O21" s="159"/>
      <c r="P21" s="140"/>
      <c r="Q21" s="141"/>
      <c r="R21" s="90"/>
      <c r="S21" s="168" t="str">
        <f t="shared" si="12"/>
        <v/>
      </c>
      <c r="T21" s="179"/>
      <c r="U21" s="180"/>
      <c r="V21" s="180"/>
      <c r="W21" s="184"/>
      <c r="X21" s="180"/>
      <c r="Y21" s="183"/>
      <c r="Z21" s="68" t="str">
        <f t="shared" si="16"/>
        <v/>
      </c>
      <c r="AA21" s="68" t="str">
        <f t="shared" si="17"/>
        <v/>
      </c>
      <c r="AB21" s="68" t="str">
        <f t="shared" si="18"/>
        <v/>
      </c>
      <c r="AC21" s="81"/>
      <c r="AD21" s="146" t="str">
        <f t="shared" si="19"/>
        <v/>
      </c>
      <c r="AE21" s="2" t="str">
        <f t="shared" si="2"/>
        <v>※男</v>
      </c>
      <c r="AF21" s="114">
        <f t="shared" si="3"/>
        <v>0</v>
      </c>
      <c r="AG21" s="119" t="str">
        <f t="shared" si="4"/>
        <v>男</v>
      </c>
      <c r="AH21" s="2"/>
      <c r="AI21" s="116">
        <v>10</v>
      </c>
      <c r="AJ21" s="117" t="str">
        <f t="shared" si="5"/>
        <v/>
      </c>
      <c r="AK21" s="118">
        <f t="shared" si="6"/>
        <v>0</v>
      </c>
      <c r="AL21" s="119" t="str">
        <f t="shared" si="7"/>
        <v>女</v>
      </c>
      <c r="AM21" s="117" t="str">
        <f t="shared" si="1"/>
        <v/>
      </c>
      <c r="AN21" s="114">
        <f t="shared" si="8"/>
        <v>0</v>
      </c>
      <c r="AO21" s="147" t="str">
        <f t="shared" si="9"/>
        <v>※女</v>
      </c>
      <c r="AP21" s="114">
        <f t="shared" si="10"/>
        <v>0</v>
      </c>
      <c r="AQ21" s="147"/>
      <c r="AR21" s="147"/>
      <c r="AS21" s="147"/>
      <c r="AT21" s="147"/>
      <c r="AU21" s="147"/>
      <c r="AV21" s="147"/>
      <c r="AW21" s="147"/>
      <c r="AX21" s="147"/>
      <c r="AY21" s="147"/>
      <c r="AZ21" s="147"/>
      <c r="BA21" s="147"/>
      <c r="BB21" s="147"/>
      <c r="BC21" s="147"/>
      <c r="BD21" s="5"/>
      <c r="BE21" s="5" t="str">
        <f t="shared" si="20"/>
        <v>※※男</v>
      </c>
      <c r="BF21" s="5"/>
      <c r="BG21" s="5" t="str">
        <f t="shared" si="21"/>
        <v/>
      </c>
      <c r="BH21" s="5" t="str">
        <f t="shared" si="22"/>
        <v/>
      </c>
      <c r="BJ21" s="5"/>
      <c r="BK21" s="5" t="s">
        <v>129</v>
      </c>
      <c r="BL21" s="5" t="s">
        <v>130</v>
      </c>
      <c r="BM21" s="54"/>
      <c r="BN21" s="50"/>
      <c r="BP21" s="5"/>
      <c r="BQ21" s="5"/>
      <c r="DJ21" s="2"/>
      <c r="DK21" s="2"/>
      <c r="DL21" s="2"/>
    </row>
    <row r="22" spans="1:116" ht="17.25" customHeight="1" x14ac:dyDescent="0.2">
      <c r="A22" s="143"/>
      <c r="B22" s="2" t="str">
        <f t="shared" si="13"/>
        <v/>
      </c>
      <c r="C22" s="2" t="str">
        <f t="shared" si="14"/>
        <v/>
      </c>
      <c r="D22" s="3" t="str">
        <f t="shared" si="15"/>
        <v/>
      </c>
      <c r="E22" s="79"/>
      <c r="F22" s="67" t="str">
        <f>IF(H22="","",COUNTA(H$14:$H22))</f>
        <v/>
      </c>
      <c r="G22" s="129" t="str">
        <f t="shared" si="11"/>
        <v/>
      </c>
      <c r="H22" s="62"/>
      <c r="I22" s="62"/>
      <c r="J22" s="185"/>
      <c r="K22" s="62"/>
      <c r="L22" s="62"/>
      <c r="M22" s="62"/>
      <c r="N22" s="135"/>
      <c r="O22" s="159"/>
      <c r="P22" s="140"/>
      <c r="Q22" s="141"/>
      <c r="R22" s="90"/>
      <c r="S22" s="168" t="str">
        <f t="shared" si="12"/>
        <v/>
      </c>
      <c r="T22" s="179"/>
      <c r="U22" s="180"/>
      <c r="V22" s="180"/>
      <c r="W22" s="184"/>
      <c r="X22" s="180"/>
      <c r="Y22" s="183"/>
      <c r="Z22" s="68" t="str">
        <f t="shared" si="16"/>
        <v/>
      </c>
      <c r="AA22" s="68" t="str">
        <f t="shared" si="17"/>
        <v/>
      </c>
      <c r="AB22" s="68" t="str">
        <f t="shared" si="18"/>
        <v/>
      </c>
      <c r="AC22" s="81"/>
      <c r="AD22" s="146" t="str">
        <f t="shared" si="19"/>
        <v/>
      </c>
      <c r="AE22" s="2" t="str">
        <f t="shared" si="2"/>
        <v>※男</v>
      </c>
      <c r="AF22" s="114">
        <f t="shared" si="3"/>
        <v>0</v>
      </c>
      <c r="AG22" s="119" t="str">
        <f t="shared" si="4"/>
        <v>男</v>
      </c>
      <c r="AH22" s="2"/>
      <c r="AI22" s="116">
        <v>11</v>
      </c>
      <c r="AJ22" s="117" t="str">
        <f t="shared" si="5"/>
        <v/>
      </c>
      <c r="AK22" s="118">
        <f t="shared" si="6"/>
        <v>0</v>
      </c>
      <c r="AL22" s="119" t="str">
        <f t="shared" si="7"/>
        <v>女</v>
      </c>
      <c r="AM22" s="117" t="str">
        <f t="shared" si="1"/>
        <v/>
      </c>
      <c r="AN22" s="114">
        <f t="shared" si="8"/>
        <v>0</v>
      </c>
      <c r="AO22" s="147" t="str">
        <f t="shared" si="9"/>
        <v>※女</v>
      </c>
      <c r="AP22" s="114">
        <f t="shared" si="10"/>
        <v>0</v>
      </c>
      <c r="AQ22" s="147"/>
      <c r="AR22" s="147"/>
      <c r="AS22" s="147"/>
      <c r="AT22" s="147"/>
      <c r="AU22" s="147"/>
      <c r="AV22" s="147"/>
      <c r="AW22" s="147"/>
      <c r="AX22" s="147"/>
      <c r="AY22" s="147"/>
      <c r="AZ22" s="147"/>
      <c r="BA22" s="147"/>
      <c r="BB22" s="147"/>
      <c r="BC22" s="147"/>
      <c r="BD22" s="5"/>
      <c r="BE22" s="5" t="str">
        <f t="shared" si="20"/>
        <v>※※男</v>
      </c>
      <c r="BF22" s="5"/>
      <c r="BG22" s="5" t="str">
        <f t="shared" si="21"/>
        <v/>
      </c>
      <c r="BH22" s="5" t="str">
        <f t="shared" si="22"/>
        <v/>
      </c>
      <c r="BJ22" s="5"/>
      <c r="BK22" s="5" t="str">
        <f t="shared" ref="BK22:BK53" si="23">H14&amp;U14</f>
        <v/>
      </c>
      <c r="BL22" s="5" t="str">
        <f t="shared" ref="BL22:BL53" si="24">H14&amp;X14</f>
        <v/>
      </c>
      <c r="BM22" s="54" t="s">
        <v>112</v>
      </c>
      <c r="BN22" s="50">
        <f>COUNTIF($BK$22:$BK$141,BM22)</f>
        <v>0</v>
      </c>
      <c r="BO22" s="50">
        <f>COUNTIF($BL$22:$BL$141,BM22)</f>
        <v>0</v>
      </c>
      <c r="BP22" s="5" t="s">
        <v>128</v>
      </c>
      <c r="BQ22" s="5"/>
      <c r="DK22" s="2"/>
      <c r="DL22" s="2"/>
    </row>
    <row r="23" spans="1:116" ht="17.25" customHeight="1" x14ac:dyDescent="0.2">
      <c r="A23" s="143"/>
      <c r="B23" s="2" t="str">
        <f t="shared" si="13"/>
        <v/>
      </c>
      <c r="C23" s="2" t="str">
        <f t="shared" si="14"/>
        <v/>
      </c>
      <c r="D23" s="3" t="str">
        <f t="shared" si="15"/>
        <v/>
      </c>
      <c r="E23" s="79"/>
      <c r="F23" s="67" t="str">
        <f>IF(H23="","",COUNTA(H$14:$H23))</f>
        <v/>
      </c>
      <c r="G23" s="129" t="str">
        <f t="shared" si="11"/>
        <v/>
      </c>
      <c r="H23" s="62"/>
      <c r="I23" s="62"/>
      <c r="J23" s="185"/>
      <c r="K23" s="62"/>
      <c r="L23" s="62"/>
      <c r="M23" s="62"/>
      <c r="N23" s="135"/>
      <c r="O23" s="159"/>
      <c r="P23" s="140"/>
      <c r="Q23" s="141"/>
      <c r="R23" s="90"/>
      <c r="S23" s="168" t="str">
        <f t="shared" si="12"/>
        <v/>
      </c>
      <c r="T23" s="179"/>
      <c r="U23" s="180"/>
      <c r="V23" s="180"/>
      <c r="W23" s="184"/>
      <c r="X23" s="180"/>
      <c r="Y23" s="183"/>
      <c r="Z23" s="68" t="str">
        <f t="shared" si="16"/>
        <v/>
      </c>
      <c r="AA23" s="68" t="str">
        <f t="shared" si="17"/>
        <v/>
      </c>
      <c r="AB23" s="68" t="str">
        <f t="shared" si="18"/>
        <v/>
      </c>
      <c r="AC23" s="81"/>
      <c r="AD23" s="146" t="str">
        <f t="shared" si="19"/>
        <v/>
      </c>
      <c r="AE23" s="2" t="str">
        <f t="shared" si="2"/>
        <v>※男</v>
      </c>
      <c r="AF23" s="114">
        <f t="shared" si="3"/>
        <v>0</v>
      </c>
      <c r="AG23" s="119" t="str">
        <f t="shared" si="4"/>
        <v>男</v>
      </c>
      <c r="AH23" s="2"/>
      <c r="AI23" s="116">
        <v>12</v>
      </c>
      <c r="AJ23" s="117" t="str">
        <f t="shared" si="5"/>
        <v/>
      </c>
      <c r="AK23" s="118">
        <f t="shared" si="6"/>
        <v>0</v>
      </c>
      <c r="AL23" s="119" t="str">
        <f t="shared" si="7"/>
        <v>女</v>
      </c>
      <c r="AM23" s="117" t="str">
        <f t="shared" si="1"/>
        <v/>
      </c>
      <c r="AN23" s="114">
        <f t="shared" si="8"/>
        <v>0</v>
      </c>
      <c r="AO23" s="147" t="str">
        <f t="shared" si="9"/>
        <v>※女</v>
      </c>
      <c r="AP23" s="114">
        <f t="shared" si="10"/>
        <v>0</v>
      </c>
      <c r="AQ23" s="147"/>
      <c r="AR23" s="147"/>
      <c r="AS23" s="147"/>
      <c r="AT23" s="147"/>
      <c r="AU23" s="147"/>
      <c r="AV23" s="147"/>
      <c r="AW23" s="147"/>
      <c r="AX23" s="147"/>
      <c r="AY23" s="147"/>
      <c r="AZ23" s="147"/>
      <c r="BA23" s="147"/>
      <c r="BB23" s="147"/>
      <c r="BC23" s="147"/>
      <c r="BD23" s="5"/>
      <c r="BE23" s="5" t="str">
        <f t="shared" si="20"/>
        <v>※※男</v>
      </c>
      <c r="BF23" s="5"/>
      <c r="BG23" s="5" t="str">
        <f t="shared" si="21"/>
        <v/>
      </c>
      <c r="BH23" s="5" t="str">
        <f t="shared" si="22"/>
        <v/>
      </c>
      <c r="BJ23" s="5"/>
      <c r="BK23" s="5" t="str">
        <f t="shared" si="23"/>
        <v/>
      </c>
      <c r="BL23" s="5" t="str">
        <f t="shared" si="24"/>
        <v/>
      </c>
      <c r="BM23" s="54" t="s">
        <v>111</v>
      </c>
      <c r="BN23" s="50">
        <f t="shared" ref="BN23:BN39" si="25">COUNTIF($BK$22:$BK$141,BM23)</f>
        <v>0</v>
      </c>
      <c r="BO23" s="50">
        <f t="shared" ref="BO23:BO39" si="26">COUNTIF($BL$22:$BL$141,BM23)</f>
        <v>0</v>
      </c>
      <c r="BP23" s="5"/>
      <c r="BQ23" s="5"/>
      <c r="DK23" s="2"/>
      <c r="DL23" s="2"/>
    </row>
    <row r="24" spans="1:116" ht="17.25" customHeight="1" x14ac:dyDescent="0.2">
      <c r="A24" s="143"/>
      <c r="B24" s="2" t="str">
        <f t="shared" si="13"/>
        <v/>
      </c>
      <c r="C24" s="2" t="str">
        <f t="shared" si="14"/>
        <v/>
      </c>
      <c r="D24" s="3" t="str">
        <f t="shared" si="15"/>
        <v/>
      </c>
      <c r="E24" s="79"/>
      <c r="F24" s="67" t="str">
        <f>IF(H24="","",COUNTA(H$14:$H24))</f>
        <v/>
      </c>
      <c r="G24" s="129" t="str">
        <f t="shared" si="11"/>
        <v/>
      </c>
      <c r="H24" s="62"/>
      <c r="I24" s="62"/>
      <c r="J24" s="185"/>
      <c r="K24" s="62"/>
      <c r="L24" s="62"/>
      <c r="M24" s="62"/>
      <c r="N24" s="135"/>
      <c r="O24" s="159"/>
      <c r="P24" s="140"/>
      <c r="Q24" s="141"/>
      <c r="R24" s="90"/>
      <c r="S24" s="168" t="str">
        <f t="shared" si="12"/>
        <v/>
      </c>
      <c r="T24" s="179"/>
      <c r="U24" s="180"/>
      <c r="V24" s="180"/>
      <c r="W24" s="184"/>
      <c r="X24" s="180"/>
      <c r="Y24" s="183"/>
      <c r="Z24" s="68" t="str">
        <f t="shared" si="16"/>
        <v/>
      </c>
      <c r="AA24" s="68" t="str">
        <f t="shared" si="17"/>
        <v/>
      </c>
      <c r="AB24" s="68" t="str">
        <f t="shared" si="18"/>
        <v/>
      </c>
      <c r="AC24" s="81"/>
      <c r="AD24" s="146" t="str">
        <f t="shared" si="19"/>
        <v/>
      </c>
      <c r="AE24" s="2" t="str">
        <f t="shared" si="2"/>
        <v>※男</v>
      </c>
      <c r="AF24" s="114">
        <f t="shared" si="3"/>
        <v>0</v>
      </c>
      <c r="AG24" s="119" t="str">
        <f t="shared" si="4"/>
        <v>男</v>
      </c>
      <c r="AH24" s="2"/>
      <c r="AI24" s="116">
        <v>13</v>
      </c>
      <c r="AJ24" s="117" t="str">
        <f t="shared" si="5"/>
        <v/>
      </c>
      <c r="AK24" s="118">
        <f t="shared" si="6"/>
        <v>0</v>
      </c>
      <c r="AL24" s="119" t="str">
        <f t="shared" si="7"/>
        <v>女</v>
      </c>
      <c r="AM24" s="117" t="str">
        <f t="shared" si="1"/>
        <v/>
      </c>
      <c r="AN24" s="114">
        <f t="shared" si="8"/>
        <v>0</v>
      </c>
      <c r="AO24" s="147" t="str">
        <f t="shared" si="9"/>
        <v>※女</v>
      </c>
      <c r="AP24" s="114">
        <f t="shared" si="10"/>
        <v>0</v>
      </c>
      <c r="AQ24" s="147"/>
      <c r="AR24" s="147"/>
      <c r="AS24" s="147"/>
      <c r="AT24" s="147"/>
      <c r="AU24" s="147"/>
      <c r="AV24" s="147"/>
      <c r="AW24" s="147"/>
      <c r="AX24" s="147"/>
      <c r="AY24" s="147"/>
      <c r="AZ24" s="147"/>
      <c r="BA24" s="147"/>
      <c r="BB24" s="147"/>
      <c r="BC24" s="147"/>
      <c r="BD24" s="5"/>
      <c r="BE24" s="5" t="str">
        <f t="shared" si="20"/>
        <v>※※男</v>
      </c>
      <c r="BF24" s="5"/>
      <c r="BG24" s="5" t="str">
        <f t="shared" si="21"/>
        <v/>
      </c>
      <c r="BH24" s="5" t="str">
        <f t="shared" si="22"/>
        <v/>
      </c>
      <c r="BJ24" s="5"/>
      <c r="BK24" s="5" t="str">
        <f t="shared" si="23"/>
        <v/>
      </c>
      <c r="BL24" s="5" t="str">
        <f t="shared" si="24"/>
        <v/>
      </c>
      <c r="BM24" s="54" t="s">
        <v>113</v>
      </c>
      <c r="BN24" s="50">
        <f t="shared" si="25"/>
        <v>0</v>
      </c>
      <c r="BO24" s="50">
        <f>COUNTIF($BL$22:$BL$141,BM24)</f>
        <v>0</v>
      </c>
      <c r="BP24" s="5"/>
      <c r="BQ24" s="5"/>
      <c r="DK24" s="2"/>
      <c r="DL24" s="2"/>
    </row>
    <row r="25" spans="1:116" ht="17.25" customHeight="1" x14ac:dyDescent="0.2">
      <c r="A25" s="143"/>
      <c r="B25" s="2" t="str">
        <f t="shared" si="13"/>
        <v/>
      </c>
      <c r="C25" s="2" t="str">
        <f t="shared" si="14"/>
        <v/>
      </c>
      <c r="D25" s="3" t="str">
        <f t="shared" si="15"/>
        <v/>
      </c>
      <c r="E25" s="79"/>
      <c r="F25" s="67" t="str">
        <f>IF(H25="","",COUNTA(H$14:$H25))</f>
        <v/>
      </c>
      <c r="G25" s="129" t="str">
        <f t="shared" si="11"/>
        <v/>
      </c>
      <c r="H25" s="62"/>
      <c r="I25" s="62"/>
      <c r="J25" s="185"/>
      <c r="K25" s="62"/>
      <c r="L25" s="62"/>
      <c r="M25" s="62"/>
      <c r="N25" s="135"/>
      <c r="O25" s="159"/>
      <c r="P25" s="140"/>
      <c r="Q25" s="141"/>
      <c r="R25" s="90"/>
      <c r="S25" s="168" t="str">
        <f t="shared" si="12"/>
        <v/>
      </c>
      <c r="T25" s="179"/>
      <c r="U25" s="180"/>
      <c r="V25" s="180"/>
      <c r="W25" s="184"/>
      <c r="X25" s="180"/>
      <c r="Y25" s="183"/>
      <c r="Z25" s="68" t="str">
        <f t="shared" si="16"/>
        <v/>
      </c>
      <c r="AA25" s="68" t="str">
        <f t="shared" si="17"/>
        <v/>
      </c>
      <c r="AB25" s="68" t="str">
        <f t="shared" si="18"/>
        <v/>
      </c>
      <c r="AC25" s="81"/>
      <c r="AD25" s="146" t="str">
        <f t="shared" si="19"/>
        <v/>
      </c>
      <c r="AE25" s="2" t="str">
        <f t="shared" si="2"/>
        <v>※男</v>
      </c>
      <c r="AF25" s="114">
        <f t="shared" si="3"/>
        <v>0</v>
      </c>
      <c r="AG25" s="119" t="str">
        <f t="shared" si="4"/>
        <v>男</v>
      </c>
      <c r="AH25" s="2"/>
      <c r="AI25" s="116">
        <v>14</v>
      </c>
      <c r="AJ25" s="117" t="str">
        <f t="shared" si="5"/>
        <v/>
      </c>
      <c r="AK25" s="118">
        <f t="shared" si="6"/>
        <v>0</v>
      </c>
      <c r="AL25" s="119" t="str">
        <f t="shared" si="7"/>
        <v>女</v>
      </c>
      <c r="AM25" s="117" t="str">
        <f t="shared" si="1"/>
        <v/>
      </c>
      <c r="AN25" s="114">
        <f t="shared" si="8"/>
        <v>0</v>
      </c>
      <c r="AO25" s="147" t="str">
        <f t="shared" si="9"/>
        <v>※女</v>
      </c>
      <c r="AP25" s="114">
        <f t="shared" si="10"/>
        <v>0</v>
      </c>
      <c r="AQ25" s="147"/>
      <c r="AR25" s="147"/>
      <c r="AS25" s="147"/>
      <c r="AT25" s="147"/>
      <c r="AU25" s="147"/>
      <c r="AV25" s="147"/>
      <c r="AW25" s="147"/>
      <c r="AX25" s="147"/>
      <c r="AY25" s="147"/>
      <c r="AZ25" s="147"/>
      <c r="BA25" s="147"/>
      <c r="BB25" s="147"/>
      <c r="BC25" s="147"/>
      <c r="BD25" s="5"/>
      <c r="BE25" s="5" t="str">
        <f t="shared" si="20"/>
        <v>※※男</v>
      </c>
      <c r="BF25" s="5"/>
      <c r="BG25" s="5" t="str">
        <f t="shared" si="21"/>
        <v/>
      </c>
      <c r="BH25" s="5" t="str">
        <f t="shared" si="22"/>
        <v/>
      </c>
      <c r="BJ25" s="5"/>
      <c r="BK25" s="5" t="str">
        <f t="shared" si="23"/>
        <v/>
      </c>
      <c r="BL25" s="5" t="str">
        <f t="shared" si="24"/>
        <v/>
      </c>
      <c r="BM25" s="54" t="s">
        <v>114</v>
      </c>
      <c r="BN25" s="50">
        <f t="shared" si="25"/>
        <v>0</v>
      </c>
      <c r="BO25" s="50">
        <f t="shared" si="26"/>
        <v>0</v>
      </c>
      <c r="BP25" s="5"/>
      <c r="BQ25" s="5"/>
      <c r="DK25" s="2"/>
      <c r="DL25" s="2"/>
    </row>
    <row r="26" spans="1:116" ht="17.25" customHeight="1" x14ac:dyDescent="0.2">
      <c r="A26" s="143"/>
      <c r="B26" s="2" t="str">
        <f t="shared" si="13"/>
        <v/>
      </c>
      <c r="C26" s="2" t="str">
        <f t="shared" si="14"/>
        <v/>
      </c>
      <c r="D26" s="3" t="str">
        <f t="shared" si="15"/>
        <v/>
      </c>
      <c r="E26" s="79"/>
      <c r="F26" s="67" t="str">
        <f>IF(H26="","",COUNTA(H$14:$H26))</f>
        <v/>
      </c>
      <c r="G26" s="129" t="str">
        <f t="shared" si="11"/>
        <v/>
      </c>
      <c r="H26" s="62"/>
      <c r="I26" s="62"/>
      <c r="J26" s="185"/>
      <c r="K26" s="62"/>
      <c r="L26" s="62"/>
      <c r="M26" s="62"/>
      <c r="N26" s="135"/>
      <c r="O26" s="159"/>
      <c r="P26" s="140"/>
      <c r="Q26" s="141"/>
      <c r="R26" s="90"/>
      <c r="S26" s="168" t="str">
        <f t="shared" si="12"/>
        <v/>
      </c>
      <c r="T26" s="179"/>
      <c r="U26" s="180"/>
      <c r="V26" s="180"/>
      <c r="W26" s="184"/>
      <c r="X26" s="180"/>
      <c r="Y26" s="183"/>
      <c r="Z26" s="68" t="str">
        <f t="shared" si="16"/>
        <v/>
      </c>
      <c r="AA26" s="68" t="str">
        <f t="shared" si="17"/>
        <v/>
      </c>
      <c r="AB26" s="68" t="str">
        <f t="shared" si="18"/>
        <v/>
      </c>
      <c r="AC26" s="81"/>
      <c r="AD26" s="146" t="str">
        <f t="shared" si="19"/>
        <v/>
      </c>
      <c r="AE26" s="2" t="str">
        <f t="shared" si="2"/>
        <v>※男</v>
      </c>
      <c r="AF26" s="114">
        <f t="shared" si="3"/>
        <v>0</v>
      </c>
      <c r="AG26" s="119" t="str">
        <f t="shared" si="4"/>
        <v>男</v>
      </c>
      <c r="AH26" s="2"/>
      <c r="AI26" s="116">
        <v>15</v>
      </c>
      <c r="AJ26" s="117" t="str">
        <f t="shared" si="5"/>
        <v/>
      </c>
      <c r="AK26" s="118">
        <f t="shared" si="6"/>
        <v>0</v>
      </c>
      <c r="AL26" s="119" t="str">
        <f t="shared" si="7"/>
        <v>女</v>
      </c>
      <c r="AM26" s="117" t="str">
        <f t="shared" si="1"/>
        <v/>
      </c>
      <c r="AN26" s="114">
        <f t="shared" si="8"/>
        <v>0</v>
      </c>
      <c r="AO26" s="147" t="str">
        <f t="shared" si="9"/>
        <v>※女</v>
      </c>
      <c r="AP26" s="114">
        <f t="shared" si="10"/>
        <v>0</v>
      </c>
      <c r="AQ26" s="147"/>
      <c r="AR26" s="147"/>
      <c r="AS26" s="147"/>
      <c r="AT26" s="147"/>
      <c r="AU26" s="147"/>
      <c r="AV26" s="147"/>
      <c r="AW26" s="147"/>
      <c r="AX26" s="147"/>
      <c r="AY26" s="147"/>
      <c r="AZ26" s="147"/>
      <c r="BA26" s="147"/>
      <c r="BB26" s="147"/>
      <c r="BC26" s="147"/>
      <c r="BD26" s="5"/>
      <c r="BE26" s="5" t="str">
        <f t="shared" si="20"/>
        <v>※※男</v>
      </c>
      <c r="BF26" s="5"/>
      <c r="BG26" s="5" t="str">
        <f t="shared" si="21"/>
        <v/>
      </c>
      <c r="BH26" s="5" t="str">
        <f t="shared" si="22"/>
        <v/>
      </c>
      <c r="BJ26" s="5"/>
      <c r="BK26" s="5" t="str">
        <f t="shared" si="23"/>
        <v/>
      </c>
      <c r="BL26" s="5" t="str">
        <f t="shared" si="24"/>
        <v/>
      </c>
      <c r="BM26" s="54" t="s">
        <v>115</v>
      </c>
      <c r="BN26" s="50">
        <f t="shared" si="25"/>
        <v>0</v>
      </c>
      <c r="BO26" s="50">
        <f t="shared" si="26"/>
        <v>0</v>
      </c>
      <c r="BP26" s="5"/>
      <c r="BQ26" s="5"/>
      <c r="DK26" s="2"/>
      <c r="DL26" s="2"/>
    </row>
    <row r="27" spans="1:116" ht="17.25" customHeight="1" x14ac:dyDescent="0.2">
      <c r="A27" s="143"/>
      <c r="B27" s="2" t="str">
        <f t="shared" si="13"/>
        <v/>
      </c>
      <c r="C27" s="2" t="str">
        <f t="shared" si="14"/>
        <v/>
      </c>
      <c r="D27" s="3" t="str">
        <f t="shared" si="15"/>
        <v/>
      </c>
      <c r="E27" s="79"/>
      <c r="F27" s="67" t="str">
        <f>IF(H27="","",COUNTA(H$14:$H27))</f>
        <v/>
      </c>
      <c r="G27" s="129" t="str">
        <f t="shared" si="11"/>
        <v/>
      </c>
      <c r="H27" s="62"/>
      <c r="I27" s="62"/>
      <c r="J27" s="185"/>
      <c r="K27" s="62"/>
      <c r="L27" s="62"/>
      <c r="M27" s="62"/>
      <c r="N27" s="135"/>
      <c r="O27" s="159"/>
      <c r="P27" s="140"/>
      <c r="Q27" s="141"/>
      <c r="R27" s="90"/>
      <c r="S27" s="168" t="str">
        <f t="shared" si="12"/>
        <v/>
      </c>
      <c r="T27" s="179"/>
      <c r="U27" s="180"/>
      <c r="V27" s="180"/>
      <c r="W27" s="184"/>
      <c r="X27" s="180"/>
      <c r="Y27" s="183"/>
      <c r="Z27" s="68" t="str">
        <f t="shared" si="16"/>
        <v/>
      </c>
      <c r="AA27" s="68" t="str">
        <f t="shared" si="17"/>
        <v/>
      </c>
      <c r="AB27" s="68" t="str">
        <f t="shared" si="18"/>
        <v/>
      </c>
      <c r="AC27" s="81"/>
      <c r="AD27" s="146" t="str">
        <f t="shared" si="19"/>
        <v/>
      </c>
      <c r="AE27" s="2" t="str">
        <f t="shared" si="2"/>
        <v>※男</v>
      </c>
      <c r="AF27" s="114">
        <f t="shared" si="3"/>
        <v>0</v>
      </c>
      <c r="AG27" s="119" t="str">
        <f t="shared" si="4"/>
        <v>男</v>
      </c>
      <c r="AH27" s="2"/>
      <c r="AI27" s="116">
        <v>16</v>
      </c>
      <c r="AJ27" s="117" t="str">
        <f t="shared" si="5"/>
        <v/>
      </c>
      <c r="AK27" s="118">
        <f t="shared" si="6"/>
        <v>0</v>
      </c>
      <c r="AL27" s="119" t="str">
        <f t="shared" si="7"/>
        <v>女</v>
      </c>
      <c r="AM27" s="117" t="str">
        <f t="shared" si="1"/>
        <v/>
      </c>
      <c r="AN27" s="114">
        <f t="shared" si="8"/>
        <v>0</v>
      </c>
      <c r="AO27" s="147" t="str">
        <f t="shared" si="9"/>
        <v>※女</v>
      </c>
      <c r="AP27" s="114">
        <f t="shared" si="10"/>
        <v>0</v>
      </c>
      <c r="AQ27" s="147"/>
      <c r="AR27" s="147"/>
      <c r="AS27" s="147"/>
      <c r="AT27" s="147"/>
      <c r="AU27" s="147"/>
      <c r="AV27" s="147"/>
      <c r="AW27" s="147"/>
      <c r="AX27" s="147"/>
      <c r="AY27" s="147"/>
      <c r="AZ27" s="147"/>
      <c r="BA27" s="147"/>
      <c r="BB27" s="147"/>
      <c r="BC27" s="147"/>
      <c r="BD27" s="5"/>
      <c r="BE27" s="5" t="str">
        <f t="shared" si="20"/>
        <v>※※男</v>
      </c>
      <c r="BF27" s="5"/>
      <c r="BG27" s="5" t="str">
        <f t="shared" si="21"/>
        <v/>
      </c>
      <c r="BH27" s="5" t="str">
        <f t="shared" si="22"/>
        <v/>
      </c>
      <c r="BJ27" s="5"/>
      <c r="BK27" s="5" t="str">
        <f t="shared" si="23"/>
        <v/>
      </c>
      <c r="BL27" s="5" t="str">
        <f t="shared" si="24"/>
        <v/>
      </c>
      <c r="BM27" s="54" t="s">
        <v>116</v>
      </c>
      <c r="BN27" s="50">
        <f t="shared" si="25"/>
        <v>0</v>
      </c>
      <c r="BO27" s="50">
        <f t="shared" si="26"/>
        <v>0</v>
      </c>
      <c r="BP27" s="5"/>
      <c r="BQ27" s="5"/>
      <c r="DK27" s="2"/>
      <c r="DL27" s="2"/>
    </row>
    <row r="28" spans="1:116" ht="17.25" customHeight="1" x14ac:dyDescent="0.2">
      <c r="A28" s="143"/>
      <c r="B28" s="2" t="str">
        <f t="shared" si="13"/>
        <v/>
      </c>
      <c r="C28" s="2" t="str">
        <f t="shared" si="14"/>
        <v/>
      </c>
      <c r="D28" s="3" t="str">
        <f t="shared" si="15"/>
        <v/>
      </c>
      <c r="E28" s="79"/>
      <c r="F28" s="67" t="str">
        <f>IF(H28="","",COUNTA(H$14:$H28))</f>
        <v/>
      </c>
      <c r="G28" s="129" t="str">
        <f t="shared" si="11"/>
        <v/>
      </c>
      <c r="H28" s="62"/>
      <c r="I28" s="62"/>
      <c r="J28" s="185"/>
      <c r="K28" s="62"/>
      <c r="L28" s="62"/>
      <c r="M28" s="62"/>
      <c r="N28" s="135"/>
      <c r="O28" s="159"/>
      <c r="P28" s="140"/>
      <c r="Q28" s="141"/>
      <c r="R28" s="90"/>
      <c r="S28" s="168" t="str">
        <f t="shared" si="12"/>
        <v/>
      </c>
      <c r="T28" s="179"/>
      <c r="U28" s="180"/>
      <c r="V28" s="180"/>
      <c r="W28" s="184"/>
      <c r="X28" s="180"/>
      <c r="Y28" s="183"/>
      <c r="Z28" s="68" t="str">
        <f t="shared" si="16"/>
        <v/>
      </c>
      <c r="AA28" s="68" t="str">
        <f t="shared" si="17"/>
        <v/>
      </c>
      <c r="AB28" s="68" t="str">
        <f t="shared" si="18"/>
        <v/>
      </c>
      <c r="AC28" s="81"/>
      <c r="AD28" s="146" t="str">
        <f t="shared" si="19"/>
        <v/>
      </c>
      <c r="AE28" s="2" t="str">
        <f t="shared" si="2"/>
        <v>※男</v>
      </c>
      <c r="AF28" s="114">
        <f t="shared" si="3"/>
        <v>0</v>
      </c>
      <c r="AG28" s="119" t="str">
        <f t="shared" si="4"/>
        <v>男</v>
      </c>
      <c r="AH28" s="2"/>
      <c r="AI28" s="116">
        <v>17</v>
      </c>
      <c r="AJ28" s="117" t="str">
        <f t="shared" si="5"/>
        <v/>
      </c>
      <c r="AK28" s="118">
        <f t="shared" si="6"/>
        <v>0</v>
      </c>
      <c r="AL28" s="119" t="str">
        <f t="shared" si="7"/>
        <v>女</v>
      </c>
      <c r="AM28" s="117" t="str">
        <f t="shared" si="1"/>
        <v/>
      </c>
      <c r="AN28" s="114">
        <f t="shared" si="8"/>
        <v>0</v>
      </c>
      <c r="AO28" s="147" t="str">
        <f t="shared" si="9"/>
        <v>※女</v>
      </c>
      <c r="AP28" s="114">
        <f t="shared" si="10"/>
        <v>0</v>
      </c>
      <c r="AQ28" s="147"/>
      <c r="AR28" s="147"/>
      <c r="AS28" s="147"/>
      <c r="AT28" s="147"/>
      <c r="AU28" s="147"/>
      <c r="AV28" s="147"/>
      <c r="AW28" s="147"/>
      <c r="AX28" s="147"/>
      <c r="AY28" s="147"/>
      <c r="AZ28" s="147"/>
      <c r="BA28" s="147"/>
      <c r="BB28" s="147"/>
      <c r="BC28" s="147"/>
      <c r="BD28" s="5"/>
      <c r="BE28" s="5" t="str">
        <f t="shared" si="20"/>
        <v>※※男</v>
      </c>
      <c r="BF28" s="5"/>
      <c r="BG28" s="5" t="str">
        <f t="shared" si="21"/>
        <v/>
      </c>
      <c r="BH28" s="5" t="str">
        <f t="shared" si="22"/>
        <v/>
      </c>
      <c r="BJ28" s="5"/>
      <c r="BK28" s="5" t="str">
        <f t="shared" si="23"/>
        <v/>
      </c>
      <c r="BL28" s="5" t="str">
        <f t="shared" si="24"/>
        <v/>
      </c>
      <c r="BM28" s="54" t="s">
        <v>117</v>
      </c>
      <c r="BN28" s="50">
        <f t="shared" si="25"/>
        <v>0</v>
      </c>
      <c r="BO28" s="50">
        <f t="shared" si="26"/>
        <v>0</v>
      </c>
      <c r="BP28" s="5"/>
      <c r="BQ28" s="5"/>
      <c r="DK28" s="2"/>
      <c r="DL28" s="2"/>
    </row>
    <row r="29" spans="1:116" ht="16.5" customHeight="1" x14ac:dyDescent="0.2">
      <c r="A29" s="143"/>
      <c r="B29" s="2" t="str">
        <f t="shared" si="13"/>
        <v/>
      </c>
      <c r="C29" s="2" t="str">
        <f t="shared" si="14"/>
        <v/>
      </c>
      <c r="D29" s="3" t="str">
        <f t="shared" si="15"/>
        <v/>
      </c>
      <c r="E29" s="79"/>
      <c r="F29" s="67" t="str">
        <f>IF(H29="","",COUNTA(H$14:$H29))</f>
        <v/>
      </c>
      <c r="G29" s="129" t="str">
        <f t="shared" si="11"/>
        <v/>
      </c>
      <c r="H29" s="62"/>
      <c r="I29" s="62"/>
      <c r="J29" s="185"/>
      <c r="K29" s="62"/>
      <c r="L29" s="62"/>
      <c r="M29" s="62"/>
      <c r="N29" s="135"/>
      <c r="O29" s="159"/>
      <c r="P29" s="140"/>
      <c r="Q29" s="141"/>
      <c r="R29" s="90"/>
      <c r="S29" s="168" t="str">
        <f t="shared" si="12"/>
        <v/>
      </c>
      <c r="T29" s="179"/>
      <c r="U29" s="180"/>
      <c r="V29" s="180"/>
      <c r="W29" s="184"/>
      <c r="X29" s="180"/>
      <c r="Y29" s="183"/>
      <c r="Z29" s="68" t="str">
        <f t="shared" si="16"/>
        <v/>
      </c>
      <c r="AA29" s="68" t="str">
        <f t="shared" si="17"/>
        <v/>
      </c>
      <c r="AB29" s="68" t="str">
        <f t="shared" si="18"/>
        <v/>
      </c>
      <c r="AC29" s="81"/>
      <c r="AD29" s="146" t="str">
        <f t="shared" si="19"/>
        <v/>
      </c>
      <c r="AE29" s="2" t="str">
        <f t="shared" si="2"/>
        <v>※男</v>
      </c>
      <c r="AF29" s="114">
        <f t="shared" si="3"/>
        <v>0</v>
      </c>
      <c r="AG29" s="119" t="str">
        <f t="shared" si="4"/>
        <v>男</v>
      </c>
      <c r="AH29" s="2"/>
      <c r="AI29" s="116">
        <v>18</v>
      </c>
      <c r="AJ29" s="117" t="str">
        <f t="shared" si="5"/>
        <v/>
      </c>
      <c r="AK29" s="118">
        <f t="shared" si="6"/>
        <v>0</v>
      </c>
      <c r="AL29" s="119" t="str">
        <f t="shared" si="7"/>
        <v>女</v>
      </c>
      <c r="AM29" s="117" t="str">
        <f t="shared" si="1"/>
        <v/>
      </c>
      <c r="AN29" s="114">
        <f t="shared" si="8"/>
        <v>0</v>
      </c>
      <c r="AO29" s="147" t="str">
        <f t="shared" si="9"/>
        <v>※女</v>
      </c>
      <c r="AP29" s="114">
        <f t="shared" si="10"/>
        <v>0</v>
      </c>
      <c r="AQ29" s="147"/>
      <c r="AR29" s="147"/>
      <c r="AS29" s="147"/>
      <c r="AT29" s="147"/>
      <c r="AU29" s="147"/>
      <c r="AV29" s="147"/>
      <c r="AW29" s="147"/>
      <c r="AX29" s="147"/>
      <c r="AY29" s="147"/>
      <c r="AZ29" s="147"/>
      <c r="BA29" s="147"/>
      <c r="BB29" s="147"/>
      <c r="BC29" s="147"/>
      <c r="BD29" s="5"/>
      <c r="BE29" s="5" t="str">
        <f t="shared" si="20"/>
        <v>※※男</v>
      </c>
      <c r="BF29" s="5"/>
      <c r="BG29" s="5" t="str">
        <f t="shared" si="21"/>
        <v/>
      </c>
      <c r="BH29" s="5" t="str">
        <f t="shared" si="22"/>
        <v/>
      </c>
      <c r="BJ29" s="5"/>
      <c r="BK29" s="5" t="str">
        <f t="shared" si="23"/>
        <v/>
      </c>
      <c r="BL29" s="5" t="str">
        <f t="shared" si="24"/>
        <v/>
      </c>
      <c r="BM29" s="54" t="s">
        <v>118</v>
      </c>
      <c r="BN29" s="50">
        <f t="shared" si="25"/>
        <v>0</v>
      </c>
      <c r="BO29" s="50">
        <f t="shared" si="26"/>
        <v>0</v>
      </c>
      <c r="BP29" s="5"/>
      <c r="BQ29" s="5"/>
      <c r="DK29" s="2"/>
      <c r="DL29" s="2"/>
    </row>
    <row r="30" spans="1:116" ht="16.5" customHeight="1" x14ac:dyDescent="0.2">
      <c r="A30" s="143"/>
      <c r="B30" s="2" t="str">
        <f t="shared" si="13"/>
        <v/>
      </c>
      <c r="C30" s="2" t="str">
        <f t="shared" si="14"/>
        <v/>
      </c>
      <c r="D30" s="3" t="str">
        <f t="shared" si="15"/>
        <v/>
      </c>
      <c r="E30" s="79"/>
      <c r="F30" s="67" t="str">
        <f>IF(H30="","",COUNTA(H$14:$H30))</f>
        <v/>
      </c>
      <c r="G30" s="129" t="str">
        <f t="shared" si="11"/>
        <v/>
      </c>
      <c r="H30" s="62"/>
      <c r="I30" s="62"/>
      <c r="J30" s="185"/>
      <c r="K30" s="62"/>
      <c r="L30" s="62"/>
      <c r="M30" s="62"/>
      <c r="N30" s="135"/>
      <c r="O30" s="159"/>
      <c r="P30" s="140"/>
      <c r="Q30" s="141"/>
      <c r="R30" s="90"/>
      <c r="S30" s="168" t="str">
        <f t="shared" si="12"/>
        <v/>
      </c>
      <c r="T30" s="179"/>
      <c r="U30" s="180"/>
      <c r="V30" s="180"/>
      <c r="W30" s="184"/>
      <c r="X30" s="180"/>
      <c r="Y30" s="183"/>
      <c r="Z30" s="68" t="str">
        <f t="shared" si="16"/>
        <v/>
      </c>
      <c r="AA30" s="68" t="str">
        <f t="shared" si="17"/>
        <v/>
      </c>
      <c r="AB30" s="68" t="str">
        <f t="shared" si="18"/>
        <v/>
      </c>
      <c r="AC30" s="81"/>
      <c r="AD30" s="146" t="str">
        <f t="shared" si="19"/>
        <v/>
      </c>
      <c r="AE30" s="2" t="str">
        <f t="shared" si="2"/>
        <v>※男</v>
      </c>
      <c r="AF30" s="114">
        <f t="shared" si="3"/>
        <v>0</v>
      </c>
      <c r="AG30" s="119" t="str">
        <f t="shared" si="4"/>
        <v>男</v>
      </c>
      <c r="AH30" s="2"/>
      <c r="AI30" s="116">
        <v>19</v>
      </c>
      <c r="AJ30" s="117" t="str">
        <f t="shared" si="5"/>
        <v/>
      </c>
      <c r="AK30" s="118">
        <f t="shared" si="6"/>
        <v>0</v>
      </c>
      <c r="AL30" s="119" t="str">
        <f t="shared" si="7"/>
        <v>女</v>
      </c>
      <c r="AM30" s="117" t="str">
        <f t="shared" si="1"/>
        <v/>
      </c>
      <c r="AN30" s="114">
        <f t="shared" si="8"/>
        <v>0</v>
      </c>
      <c r="AO30" s="147" t="str">
        <f t="shared" si="9"/>
        <v>※女</v>
      </c>
      <c r="AP30" s="114">
        <f t="shared" si="10"/>
        <v>0</v>
      </c>
      <c r="AQ30" s="147"/>
      <c r="AR30" s="147"/>
      <c r="AS30" s="147"/>
      <c r="AT30" s="147"/>
      <c r="AU30" s="147"/>
      <c r="AV30" s="147"/>
      <c r="AW30" s="147"/>
      <c r="AX30" s="147"/>
      <c r="AY30" s="147"/>
      <c r="AZ30" s="147"/>
      <c r="BA30" s="147"/>
      <c r="BB30" s="147"/>
      <c r="BC30" s="147"/>
      <c r="BD30" s="5"/>
      <c r="BE30" s="5" t="str">
        <f t="shared" si="20"/>
        <v>※※男</v>
      </c>
      <c r="BF30" s="5"/>
      <c r="BG30" s="5" t="str">
        <f t="shared" si="21"/>
        <v/>
      </c>
      <c r="BH30" s="5" t="str">
        <f t="shared" si="22"/>
        <v/>
      </c>
      <c r="BJ30" s="5"/>
      <c r="BK30" s="5" t="str">
        <f t="shared" si="23"/>
        <v/>
      </c>
      <c r="BL30" s="5" t="str">
        <f t="shared" si="24"/>
        <v/>
      </c>
      <c r="BM30" s="54" t="s">
        <v>119</v>
      </c>
      <c r="BN30" s="50">
        <f t="shared" si="25"/>
        <v>0</v>
      </c>
      <c r="BO30" s="50">
        <f t="shared" si="26"/>
        <v>0</v>
      </c>
      <c r="BP30" s="5"/>
      <c r="BQ30" s="5"/>
      <c r="DK30" s="2"/>
      <c r="DL30" s="2"/>
    </row>
    <row r="31" spans="1:116" ht="16.5" customHeight="1" x14ac:dyDescent="0.2">
      <c r="A31" s="143"/>
      <c r="B31" s="2" t="str">
        <f t="shared" si="13"/>
        <v/>
      </c>
      <c r="C31" s="2" t="str">
        <f t="shared" si="14"/>
        <v/>
      </c>
      <c r="D31" s="3" t="str">
        <f t="shared" si="15"/>
        <v/>
      </c>
      <c r="E31" s="79"/>
      <c r="F31" s="67" t="str">
        <f>IF(H31="","",COUNTA(H$14:$H31))</f>
        <v/>
      </c>
      <c r="G31" s="129" t="str">
        <f t="shared" si="11"/>
        <v/>
      </c>
      <c r="H31" s="62"/>
      <c r="I31" s="62"/>
      <c r="J31" s="185"/>
      <c r="K31" s="62"/>
      <c r="L31" s="62"/>
      <c r="M31" s="62"/>
      <c r="N31" s="135"/>
      <c r="O31" s="159"/>
      <c r="P31" s="140"/>
      <c r="Q31" s="141"/>
      <c r="R31" s="90"/>
      <c r="S31" s="168" t="str">
        <f t="shared" si="12"/>
        <v/>
      </c>
      <c r="T31" s="179"/>
      <c r="U31" s="180"/>
      <c r="V31" s="180"/>
      <c r="W31" s="184"/>
      <c r="X31" s="180"/>
      <c r="Y31" s="183"/>
      <c r="Z31" s="68" t="str">
        <f t="shared" si="16"/>
        <v/>
      </c>
      <c r="AA31" s="68" t="str">
        <f t="shared" si="17"/>
        <v/>
      </c>
      <c r="AB31" s="68" t="str">
        <f t="shared" si="18"/>
        <v/>
      </c>
      <c r="AC31" s="81"/>
      <c r="AD31" s="146" t="str">
        <f t="shared" si="19"/>
        <v/>
      </c>
      <c r="AE31" s="2" t="str">
        <f t="shared" ref="AE31:AE45" si="27">H31&amp;Q31</f>
        <v/>
      </c>
      <c r="AF31" s="2"/>
      <c r="AG31" s="119" t="str">
        <f t="shared" si="4"/>
        <v>男</v>
      </c>
      <c r="AH31" s="2"/>
      <c r="AI31" s="116">
        <v>20</v>
      </c>
      <c r="AJ31" s="117" t="str">
        <f t="shared" si="5"/>
        <v/>
      </c>
      <c r="AK31" s="118">
        <f t="shared" ref="AK31:AK35" si="28">COUNTIF($AE$14:$AE$133,AG31)</f>
        <v>0</v>
      </c>
      <c r="AL31" s="119" t="str">
        <f t="shared" si="7"/>
        <v>女</v>
      </c>
      <c r="AM31" s="117" t="str">
        <f t="shared" si="1"/>
        <v/>
      </c>
      <c r="AN31" s="118">
        <f t="shared" ref="AN31:AN35" si="29">COUNTIF($AE$14:$AE$133,AL31)</f>
        <v>0</v>
      </c>
      <c r="AO31" s="147"/>
      <c r="AP31" s="147"/>
      <c r="AQ31" s="147"/>
      <c r="AR31" s="147"/>
      <c r="AS31" s="147"/>
      <c r="AT31" s="147"/>
      <c r="AU31" s="147"/>
      <c r="AV31" s="147"/>
      <c r="AW31" s="147"/>
      <c r="AX31" s="147"/>
      <c r="AY31" s="147"/>
      <c r="AZ31" s="147"/>
      <c r="BA31" s="147"/>
      <c r="BB31" s="147"/>
      <c r="BC31" s="147"/>
      <c r="BD31" s="5"/>
      <c r="BE31" s="5" t="str">
        <f t="shared" si="20"/>
        <v>※</v>
      </c>
      <c r="BF31" s="5"/>
      <c r="BG31" s="5" t="str">
        <f t="shared" si="21"/>
        <v/>
      </c>
      <c r="BH31" s="5" t="str">
        <f t="shared" si="22"/>
        <v/>
      </c>
      <c r="BJ31" s="5"/>
      <c r="BK31" s="5" t="str">
        <f t="shared" si="23"/>
        <v/>
      </c>
      <c r="BL31" s="5" t="str">
        <f t="shared" si="24"/>
        <v/>
      </c>
      <c r="BM31" s="54" t="s">
        <v>120</v>
      </c>
      <c r="BN31" s="50">
        <f t="shared" si="25"/>
        <v>0</v>
      </c>
      <c r="BO31" s="50">
        <f t="shared" si="26"/>
        <v>0</v>
      </c>
      <c r="BP31" s="5"/>
      <c r="BQ31" s="5"/>
      <c r="DK31" s="2"/>
      <c r="DL31" s="2"/>
    </row>
    <row r="32" spans="1:116" ht="16.5" customHeight="1" x14ac:dyDescent="0.2">
      <c r="A32" s="143"/>
      <c r="B32" s="2" t="str">
        <f t="shared" si="13"/>
        <v/>
      </c>
      <c r="C32" s="2" t="str">
        <f t="shared" si="14"/>
        <v/>
      </c>
      <c r="D32" s="3" t="str">
        <f t="shared" si="15"/>
        <v/>
      </c>
      <c r="E32" s="79"/>
      <c r="F32" s="67" t="str">
        <f>IF(H32="","",COUNTA(H$14:$H32))</f>
        <v/>
      </c>
      <c r="G32" s="129" t="str">
        <f t="shared" si="11"/>
        <v/>
      </c>
      <c r="H32" s="62"/>
      <c r="I32" s="62"/>
      <c r="J32" s="185"/>
      <c r="K32" s="62"/>
      <c r="L32" s="62"/>
      <c r="M32" s="62"/>
      <c r="N32" s="135"/>
      <c r="O32" s="159"/>
      <c r="P32" s="140"/>
      <c r="Q32" s="141"/>
      <c r="R32" s="90"/>
      <c r="S32" s="168" t="str">
        <f t="shared" si="12"/>
        <v/>
      </c>
      <c r="T32" s="179"/>
      <c r="U32" s="180"/>
      <c r="V32" s="180"/>
      <c r="W32" s="184"/>
      <c r="X32" s="180"/>
      <c r="Y32" s="183"/>
      <c r="Z32" s="68" t="str">
        <f t="shared" si="16"/>
        <v/>
      </c>
      <c r="AA32" s="68" t="str">
        <f t="shared" si="17"/>
        <v/>
      </c>
      <c r="AB32" s="68" t="str">
        <f t="shared" si="18"/>
        <v/>
      </c>
      <c r="AC32" s="81"/>
      <c r="AD32" s="146" t="str">
        <f t="shared" si="19"/>
        <v/>
      </c>
      <c r="AE32" s="2" t="str">
        <f t="shared" si="27"/>
        <v/>
      </c>
      <c r="AF32" s="2"/>
      <c r="AG32" s="119" t="str">
        <f t="shared" si="4"/>
        <v>男</v>
      </c>
      <c r="AH32" s="2"/>
      <c r="AI32" s="116">
        <v>21</v>
      </c>
      <c r="AJ32" s="117" t="str">
        <f t="shared" si="5"/>
        <v/>
      </c>
      <c r="AK32" s="118">
        <f t="shared" si="28"/>
        <v>0</v>
      </c>
      <c r="AL32" s="119" t="str">
        <f t="shared" si="7"/>
        <v>女</v>
      </c>
      <c r="AM32" s="117" t="str">
        <f t="shared" si="1"/>
        <v/>
      </c>
      <c r="AN32" s="118">
        <f t="shared" si="29"/>
        <v>0</v>
      </c>
      <c r="AO32" s="147"/>
      <c r="AP32" s="147"/>
      <c r="AQ32" s="147"/>
      <c r="AR32" s="147"/>
      <c r="AS32" s="147"/>
      <c r="AT32" s="147"/>
      <c r="AU32" s="147"/>
      <c r="AV32" s="147"/>
      <c r="AW32" s="147"/>
      <c r="AX32" s="147"/>
      <c r="AY32" s="147"/>
      <c r="AZ32" s="147"/>
      <c r="BA32" s="147"/>
      <c r="BB32" s="147"/>
      <c r="BC32" s="147"/>
      <c r="BD32" s="5"/>
      <c r="BE32" s="5" t="str">
        <f t="shared" si="20"/>
        <v>※</v>
      </c>
      <c r="BF32" s="5"/>
      <c r="BG32" s="5" t="str">
        <f t="shared" si="21"/>
        <v/>
      </c>
      <c r="BH32" s="5" t="str">
        <f t="shared" si="22"/>
        <v/>
      </c>
      <c r="BJ32" s="5"/>
      <c r="BK32" s="5" t="str">
        <f t="shared" si="23"/>
        <v/>
      </c>
      <c r="BL32" s="5" t="str">
        <f t="shared" si="24"/>
        <v/>
      </c>
      <c r="BM32" s="54" t="s">
        <v>110</v>
      </c>
      <c r="BN32" s="50">
        <f t="shared" si="25"/>
        <v>0</v>
      </c>
      <c r="BO32" s="50">
        <f t="shared" si="26"/>
        <v>0</v>
      </c>
      <c r="BP32" s="5"/>
      <c r="BQ32" s="5"/>
      <c r="DK32" s="2"/>
      <c r="DL32" s="2"/>
    </row>
    <row r="33" spans="1:116" ht="16.5" customHeight="1" x14ac:dyDescent="0.2">
      <c r="A33" s="143"/>
      <c r="B33" s="2" t="str">
        <f t="shared" si="13"/>
        <v/>
      </c>
      <c r="C33" s="2" t="str">
        <f t="shared" si="14"/>
        <v/>
      </c>
      <c r="D33" s="3" t="str">
        <f t="shared" si="15"/>
        <v/>
      </c>
      <c r="E33" s="79"/>
      <c r="F33" s="67" t="str">
        <f>IF(H33="","",COUNTA(H$14:$H33))</f>
        <v/>
      </c>
      <c r="G33" s="129" t="str">
        <f t="shared" si="11"/>
        <v/>
      </c>
      <c r="H33" s="62"/>
      <c r="I33" s="62"/>
      <c r="J33" s="185"/>
      <c r="K33" s="62"/>
      <c r="L33" s="62"/>
      <c r="M33" s="62"/>
      <c r="N33" s="135"/>
      <c r="O33" s="159"/>
      <c r="P33" s="140"/>
      <c r="Q33" s="141"/>
      <c r="R33" s="90"/>
      <c r="S33" s="168" t="str">
        <f t="shared" si="12"/>
        <v/>
      </c>
      <c r="T33" s="179"/>
      <c r="U33" s="180"/>
      <c r="V33" s="180"/>
      <c r="W33" s="184"/>
      <c r="X33" s="180"/>
      <c r="Y33" s="183"/>
      <c r="Z33" s="68" t="str">
        <f t="shared" si="16"/>
        <v/>
      </c>
      <c r="AA33" s="68" t="str">
        <f t="shared" si="17"/>
        <v/>
      </c>
      <c r="AB33" s="68" t="str">
        <f t="shared" si="18"/>
        <v/>
      </c>
      <c r="AC33" s="81"/>
      <c r="AD33" s="146" t="str">
        <f t="shared" si="19"/>
        <v/>
      </c>
      <c r="AE33" s="2" t="str">
        <f t="shared" si="27"/>
        <v/>
      </c>
      <c r="AF33" s="2"/>
      <c r="AG33" s="123" t="str">
        <f t="shared" si="4"/>
        <v>男</v>
      </c>
      <c r="AH33" s="2"/>
      <c r="AI33" s="116">
        <v>22</v>
      </c>
      <c r="AJ33" s="117" t="str">
        <f t="shared" si="5"/>
        <v/>
      </c>
      <c r="AK33" s="118">
        <f t="shared" si="28"/>
        <v>0</v>
      </c>
      <c r="AL33" s="119" t="str">
        <f t="shared" si="7"/>
        <v>女</v>
      </c>
      <c r="AM33" s="117" t="str">
        <f t="shared" si="1"/>
        <v/>
      </c>
      <c r="AN33" s="118">
        <f t="shared" si="29"/>
        <v>0</v>
      </c>
      <c r="AO33" s="147"/>
      <c r="AP33" s="147"/>
      <c r="AQ33" s="147"/>
      <c r="AR33" s="147"/>
      <c r="AS33" s="147"/>
      <c r="AT33" s="147"/>
      <c r="AU33" s="147"/>
      <c r="AV33" s="147"/>
      <c r="AW33" s="147"/>
      <c r="AX33" s="147"/>
      <c r="AY33" s="147"/>
      <c r="AZ33" s="147"/>
      <c r="BA33" s="147"/>
      <c r="BB33" s="147"/>
      <c r="BC33" s="147"/>
      <c r="BD33" s="5"/>
      <c r="BE33" s="5" t="str">
        <f t="shared" si="20"/>
        <v>※</v>
      </c>
      <c r="BF33" s="5"/>
      <c r="BG33" s="5" t="str">
        <f t="shared" si="21"/>
        <v/>
      </c>
      <c r="BH33" s="5" t="str">
        <f t="shared" si="22"/>
        <v/>
      </c>
      <c r="BJ33" s="5"/>
      <c r="BK33" s="5" t="str">
        <f t="shared" si="23"/>
        <v/>
      </c>
      <c r="BL33" s="5" t="str">
        <f t="shared" si="24"/>
        <v/>
      </c>
      <c r="BM33" s="54" t="s">
        <v>121</v>
      </c>
      <c r="BN33" s="50">
        <f t="shared" si="25"/>
        <v>0</v>
      </c>
      <c r="BO33" s="50">
        <f t="shared" si="26"/>
        <v>0</v>
      </c>
      <c r="BP33" s="5"/>
      <c r="BQ33" s="5"/>
      <c r="DJ33" s="2"/>
      <c r="DK33" s="2"/>
      <c r="DL33" s="2"/>
    </row>
    <row r="34" spans="1:116" ht="16.5" customHeight="1" x14ac:dyDescent="0.2">
      <c r="A34" s="143"/>
      <c r="B34" s="2" t="str">
        <f t="shared" si="13"/>
        <v/>
      </c>
      <c r="C34" s="2" t="str">
        <f t="shared" si="14"/>
        <v/>
      </c>
      <c r="D34" s="3" t="str">
        <f t="shared" si="15"/>
        <v/>
      </c>
      <c r="E34" s="79"/>
      <c r="F34" s="67" t="str">
        <f>IF(H34="","",COUNTA(H$14:$H34))</f>
        <v/>
      </c>
      <c r="G34" s="129" t="str">
        <f t="shared" si="11"/>
        <v/>
      </c>
      <c r="H34" s="62"/>
      <c r="I34" s="62"/>
      <c r="J34" s="185"/>
      <c r="K34" s="62"/>
      <c r="L34" s="62"/>
      <c r="M34" s="62"/>
      <c r="N34" s="135"/>
      <c r="O34" s="159"/>
      <c r="P34" s="140"/>
      <c r="Q34" s="141"/>
      <c r="R34" s="90"/>
      <c r="S34" s="168" t="str">
        <f t="shared" si="12"/>
        <v/>
      </c>
      <c r="T34" s="179"/>
      <c r="U34" s="180"/>
      <c r="V34" s="180"/>
      <c r="W34" s="184"/>
      <c r="X34" s="180"/>
      <c r="Y34" s="183"/>
      <c r="Z34" s="68" t="str">
        <f t="shared" si="16"/>
        <v/>
      </c>
      <c r="AA34" s="68" t="str">
        <f t="shared" si="17"/>
        <v/>
      </c>
      <c r="AB34" s="68" t="str">
        <f t="shared" si="18"/>
        <v/>
      </c>
      <c r="AC34" s="81"/>
      <c r="AD34" s="146" t="str">
        <f t="shared" si="19"/>
        <v/>
      </c>
      <c r="AE34" s="2" t="str">
        <f t="shared" si="27"/>
        <v/>
      </c>
      <c r="AF34" s="2"/>
      <c r="AG34" s="115" t="str">
        <f t="shared" si="4"/>
        <v>男</v>
      </c>
      <c r="AH34" s="2"/>
      <c r="AI34" s="116">
        <v>23</v>
      </c>
      <c r="AJ34" s="117" t="str">
        <f t="shared" si="5"/>
        <v/>
      </c>
      <c r="AK34" s="118">
        <f t="shared" si="28"/>
        <v>0</v>
      </c>
      <c r="AL34" s="119" t="str">
        <f t="shared" si="7"/>
        <v>女</v>
      </c>
      <c r="AM34" s="117" t="str">
        <f t="shared" si="1"/>
        <v/>
      </c>
      <c r="AN34" s="118">
        <f t="shared" si="29"/>
        <v>0</v>
      </c>
      <c r="AO34" s="147"/>
      <c r="AP34" s="147"/>
      <c r="AQ34" s="147"/>
      <c r="AR34" s="147"/>
      <c r="AS34" s="147"/>
      <c r="AT34" s="147"/>
      <c r="AU34" s="147"/>
      <c r="AV34" s="147"/>
      <c r="AW34" s="147"/>
      <c r="AX34" s="147"/>
      <c r="AY34" s="147"/>
      <c r="AZ34" s="147"/>
      <c r="BA34" s="147"/>
      <c r="BB34" s="147"/>
      <c r="BC34" s="147"/>
      <c r="BD34" s="5"/>
      <c r="BE34" s="5" t="str">
        <f t="shared" si="20"/>
        <v>※</v>
      </c>
      <c r="BF34" s="5"/>
      <c r="BG34" s="5" t="str">
        <f t="shared" si="21"/>
        <v/>
      </c>
      <c r="BH34" s="5" t="str">
        <f t="shared" si="22"/>
        <v/>
      </c>
      <c r="BJ34" s="5"/>
      <c r="BK34" s="5" t="str">
        <f t="shared" si="23"/>
        <v/>
      </c>
      <c r="BL34" s="5" t="str">
        <f t="shared" si="24"/>
        <v/>
      </c>
      <c r="BM34" s="54" t="s">
        <v>122</v>
      </c>
      <c r="BN34" s="50">
        <f t="shared" si="25"/>
        <v>0</v>
      </c>
      <c r="BO34" s="50">
        <f t="shared" si="26"/>
        <v>0</v>
      </c>
      <c r="BP34" s="5"/>
      <c r="BQ34" s="5"/>
      <c r="DJ34" s="2"/>
      <c r="DK34" s="2"/>
      <c r="DL34" s="2"/>
    </row>
    <row r="35" spans="1:116" ht="16.5" customHeight="1" x14ac:dyDescent="0.2">
      <c r="A35" s="143"/>
      <c r="B35" s="2" t="str">
        <f t="shared" si="13"/>
        <v/>
      </c>
      <c r="C35" s="2" t="str">
        <f t="shared" si="14"/>
        <v/>
      </c>
      <c r="D35" s="3" t="str">
        <f t="shared" si="15"/>
        <v/>
      </c>
      <c r="E35" s="79"/>
      <c r="F35" s="67" t="str">
        <f>IF(H35="","",COUNTA(H$14:$H35))</f>
        <v/>
      </c>
      <c r="G35" s="129" t="str">
        <f t="shared" si="11"/>
        <v/>
      </c>
      <c r="H35" s="62"/>
      <c r="I35" s="62"/>
      <c r="J35" s="185"/>
      <c r="K35" s="62"/>
      <c r="L35" s="62"/>
      <c r="M35" s="62"/>
      <c r="N35" s="135"/>
      <c r="O35" s="159"/>
      <c r="P35" s="140"/>
      <c r="Q35" s="141"/>
      <c r="R35" s="90"/>
      <c r="S35" s="168" t="str">
        <f t="shared" si="12"/>
        <v/>
      </c>
      <c r="T35" s="179"/>
      <c r="U35" s="180"/>
      <c r="V35" s="180"/>
      <c r="W35" s="184"/>
      <c r="X35" s="180"/>
      <c r="Y35" s="183"/>
      <c r="Z35" s="68" t="str">
        <f t="shared" si="16"/>
        <v/>
      </c>
      <c r="AA35" s="68" t="str">
        <f t="shared" si="17"/>
        <v/>
      </c>
      <c r="AB35" s="68" t="str">
        <f t="shared" si="18"/>
        <v/>
      </c>
      <c r="AC35" s="81"/>
      <c r="AD35" s="146" t="str">
        <f t="shared" si="19"/>
        <v/>
      </c>
      <c r="AE35" s="2" t="str">
        <f t="shared" si="27"/>
        <v/>
      </c>
      <c r="AF35" s="2"/>
      <c r="AG35" s="119" t="str">
        <f t="shared" si="4"/>
        <v>男</v>
      </c>
      <c r="AH35" s="2"/>
      <c r="AI35" s="120">
        <v>24</v>
      </c>
      <c r="AJ35" s="121" t="str">
        <f t="shared" si="5"/>
        <v/>
      </c>
      <c r="AK35" s="122">
        <f t="shared" si="28"/>
        <v>0</v>
      </c>
      <c r="AL35" s="123" t="str">
        <f t="shared" si="7"/>
        <v>女</v>
      </c>
      <c r="AM35" s="121" t="str">
        <f t="shared" si="1"/>
        <v/>
      </c>
      <c r="AN35" s="122">
        <f t="shared" si="29"/>
        <v>0</v>
      </c>
      <c r="AO35" s="147"/>
      <c r="AP35" s="147"/>
      <c r="AQ35" s="147"/>
      <c r="AR35" s="147"/>
      <c r="AS35" s="147"/>
      <c r="AT35" s="147"/>
      <c r="AU35" s="147"/>
      <c r="AV35" s="147"/>
      <c r="AW35" s="147"/>
      <c r="AX35" s="147"/>
      <c r="AY35" s="147"/>
      <c r="AZ35" s="147"/>
      <c r="BA35" s="147"/>
      <c r="BB35" s="147"/>
      <c r="BC35" s="147"/>
      <c r="BD35" s="5"/>
      <c r="BE35" s="5" t="str">
        <f t="shared" si="20"/>
        <v>※</v>
      </c>
      <c r="BF35" s="5"/>
      <c r="BG35" s="5" t="str">
        <f t="shared" si="21"/>
        <v/>
      </c>
      <c r="BH35" s="5" t="str">
        <f t="shared" si="22"/>
        <v/>
      </c>
      <c r="BJ35" s="5"/>
      <c r="BK35" s="5" t="str">
        <f t="shared" si="23"/>
        <v/>
      </c>
      <c r="BL35" s="5" t="str">
        <f t="shared" si="24"/>
        <v/>
      </c>
      <c r="BM35" s="54" t="s">
        <v>123</v>
      </c>
      <c r="BN35" s="50">
        <f t="shared" si="25"/>
        <v>0</v>
      </c>
      <c r="BO35" s="50">
        <f t="shared" si="26"/>
        <v>0</v>
      </c>
      <c r="BP35" s="5"/>
      <c r="BQ35" s="5"/>
      <c r="DJ35" s="2"/>
      <c r="DK35" s="2"/>
      <c r="DL35" s="2"/>
    </row>
    <row r="36" spans="1:116" ht="16.5" customHeight="1" x14ac:dyDescent="0.2">
      <c r="A36" s="143"/>
      <c r="B36" s="2" t="str">
        <f t="shared" si="13"/>
        <v/>
      </c>
      <c r="C36" s="2" t="str">
        <f t="shared" si="14"/>
        <v/>
      </c>
      <c r="D36" s="3" t="str">
        <f t="shared" si="15"/>
        <v/>
      </c>
      <c r="E36" s="79"/>
      <c r="F36" s="67" t="str">
        <f>IF(H36="","",COUNTA(H$14:$H36))</f>
        <v/>
      </c>
      <c r="G36" s="129" t="str">
        <f t="shared" si="11"/>
        <v/>
      </c>
      <c r="H36" s="62"/>
      <c r="I36" s="62"/>
      <c r="J36" s="185"/>
      <c r="K36" s="62"/>
      <c r="L36" s="62"/>
      <c r="M36" s="62"/>
      <c r="N36" s="135"/>
      <c r="O36" s="159"/>
      <c r="P36" s="140"/>
      <c r="Q36" s="141"/>
      <c r="R36" s="90"/>
      <c r="S36" s="168" t="str">
        <f t="shared" si="12"/>
        <v/>
      </c>
      <c r="T36" s="179"/>
      <c r="U36" s="180"/>
      <c r="V36" s="180"/>
      <c r="W36" s="184"/>
      <c r="X36" s="180"/>
      <c r="Y36" s="183"/>
      <c r="Z36" s="68" t="str">
        <f t="shared" si="16"/>
        <v/>
      </c>
      <c r="AA36" s="68" t="str">
        <f t="shared" si="17"/>
        <v/>
      </c>
      <c r="AB36" s="68" t="str">
        <f t="shared" si="18"/>
        <v/>
      </c>
      <c r="AC36" s="81"/>
      <c r="AD36" s="146" t="str">
        <f t="shared" si="19"/>
        <v/>
      </c>
      <c r="AE36" s="2" t="str">
        <f t="shared" si="27"/>
        <v/>
      </c>
      <c r="AF36" s="2"/>
      <c r="AG36" s="2"/>
      <c r="AH36" s="2"/>
      <c r="AI36" s="5"/>
      <c r="AJ36" s="5"/>
      <c r="AK36" s="50"/>
      <c r="AL36" s="5"/>
      <c r="AM36" s="5"/>
      <c r="AN36" s="5"/>
      <c r="AO36" s="5"/>
      <c r="AP36" s="5"/>
      <c r="AQ36" s="5"/>
      <c r="AR36" s="5"/>
      <c r="AS36" s="5"/>
      <c r="AT36" s="5"/>
      <c r="AU36" s="5"/>
      <c r="AV36" s="5"/>
      <c r="AW36" s="5"/>
      <c r="AX36" s="5"/>
      <c r="AY36" s="5"/>
      <c r="AZ36" s="5"/>
      <c r="BA36" s="5"/>
      <c r="BB36" s="5"/>
      <c r="BC36" s="5"/>
      <c r="BD36" s="5"/>
      <c r="BE36" s="5" t="str">
        <f t="shared" si="20"/>
        <v>※</v>
      </c>
      <c r="BF36" s="5"/>
      <c r="BG36" s="5" t="str">
        <f t="shared" si="21"/>
        <v/>
      </c>
      <c r="BH36" s="5" t="str">
        <f t="shared" si="22"/>
        <v/>
      </c>
      <c r="BJ36" s="5"/>
      <c r="BK36" s="5" t="str">
        <f t="shared" si="23"/>
        <v/>
      </c>
      <c r="BL36" s="5" t="str">
        <f t="shared" si="24"/>
        <v/>
      </c>
      <c r="BM36" s="54" t="s">
        <v>124</v>
      </c>
      <c r="BN36" s="50">
        <f t="shared" si="25"/>
        <v>0</v>
      </c>
      <c r="BO36" s="50">
        <f t="shared" si="26"/>
        <v>0</v>
      </c>
      <c r="BP36" s="5"/>
      <c r="BQ36" s="5"/>
      <c r="DJ36" s="2"/>
      <c r="DK36" s="2"/>
      <c r="DL36" s="2"/>
    </row>
    <row r="37" spans="1:116" ht="16.5" customHeight="1" x14ac:dyDescent="0.2">
      <c r="A37" s="143"/>
      <c r="B37" s="2" t="str">
        <f t="shared" si="13"/>
        <v/>
      </c>
      <c r="C37" s="2" t="str">
        <f t="shared" si="14"/>
        <v/>
      </c>
      <c r="D37" s="3" t="str">
        <f t="shared" si="15"/>
        <v/>
      </c>
      <c r="E37" s="79"/>
      <c r="F37" s="67" t="str">
        <f>IF(H37="","",COUNTA(H$14:$H37))</f>
        <v/>
      </c>
      <c r="G37" s="129" t="str">
        <f t="shared" si="11"/>
        <v/>
      </c>
      <c r="H37" s="62"/>
      <c r="I37" s="62"/>
      <c r="J37" s="185"/>
      <c r="K37" s="62"/>
      <c r="L37" s="62"/>
      <c r="M37" s="62"/>
      <c r="N37" s="135"/>
      <c r="O37" s="159"/>
      <c r="P37" s="140"/>
      <c r="Q37" s="141"/>
      <c r="R37" s="90"/>
      <c r="S37" s="168" t="str">
        <f t="shared" si="12"/>
        <v/>
      </c>
      <c r="T37" s="179"/>
      <c r="U37" s="180"/>
      <c r="V37" s="180"/>
      <c r="W37" s="184"/>
      <c r="X37" s="180"/>
      <c r="Y37" s="183"/>
      <c r="Z37" s="68" t="str">
        <f t="shared" si="16"/>
        <v/>
      </c>
      <c r="AA37" s="68" t="str">
        <f t="shared" si="17"/>
        <v/>
      </c>
      <c r="AB37" s="68" t="str">
        <f t="shared" si="18"/>
        <v/>
      </c>
      <c r="AC37" s="81"/>
      <c r="AD37" s="146" t="str">
        <f t="shared" si="19"/>
        <v/>
      </c>
      <c r="AE37" s="2" t="str">
        <f t="shared" si="27"/>
        <v/>
      </c>
      <c r="AF37" s="2"/>
      <c r="AG37" s="2"/>
      <c r="AH37" s="2"/>
      <c r="AI37" s="5"/>
      <c r="AJ37" s="117" t="s">
        <v>195</v>
      </c>
      <c r="AK37" s="118">
        <f>BN20</f>
        <v>0</v>
      </c>
      <c r="AL37" s="119"/>
      <c r="AM37" s="117" t="s">
        <v>195</v>
      </c>
      <c r="AN37" s="118">
        <f>IF(I2="小","",BN41)</f>
        <v>0</v>
      </c>
      <c r="AO37" s="147"/>
      <c r="AP37" s="147"/>
      <c r="AQ37" s="147"/>
      <c r="AR37" s="147"/>
      <c r="AS37" s="147"/>
      <c r="AT37" s="147"/>
      <c r="AU37" s="147"/>
      <c r="AV37" s="147"/>
      <c r="AW37" s="147"/>
      <c r="AX37" s="147"/>
      <c r="AY37" s="147"/>
      <c r="AZ37" s="147"/>
      <c r="BA37" s="147"/>
      <c r="BB37" s="147"/>
      <c r="BC37" s="147"/>
      <c r="BD37" s="5"/>
      <c r="BE37" s="5" t="str">
        <f t="shared" si="20"/>
        <v>※</v>
      </c>
      <c r="BF37" s="5"/>
      <c r="BG37" s="5" t="str">
        <f t="shared" si="21"/>
        <v/>
      </c>
      <c r="BH37" s="5" t="str">
        <f t="shared" si="22"/>
        <v/>
      </c>
      <c r="BJ37" s="5"/>
      <c r="BK37" s="5" t="str">
        <f t="shared" si="23"/>
        <v/>
      </c>
      <c r="BL37" s="5" t="str">
        <f t="shared" si="24"/>
        <v/>
      </c>
      <c r="BM37" s="54" t="s">
        <v>125</v>
      </c>
      <c r="BN37" s="50">
        <f t="shared" si="25"/>
        <v>0</v>
      </c>
      <c r="BO37" s="50">
        <f t="shared" si="26"/>
        <v>0</v>
      </c>
      <c r="BP37" s="5"/>
      <c r="BQ37" s="5"/>
      <c r="DJ37" s="2"/>
      <c r="DK37" s="2"/>
      <c r="DL37" s="2"/>
    </row>
    <row r="38" spans="1:116" ht="16.5" customHeight="1" x14ac:dyDescent="0.2">
      <c r="A38" s="143"/>
      <c r="B38" s="2" t="str">
        <f t="shared" si="13"/>
        <v/>
      </c>
      <c r="C38" s="2" t="str">
        <f t="shared" si="14"/>
        <v/>
      </c>
      <c r="D38" s="3" t="str">
        <f t="shared" si="15"/>
        <v/>
      </c>
      <c r="E38" s="79"/>
      <c r="F38" s="67" t="str">
        <f>IF(H38="","",COUNTA(H$14:$H38))</f>
        <v/>
      </c>
      <c r="G38" s="129" t="str">
        <f t="shared" si="11"/>
        <v/>
      </c>
      <c r="H38" s="62"/>
      <c r="I38" s="62"/>
      <c r="J38" s="185"/>
      <c r="K38" s="62"/>
      <c r="L38" s="62"/>
      <c r="M38" s="62"/>
      <c r="N38" s="135"/>
      <c r="O38" s="159"/>
      <c r="P38" s="140"/>
      <c r="Q38" s="141"/>
      <c r="R38" s="90"/>
      <c r="S38" s="168" t="str">
        <f t="shared" si="12"/>
        <v/>
      </c>
      <c r="T38" s="179"/>
      <c r="U38" s="180"/>
      <c r="V38" s="180"/>
      <c r="W38" s="184"/>
      <c r="X38" s="180"/>
      <c r="Y38" s="183"/>
      <c r="Z38" s="68" t="str">
        <f t="shared" si="16"/>
        <v/>
      </c>
      <c r="AA38" s="68" t="str">
        <f t="shared" si="17"/>
        <v/>
      </c>
      <c r="AB38" s="68" t="str">
        <f t="shared" si="18"/>
        <v/>
      </c>
      <c r="AC38" s="81"/>
      <c r="AD38" s="146" t="str">
        <f t="shared" si="19"/>
        <v/>
      </c>
      <c r="AE38" s="2" t="str">
        <f t="shared" si="27"/>
        <v/>
      </c>
      <c r="AF38" s="2"/>
      <c r="AG38" s="2"/>
      <c r="AH38" s="2"/>
      <c r="AI38" s="5"/>
      <c r="AJ38" s="117" t="s">
        <v>196</v>
      </c>
      <c r="AK38" s="118">
        <f>BO20</f>
        <v>0</v>
      </c>
      <c r="AL38" s="119"/>
      <c r="AM38" s="117" t="s">
        <v>197</v>
      </c>
      <c r="AN38" s="118">
        <f>BO41</f>
        <v>0</v>
      </c>
      <c r="AO38" s="147"/>
      <c r="AP38" s="147"/>
      <c r="AQ38" s="147"/>
      <c r="AR38" s="147"/>
      <c r="AS38" s="147"/>
      <c r="AT38" s="147"/>
      <c r="AU38" s="147"/>
      <c r="AV38" s="147"/>
      <c r="AW38" s="147"/>
      <c r="AX38" s="147"/>
      <c r="AY38" s="147"/>
      <c r="AZ38" s="147"/>
      <c r="BA38" s="147"/>
      <c r="BB38" s="147"/>
      <c r="BC38" s="147"/>
      <c r="BD38" s="5"/>
      <c r="BE38" s="5" t="str">
        <f t="shared" si="20"/>
        <v>※</v>
      </c>
      <c r="BF38" s="5"/>
      <c r="BG38" s="5" t="str">
        <f t="shared" si="21"/>
        <v/>
      </c>
      <c r="BH38" s="5" t="str">
        <f t="shared" si="22"/>
        <v/>
      </c>
      <c r="BJ38" s="5"/>
      <c r="BK38" s="5" t="str">
        <f t="shared" si="23"/>
        <v/>
      </c>
      <c r="BL38" s="5" t="str">
        <f t="shared" si="24"/>
        <v/>
      </c>
      <c r="BM38" s="54" t="s">
        <v>126</v>
      </c>
      <c r="BN38" s="50">
        <f t="shared" si="25"/>
        <v>0</v>
      </c>
      <c r="BO38" s="50">
        <f t="shared" si="26"/>
        <v>0</v>
      </c>
      <c r="BP38" s="5"/>
      <c r="BQ38" s="5"/>
      <c r="DJ38" s="2"/>
      <c r="DK38" s="2"/>
      <c r="DL38" s="2"/>
    </row>
    <row r="39" spans="1:116" ht="16.5" customHeight="1" x14ac:dyDescent="0.2">
      <c r="A39" s="143"/>
      <c r="B39" s="2" t="str">
        <f t="shared" si="13"/>
        <v/>
      </c>
      <c r="C39" s="2" t="str">
        <f t="shared" si="14"/>
        <v/>
      </c>
      <c r="D39" s="3" t="str">
        <f t="shared" si="15"/>
        <v/>
      </c>
      <c r="E39" s="79"/>
      <c r="F39" s="67" t="str">
        <f>IF(H39="","",COUNTA(H$14:$H39))</f>
        <v/>
      </c>
      <c r="G39" s="129" t="str">
        <f t="shared" si="11"/>
        <v/>
      </c>
      <c r="H39" s="62"/>
      <c r="I39" s="62"/>
      <c r="J39" s="185"/>
      <c r="K39" s="62"/>
      <c r="L39" s="62"/>
      <c r="M39" s="62"/>
      <c r="N39" s="135"/>
      <c r="O39" s="159"/>
      <c r="P39" s="140"/>
      <c r="Q39" s="141"/>
      <c r="R39" s="90"/>
      <c r="S39" s="168" t="str">
        <f t="shared" si="12"/>
        <v/>
      </c>
      <c r="T39" s="179"/>
      <c r="U39" s="180"/>
      <c r="V39" s="180"/>
      <c r="W39" s="184"/>
      <c r="X39" s="180"/>
      <c r="Y39" s="183"/>
      <c r="Z39" s="68" t="str">
        <f t="shared" si="16"/>
        <v/>
      </c>
      <c r="AA39" s="68" t="str">
        <f t="shared" si="17"/>
        <v/>
      </c>
      <c r="AB39" s="68" t="str">
        <f t="shared" si="18"/>
        <v/>
      </c>
      <c r="AC39" s="81"/>
      <c r="AD39" s="146" t="str">
        <f t="shared" si="19"/>
        <v/>
      </c>
      <c r="AE39" s="2" t="str">
        <f t="shared" si="27"/>
        <v/>
      </c>
      <c r="AF39" s="2"/>
      <c r="AG39" s="2"/>
      <c r="AH39" s="2"/>
      <c r="AI39" s="5"/>
      <c r="AJ39" s="5"/>
      <c r="AK39" s="5"/>
      <c r="AL39" s="5"/>
      <c r="AM39" s="5"/>
      <c r="AN39" s="5"/>
      <c r="AO39" s="5"/>
      <c r="AP39" s="5"/>
      <c r="AQ39" s="5"/>
      <c r="AR39" s="5"/>
      <c r="AS39" s="5"/>
      <c r="AT39" s="5"/>
      <c r="AU39" s="5"/>
      <c r="AV39" s="5"/>
      <c r="AW39" s="5"/>
      <c r="AX39" s="5"/>
      <c r="AY39" s="5"/>
      <c r="AZ39" s="5"/>
      <c r="BA39" s="5"/>
      <c r="BB39" s="5"/>
      <c r="BC39" s="5"/>
      <c r="BD39" s="5"/>
      <c r="BE39" s="5" t="str">
        <f t="shared" si="20"/>
        <v>※</v>
      </c>
      <c r="BF39" s="5"/>
      <c r="BG39" s="5" t="str">
        <f t="shared" si="21"/>
        <v/>
      </c>
      <c r="BH39" s="5" t="str">
        <f t="shared" si="22"/>
        <v/>
      </c>
      <c r="BJ39" s="5"/>
      <c r="BK39" s="5" t="str">
        <f t="shared" si="23"/>
        <v/>
      </c>
      <c r="BL39" s="5" t="str">
        <f t="shared" si="24"/>
        <v/>
      </c>
      <c r="BM39" s="54" t="s">
        <v>127</v>
      </c>
      <c r="BN39" s="50">
        <f t="shared" si="25"/>
        <v>0</v>
      </c>
      <c r="BO39" s="50">
        <f t="shared" si="26"/>
        <v>0</v>
      </c>
      <c r="BP39" s="5"/>
      <c r="BQ39" s="5"/>
      <c r="DJ39" s="2"/>
      <c r="DK39" s="2"/>
      <c r="DL39" s="2"/>
    </row>
    <row r="40" spans="1:116" ht="16.5" customHeight="1" x14ac:dyDescent="0.2">
      <c r="A40" s="143"/>
      <c r="B40" s="2" t="str">
        <f t="shared" si="13"/>
        <v/>
      </c>
      <c r="C40" s="2" t="str">
        <f t="shared" si="14"/>
        <v/>
      </c>
      <c r="D40" s="3" t="str">
        <f t="shared" si="15"/>
        <v/>
      </c>
      <c r="E40" s="79"/>
      <c r="F40" s="67" t="str">
        <f>IF(H40="","",COUNTA(H$14:$H40))</f>
        <v/>
      </c>
      <c r="G40" s="129" t="str">
        <f t="shared" si="11"/>
        <v/>
      </c>
      <c r="H40" s="62"/>
      <c r="I40" s="62"/>
      <c r="J40" s="185"/>
      <c r="K40" s="62"/>
      <c r="L40" s="62"/>
      <c r="M40" s="62"/>
      <c r="N40" s="135"/>
      <c r="O40" s="159"/>
      <c r="P40" s="140"/>
      <c r="Q40" s="141"/>
      <c r="R40" s="90"/>
      <c r="S40" s="168" t="str">
        <f t="shared" si="12"/>
        <v/>
      </c>
      <c r="T40" s="179"/>
      <c r="U40" s="180"/>
      <c r="V40" s="180"/>
      <c r="W40" s="184"/>
      <c r="X40" s="180"/>
      <c r="Y40" s="183"/>
      <c r="Z40" s="68" t="str">
        <f t="shared" si="16"/>
        <v/>
      </c>
      <c r="AA40" s="68" t="str">
        <f t="shared" si="17"/>
        <v/>
      </c>
      <c r="AB40" s="68" t="str">
        <f t="shared" si="18"/>
        <v/>
      </c>
      <c r="AC40" s="81"/>
      <c r="AD40" s="146" t="str">
        <f t="shared" si="19"/>
        <v/>
      </c>
      <c r="AE40" s="2" t="str">
        <f t="shared" si="27"/>
        <v/>
      </c>
      <c r="AF40" s="2"/>
      <c r="AG40" s="2"/>
      <c r="AH40" s="2"/>
      <c r="AI40" s="5"/>
      <c r="AJ40" s="5"/>
      <c r="AK40" s="5"/>
      <c r="AL40" s="5"/>
      <c r="AM40" s="5"/>
      <c r="AN40" s="5"/>
      <c r="AO40" s="5"/>
      <c r="AP40" s="5"/>
      <c r="AQ40" s="5"/>
      <c r="AR40" s="5"/>
      <c r="AS40" s="5"/>
      <c r="AT40" s="5"/>
      <c r="AU40" s="5"/>
      <c r="AV40" s="5"/>
      <c r="AW40" s="5"/>
      <c r="AX40" s="5"/>
      <c r="AY40" s="5"/>
      <c r="AZ40" s="5"/>
      <c r="BA40" s="5"/>
      <c r="BB40" s="5"/>
      <c r="BC40" s="5"/>
      <c r="BD40" s="5"/>
      <c r="BE40" s="5" t="str">
        <f t="shared" si="20"/>
        <v>※</v>
      </c>
      <c r="BF40" s="5"/>
      <c r="BG40" s="5" t="str">
        <f t="shared" si="21"/>
        <v/>
      </c>
      <c r="BH40" s="5" t="str">
        <f t="shared" si="22"/>
        <v/>
      </c>
      <c r="BJ40" s="5"/>
      <c r="BK40" s="5" t="str">
        <f t="shared" si="23"/>
        <v/>
      </c>
      <c r="BL40" s="5" t="str">
        <f t="shared" si="24"/>
        <v/>
      </c>
      <c r="BM40" s="54"/>
      <c r="BN40" s="50"/>
      <c r="BP40" s="5"/>
      <c r="BQ40" s="5"/>
      <c r="DJ40" s="2"/>
      <c r="DK40" s="2"/>
      <c r="DL40" s="2"/>
    </row>
    <row r="41" spans="1:116" ht="16.5" customHeight="1" x14ac:dyDescent="0.2">
      <c r="A41" s="143"/>
      <c r="B41" s="2" t="str">
        <f t="shared" si="13"/>
        <v/>
      </c>
      <c r="C41" s="2" t="str">
        <f t="shared" si="14"/>
        <v/>
      </c>
      <c r="D41" s="3" t="str">
        <f t="shared" si="15"/>
        <v/>
      </c>
      <c r="E41" s="79"/>
      <c r="F41" s="67" t="str">
        <f>IF(H41="","",COUNTA(H$14:$H41))</f>
        <v/>
      </c>
      <c r="G41" s="129" t="str">
        <f t="shared" si="11"/>
        <v/>
      </c>
      <c r="H41" s="62"/>
      <c r="I41" s="62"/>
      <c r="J41" s="185"/>
      <c r="K41" s="62"/>
      <c r="L41" s="62"/>
      <c r="M41" s="62"/>
      <c r="N41" s="135"/>
      <c r="O41" s="159"/>
      <c r="P41" s="140"/>
      <c r="Q41" s="141"/>
      <c r="R41" s="90"/>
      <c r="S41" s="168" t="str">
        <f t="shared" si="12"/>
        <v/>
      </c>
      <c r="T41" s="179"/>
      <c r="U41" s="180"/>
      <c r="V41" s="180"/>
      <c r="W41" s="184"/>
      <c r="X41" s="180"/>
      <c r="Y41" s="183"/>
      <c r="Z41" s="68" t="str">
        <f t="shared" si="16"/>
        <v/>
      </c>
      <c r="AA41" s="68" t="str">
        <f t="shared" si="17"/>
        <v/>
      </c>
      <c r="AB41" s="68" t="str">
        <f t="shared" si="18"/>
        <v/>
      </c>
      <c r="AC41" s="81"/>
      <c r="AD41" s="146" t="str">
        <f t="shared" si="19"/>
        <v/>
      </c>
      <c r="AE41" s="2" t="str">
        <f t="shared" si="27"/>
        <v/>
      </c>
      <c r="AF41" s="2"/>
      <c r="AG41" s="2"/>
      <c r="AH41" s="2"/>
      <c r="AI41" s="5"/>
      <c r="AJ41" s="5"/>
      <c r="AK41" s="5"/>
      <c r="AL41" s="5"/>
      <c r="AM41" s="5"/>
      <c r="AN41" s="5"/>
      <c r="AO41" s="5"/>
      <c r="AP41" s="5"/>
      <c r="AQ41" s="5"/>
      <c r="AR41" s="5"/>
      <c r="AS41" s="5"/>
      <c r="AT41" s="5"/>
      <c r="AU41" s="5"/>
      <c r="AV41" s="5"/>
      <c r="AW41" s="5"/>
      <c r="AX41" s="5"/>
      <c r="AY41" s="5"/>
      <c r="AZ41" s="5"/>
      <c r="BA41" s="5"/>
      <c r="BB41" s="5"/>
      <c r="BC41" s="5"/>
      <c r="BD41" s="5"/>
      <c r="BE41" s="5" t="str">
        <f t="shared" si="20"/>
        <v>※</v>
      </c>
      <c r="BF41" s="5"/>
      <c r="BG41" s="5" t="str">
        <f t="shared" si="21"/>
        <v/>
      </c>
      <c r="BH41" s="5" t="str">
        <f t="shared" si="22"/>
        <v/>
      </c>
      <c r="BJ41" s="5"/>
      <c r="BK41" s="5" t="str">
        <f t="shared" si="23"/>
        <v/>
      </c>
      <c r="BL41" s="5" t="str">
        <f t="shared" si="24"/>
        <v/>
      </c>
      <c r="BM41" s="127" t="s">
        <v>2</v>
      </c>
      <c r="BN41" s="128">
        <f>COUNTIFS($BN$31:$BN$39,$BP$22)</f>
        <v>0</v>
      </c>
      <c r="BO41" s="128">
        <f>COUNTIFS($BO$31:$BO$39,$BP$22)</f>
        <v>0</v>
      </c>
      <c r="BP41" s="5"/>
      <c r="BQ41" s="5"/>
      <c r="DJ41" s="2"/>
      <c r="DK41" s="2"/>
      <c r="DL41" s="2"/>
    </row>
    <row r="42" spans="1:116" ht="16.5" customHeight="1" x14ac:dyDescent="0.2">
      <c r="A42" s="143"/>
      <c r="B42" s="2" t="str">
        <f t="shared" si="13"/>
        <v/>
      </c>
      <c r="C42" s="2" t="str">
        <f t="shared" si="14"/>
        <v/>
      </c>
      <c r="D42" s="3" t="str">
        <f t="shared" si="15"/>
        <v/>
      </c>
      <c r="E42" s="79"/>
      <c r="F42" s="67" t="str">
        <f>IF(H42="","",COUNTA(H$14:$H42))</f>
        <v/>
      </c>
      <c r="G42" s="129" t="str">
        <f t="shared" si="11"/>
        <v/>
      </c>
      <c r="H42" s="62"/>
      <c r="I42" s="62"/>
      <c r="J42" s="185"/>
      <c r="K42" s="62"/>
      <c r="L42" s="62"/>
      <c r="M42" s="62"/>
      <c r="N42" s="135"/>
      <c r="O42" s="159"/>
      <c r="P42" s="140"/>
      <c r="Q42" s="141"/>
      <c r="R42" s="90"/>
      <c r="S42" s="168" t="str">
        <f t="shared" si="12"/>
        <v/>
      </c>
      <c r="T42" s="179"/>
      <c r="U42" s="180"/>
      <c r="V42" s="180"/>
      <c r="W42" s="184"/>
      <c r="X42" s="180"/>
      <c r="Y42" s="183"/>
      <c r="Z42" s="68" t="str">
        <f t="shared" si="16"/>
        <v/>
      </c>
      <c r="AA42" s="68" t="str">
        <f t="shared" si="17"/>
        <v/>
      </c>
      <c r="AB42" s="68" t="str">
        <f t="shared" si="18"/>
        <v/>
      </c>
      <c r="AC42" s="81"/>
      <c r="AD42" s="146" t="str">
        <f t="shared" si="19"/>
        <v/>
      </c>
      <c r="AE42" s="2" t="str">
        <f t="shared" si="27"/>
        <v/>
      </c>
      <c r="AF42" s="2"/>
      <c r="AG42" s="2"/>
      <c r="AH42" s="2"/>
      <c r="AI42" s="5"/>
      <c r="AJ42" s="5"/>
      <c r="AK42" s="5"/>
      <c r="AL42" s="5"/>
      <c r="AM42" s="5"/>
      <c r="AN42" s="5"/>
      <c r="AO42" s="5"/>
      <c r="AP42" s="5"/>
      <c r="AQ42" s="5"/>
      <c r="AR42" s="5"/>
      <c r="AS42" s="5"/>
      <c r="AT42" s="5"/>
      <c r="AU42" s="5"/>
      <c r="AV42" s="5"/>
      <c r="AW42" s="5"/>
      <c r="AX42" s="5"/>
      <c r="AY42" s="5"/>
      <c r="AZ42" s="5"/>
      <c r="BA42" s="5"/>
      <c r="BB42" s="5"/>
      <c r="BC42" s="5"/>
      <c r="BD42" s="5"/>
      <c r="BE42" s="5" t="str">
        <f t="shared" si="20"/>
        <v>※</v>
      </c>
      <c r="BF42" s="5"/>
      <c r="BG42" s="5" t="str">
        <f t="shared" si="21"/>
        <v/>
      </c>
      <c r="BH42" s="5" t="str">
        <f t="shared" si="22"/>
        <v/>
      </c>
      <c r="BJ42" s="5"/>
      <c r="BK42" s="5" t="str">
        <f t="shared" si="23"/>
        <v/>
      </c>
      <c r="BL42" s="5" t="str">
        <f t="shared" si="24"/>
        <v/>
      </c>
      <c r="BM42" s="54"/>
      <c r="BN42" s="50"/>
      <c r="BP42" s="5"/>
      <c r="BQ42" s="5"/>
      <c r="DJ42" s="2"/>
      <c r="DK42" s="2"/>
      <c r="DL42" s="2"/>
    </row>
    <row r="43" spans="1:116" ht="16.5" customHeight="1" x14ac:dyDescent="0.2">
      <c r="A43" s="143"/>
      <c r="B43" s="2" t="str">
        <f t="shared" si="13"/>
        <v/>
      </c>
      <c r="C43" s="2" t="str">
        <f t="shared" si="14"/>
        <v/>
      </c>
      <c r="D43" s="3" t="str">
        <f t="shared" si="15"/>
        <v/>
      </c>
      <c r="E43" s="79"/>
      <c r="F43" s="67" t="str">
        <f>IF(H43="","",COUNTA(H$14:$H43))</f>
        <v/>
      </c>
      <c r="G43" s="129" t="str">
        <f t="shared" si="11"/>
        <v/>
      </c>
      <c r="H43" s="62"/>
      <c r="I43" s="62"/>
      <c r="J43" s="185"/>
      <c r="K43" s="62"/>
      <c r="L43" s="62"/>
      <c r="M43" s="62"/>
      <c r="N43" s="135"/>
      <c r="O43" s="159"/>
      <c r="P43" s="140"/>
      <c r="Q43" s="141"/>
      <c r="R43" s="90"/>
      <c r="S43" s="168" t="str">
        <f t="shared" si="12"/>
        <v/>
      </c>
      <c r="T43" s="179"/>
      <c r="U43" s="180"/>
      <c r="V43" s="180"/>
      <c r="W43" s="184"/>
      <c r="X43" s="180"/>
      <c r="Y43" s="183"/>
      <c r="Z43" s="68" t="str">
        <f t="shared" si="16"/>
        <v/>
      </c>
      <c r="AA43" s="68" t="str">
        <f t="shared" si="17"/>
        <v/>
      </c>
      <c r="AB43" s="68" t="str">
        <f t="shared" si="18"/>
        <v/>
      </c>
      <c r="AC43" s="81"/>
      <c r="AD43" s="146" t="str">
        <f t="shared" si="19"/>
        <v/>
      </c>
      <c r="AE43" s="2" t="str">
        <f t="shared" si="27"/>
        <v/>
      </c>
      <c r="AF43" s="2"/>
      <c r="AG43" s="2"/>
      <c r="AH43" s="2"/>
      <c r="AI43" s="5"/>
      <c r="AJ43" s="5"/>
      <c r="AK43" s="5"/>
      <c r="AL43" s="5"/>
      <c r="AM43" s="5"/>
      <c r="AN43" s="5"/>
      <c r="AO43" s="5"/>
      <c r="AP43" s="5"/>
      <c r="AQ43" s="5"/>
      <c r="AR43" s="5"/>
      <c r="AS43" s="5"/>
      <c r="AT43" s="5"/>
      <c r="AU43" s="5"/>
      <c r="AV43" s="5"/>
      <c r="AW43" s="5"/>
      <c r="AX43" s="5"/>
      <c r="AY43" s="5"/>
      <c r="AZ43" s="5"/>
      <c r="BA43" s="5"/>
      <c r="BB43" s="5"/>
      <c r="BC43" s="5"/>
      <c r="BD43" s="5"/>
      <c r="BE43" s="5" t="str">
        <f t="shared" si="20"/>
        <v>※</v>
      </c>
      <c r="BF43" s="5"/>
      <c r="BG43" s="5" t="str">
        <f t="shared" si="21"/>
        <v/>
      </c>
      <c r="BH43" s="5" t="str">
        <f t="shared" si="22"/>
        <v/>
      </c>
      <c r="BJ43" s="5"/>
      <c r="BK43" s="5" t="str">
        <f t="shared" si="23"/>
        <v/>
      </c>
      <c r="BL43" s="5" t="str">
        <f t="shared" si="24"/>
        <v/>
      </c>
      <c r="BM43" s="54"/>
      <c r="BN43" s="50"/>
      <c r="BP43" s="5"/>
      <c r="BQ43" s="5"/>
      <c r="DJ43" s="2"/>
      <c r="DK43" s="2"/>
      <c r="DL43" s="2"/>
    </row>
    <row r="44" spans="1:116" ht="16.5" customHeight="1" x14ac:dyDescent="0.2">
      <c r="A44" s="143"/>
      <c r="B44" s="2" t="str">
        <f t="shared" si="13"/>
        <v/>
      </c>
      <c r="C44" s="2" t="str">
        <f t="shared" si="14"/>
        <v/>
      </c>
      <c r="D44" s="3" t="str">
        <f t="shared" si="15"/>
        <v/>
      </c>
      <c r="E44" s="79"/>
      <c r="F44" s="67" t="str">
        <f>IF(H44="","",COUNTA(H$14:$H44))</f>
        <v/>
      </c>
      <c r="G44" s="129" t="str">
        <f t="shared" si="11"/>
        <v/>
      </c>
      <c r="H44" s="62"/>
      <c r="I44" s="62"/>
      <c r="J44" s="185"/>
      <c r="K44" s="62"/>
      <c r="L44" s="62"/>
      <c r="M44" s="62"/>
      <c r="N44" s="135"/>
      <c r="O44" s="159"/>
      <c r="P44" s="140"/>
      <c r="Q44" s="141"/>
      <c r="R44" s="90"/>
      <c r="S44" s="168" t="str">
        <f t="shared" si="12"/>
        <v/>
      </c>
      <c r="T44" s="179"/>
      <c r="U44" s="180"/>
      <c r="V44" s="180"/>
      <c r="W44" s="184"/>
      <c r="X44" s="180"/>
      <c r="Y44" s="183"/>
      <c r="Z44" s="68" t="str">
        <f t="shared" si="16"/>
        <v/>
      </c>
      <c r="AA44" s="68" t="str">
        <f t="shared" si="17"/>
        <v/>
      </c>
      <c r="AB44" s="68" t="str">
        <f t="shared" si="18"/>
        <v/>
      </c>
      <c r="AC44" s="81"/>
      <c r="AD44" s="146" t="str">
        <f t="shared" si="19"/>
        <v/>
      </c>
      <c r="AE44" s="2" t="str">
        <f t="shared" si="27"/>
        <v/>
      </c>
      <c r="AF44" s="2"/>
      <c r="AG44" s="2"/>
      <c r="AH44" s="2"/>
      <c r="AI44" s="5"/>
      <c r="AJ44" s="5"/>
      <c r="AK44" s="5"/>
      <c r="AL44" s="5"/>
      <c r="AM44" s="5"/>
      <c r="AN44" s="5"/>
      <c r="AO44" s="5"/>
      <c r="AP44" s="5"/>
      <c r="AQ44" s="5"/>
      <c r="AR44" s="5"/>
      <c r="AS44" s="5"/>
      <c r="AT44" s="5"/>
      <c r="AU44" s="5"/>
      <c r="AV44" s="5"/>
      <c r="AW44" s="5"/>
      <c r="AX44" s="5"/>
      <c r="AY44" s="5"/>
      <c r="AZ44" s="5"/>
      <c r="BA44" s="5"/>
      <c r="BB44" s="5"/>
      <c r="BC44" s="5"/>
      <c r="BD44" s="5"/>
      <c r="BE44" s="5" t="str">
        <f t="shared" si="20"/>
        <v>※</v>
      </c>
      <c r="BF44" s="5"/>
      <c r="BG44" s="5" t="str">
        <f t="shared" si="21"/>
        <v/>
      </c>
      <c r="BH44" s="5" t="str">
        <f t="shared" si="22"/>
        <v/>
      </c>
      <c r="BJ44" s="5"/>
      <c r="BK44" s="5" t="str">
        <f t="shared" si="23"/>
        <v/>
      </c>
      <c r="BL44" s="5" t="str">
        <f t="shared" si="24"/>
        <v/>
      </c>
      <c r="BM44" s="54"/>
      <c r="BN44" s="50"/>
      <c r="BP44" s="5"/>
      <c r="BQ44" s="5"/>
      <c r="DJ44" s="2"/>
      <c r="DK44" s="2"/>
      <c r="DL44" s="2"/>
    </row>
    <row r="45" spans="1:116" ht="16.5" customHeight="1" x14ac:dyDescent="0.2">
      <c r="A45" s="143"/>
      <c r="B45" s="2" t="str">
        <f t="shared" si="13"/>
        <v/>
      </c>
      <c r="C45" s="2" t="str">
        <f t="shared" si="14"/>
        <v/>
      </c>
      <c r="D45" s="3" t="str">
        <f t="shared" si="15"/>
        <v/>
      </c>
      <c r="E45" s="79"/>
      <c r="F45" s="67" t="str">
        <f>IF(H45="","",COUNTA(H$14:$H45))</f>
        <v/>
      </c>
      <c r="G45" s="129" t="str">
        <f t="shared" si="11"/>
        <v/>
      </c>
      <c r="H45" s="62"/>
      <c r="I45" s="62"/>
      <c r="J45" s="185"/>
      <c r="K45" s="62"/>
      <c r="L45" s="62"/>
      <c r="M45" s="62"/>
      <c r="N45" s="135"/>
      <c r="O45" s="159"/>
      <c r="P45" s="140"/>
      <c r="Q45" s="141"/>
      <c r="R45" s="90"/>
      <c r="S45" s="168" t="str">
        <f t="shared" si="12"/>
        <v/>
      </c>
      <c r="T45" s="179"/>
      <c r="U45" s="180"/>
      <c r="V45" s="180"/>
      <c r="W45" s="184"/>
      <c r="X45" s="180"/>
      <c r="Y45" s="183"/>
      <c r="Z45" s="68" t="str">
        <f t="shared" si="16"/>
        <v/>
      </c>
      <c r="AA45" s="68" t="str">
        <f t="shared" si="17"/>
        <v/>
      </c>
      <c r="AB45" s="68" t="str">
        <f t="shared" si="18"/>
        <v/>
      </c>
      <c r="AC45" s="81"/>
      <c r="AD45" s="146" t="str">
        <f t="shared" si="19"/>
        <v/>
      </c>
      <c r="AE45" s="2" t="str">
        <f t="shared" si="27"/>
        <v/>
      </c>
      <c r="AF45" s="2"/>
      <c r="AG45" s="2"/>
      <c r="AH45" s="2"/>
      <c r="AI45" s="5"/>
      <c r="AJ45" s="5"/>
      <c r="AK45" s="5"/>
      <c r="AL45" s="5"/>
      <c r="AM45" s="5"/>
      <c r="AN45" s="5"/>
      <c r="AO45" s="5"/>
      <c r="AP45" s="5"/>
      <c r="AQ45" s="5"/>
      <c r="AR45" s="5"/>
      <c r="AS45" s="5"/>
      <c r="AT45" s="5"/>
      <c r="AU45" s="5"/>
      <c r="AV45" s="5"/>
      <c r="AW45" s="5"/>
      <c r="AX45" s="5"/>
      <c r="AY45" s="5"/>
      <c r="AZ45" s="5"/>
      <c r="BA45" s="5"/>
      <c r="BB45" s="5"/>
      <c r="BC45" s="5"/>
      <c r="BD45" s="5"/>
      <c r="BE45" s="5" t="str">
        <f t="shared" si="20"/>
        <v>※</v>
      </c>
      <c r="BF45" s="5"/>
      <c r="BG45" s="5" t="str">
        <f t="shared" si="21"/>
        <v/>
      </c>
      <c r="BH45" s="5" t="str">
        <f t="shared" si="22"/>
        <v/>
      </c>
      <c r="BJ45" s="5"/>
      <c r="BK45" s="5" t="str">
        <f t="shared" si="23"/>
        <v/>
      </c>
      <c r="BL45" s="5" t="str">
        <f t="shared" si="24"/>
        <v/>
      </c>
      <c r="BM45" s="54"/>
      <c r="BN45" s="50"/>
      <c r="BP45" s="5"/>
      <c r="BQ45" s="5"/>
      <c r="DJ45" s="2"/>
      <c r="DK45" s="2"/>
      <c r="DL45" s="2"/>
    </row>
    <row r="46" spans="1:116" ht="16.5" customHeight="1" x14ac:dyDescent="0.2">
      <c r="A46" s="143"/>
      <c r="B46" s="2" t="str">
        <f t="shared" si="13"/>
        <v/>
      </c>
      <c r="C46" s="2" t="str">
        <f t="shared" si="14"/>
        <v/>
      </c>
      <c r="D46" s="3" t="str">
        <f t="shared" si="15"/>
        <v/>
      </c>
      <c r="E46" s="79"/>
      <c r="F46" s="67" t="str">
        <f>IF(H46="","",COUNTA(H$14:$H46))</f>
        <v/>
      </c>
      <c r="G46" s="129" t="str">
        <f t="shared" ref="G46:G77" si="30">IF(H46="","",$I$2)</f>
        <v/>
      </c>
      <c r="H46" s="62"/>
      <c r="I46" s="62"/>
      <c r="J46" s="185"/>
      <c r="K46" s="62"/>
      <c r="L46" s="62"/>
      <c r="M46" s="62"/>
      <c r="N46" s="135"/>
      <c r="O46" s="159"/>
      <c r="P46" s="140"/>
      <c r="Q46" s="141"/>
      <c r="R46" s="90"/>
      <c r="S46" s="168" t="str">
        <f t="shared" ref="S46:S77" si="31">IF(Q46="","",(COUNTIF($B$14:$B$133,C46)))</f>
        <v/>
      </c>
      <c r="T46" s="179"/>
      <c r="U46" s="180"/>
      <c r="V46" s="180"/>
      <c r="W46" s="184"/>
      <c r="X46" s="180"/>
      <c r="Y46" s="183"/>
      <c r="Z46" s="68" t="str">
        <f t="shared" si="16"/>
        <v/>
      </c>
      <c r="AA46" s="68" t="str">
        <f t="shared" si="17"/>
        <v/>
      </c>
      <c r="AB46" s="68" t="str">
        <f t="shared" si="18"/>
        <v/>
      </c>
      <c r="AC46" s="81"/>
      <c r="AD46" s="146" t="str">
        <f t="shared" si="19"/>
        <v/>
      </c>
      <c r="AE46" s="2" t="str">
        <f t="shared" ref="AE46:AE77" si="32">H46&amp;Q46</f>
        <v/>
      </c>
      <c r="AF46" s="2"/>
      <c r="AG46" s="2"/>
      <c r="AH46" s="2"/>
      <c r="AI46" s="5"/>
      <c r="AJ46" s="5"/>
      <c r="AK46" s="5"/>
      <c r="AL46" s="5"/>
      <c r="AM46" s="5"/>
      <c r="AN46" s="5"/>
      <c r="AO46" s="5"/>
      <c r="AP46" s="5"/>
      <c r="AQ46" s="5"/>
      <c r="AR46" s="5"/>
      <c r="AS46" s="5"/>
      <c r="AT46" s="5"/>
      <c r="AU46" s="5"/>
      <c r="AV46" s="5"/>
      <c r="AW46" s="5"/>
      <c r="AX46" s="5"/>
      <c r="AY46" s="5"/>
      <c r="AZ46" s="5"/>
      <c r="BA46" s="5"/>
      <c r="BB46" s="5"/>
      <c r="BC46" s="5"/>
      <c r="BD46" s="5"/>
      <c r="BE46" s="5" t="str">
        <f t="shared" si="20"/>
        <v>※</v>
      </c>
      <c r="BF46" s="5"/>
      <c r="BG46" s="5" t="str">
        <f t="shared" si="21"/>
        <v/>
      </c>
      <c r="BH46" s="5" t="str">
        <f t="shared" si="22"/>
        <v/>
      </c>
      <c r="BJ46" s="5"/>
      <c r="BK46" s="5" t="str">
        <f t="shared" si="23"/>
        <v/>
      </c>
      <c r="BL46" s="5" t="str">
        <f t="shared" si="24"/>
        <v/>
      </c>
      <c r="BM46" s="54"/>
      <c r="BN46" s="50"/>
      <c r="BP46" s="5"/>
      <c r="BQ46" s="5"/>
      <c r="DJ46" s="2"/>
      <c r="DK46" s="2"/>
      <c r="DL46" s="2"/>
    </row>
    <row r="47" spans="1:116" ht="16.5" customHeight="1" x14ac:dyDescent="0.2">
      <c r="A47" s="143"/>
      <c r="B47" s="2" t="str">
        <f t="shared" si="13"/>
        <v/>
      </c>
      <c r="C47" s="2" t="str">
        <f t="shared" si="14"/>
        <v/>
      </c>
      <c r="D47" s="3" t="str">
        <f t="shared" si="15"/>
        <v/>
      </c>
      <c r="E47" s="79"/>
      <c r="F47" s="67" t="str">
        <f>IF(H47="","",COUNTA(H$14:$H47))</f>
        <v/>
      </c>
      <c r="G47" s="129" t="str">
        <f t="shared" si="30"/>
        <v/>
      </c>
      <c r="H47" s="62"/>
      <c r="I47" s="62"/>
      <c r="J47" s="185"/>
      <c r="K47" s="62"/>
      <c r="L47" s="62"/>
      <c r="M47" s="62"/>
      <c r="N47" s="135"/>
      <c r="O47" s="159"/>
      <c r="P47" s="140"/>
      <c r="Q47" s="141"/>
      <c r="R47" s="90"/>
      <c r="S47" s="168" t="str">
        <f t="shared" si="31"/>
        <v/>
      </c>
      <c r="T47" s="179"/>
      <c r="U47" s="180"/>
      <c r="V47" s="180"/>
      <c r="W47" s="184"/>
      <c r="X47" s="180"/>
      <c r="Y47" s="183"/>
      <c r="Z47" s="68" t="str">
        <f t="shared" si="16"/>
        <v/>
      </c>
      <c r="AA47" s="68" t="str">
        <f t="shared" si="17"/>
        <v/>
      </c>
      <c r="AB47" s="68" t="str">
        <f t="shared" si="18"/>
        <v/>
      </c>
      <c r="AC47" s="81"/>
      <c r="AD47" s="146" t="str">
        <f t="shared" si="19"/>
        <v/>
      </c>
      <c r="AE47" s="2" t="str">
        <f t="shared" si="32"/>
        <v/>
      </c>
      <c r="AF47" s="2"/>
      <c r="AG47" s="2"/>
      <c r="AH47" s="2"/>
      <c r="AI47" s="5"/>
      <c r="AJ47" s="5"/>
      <c r="AK47" s="5"/>
      <c r="AL47" s="5"/>
      <c r="AM47" s="5"/>
      <c r="AN47" s="5"/>
      <c r="AO47" s="5"/>
      <c r="AP47" s="5"/>
      <c r="AQ47" s="5"/>
      <c r="AR47" s="5"/>
      <c r="AS47" s="5"/>
      <c r="AT47" s="5"/>
      <c r="AU47" s="5"/>
      <c r="AV47" s="5"/>
      <c r="AW47" s="5"/>
      <c r="AX47" s="5"/>
      <c r="AY47" s="5"/>
      <c r="AZ47" s="5"/>
      <c r="BA47" s="5"/>
      <c r="BB47" s="5"/>
      <c r="BC47" s="5"/>
      <c r="BD47" s="5"/>
      <c r="BE47" s="5" t="str">
        <f t="shared" si="20"/>
        <v>※</v>
      </c>
      <c r="BF47" s="5"/>
      <c r="BG47" s="5" t="str">
        <f t="shared" si="21"/>
        <v/>
      </c>
      <c r="BH47" s="5" t="str">
        <f t="shared" si="22"/>
        <v/>
      </c>
      <c r="BJ47" s="5"/>
      <c r="BK47" s="5" t="str">
        <f t="shared" si="23"/>
        <v/>
      </c>
      <c r="BL47" s="5" t="str">
        <f t="shared" si="24"/>
        <v/>
      </c>
      <c r="BM47" s="54"/>
      <c r="BN47" s="50"/>
      <c r="BP47" s="5"/>
      <c r="BQ47" s="5"/>
      <c r="DJ47" s="2"/>
      <c r="DK47" s="2"/>
      <c r="DL47" s="2"/>
    </row>
    <row r="48" spans="1:116" ht="16.5" customHeight="1" x14ac:dyDescent="0.2">
      <c r="A48" s="143"/>
      <c r="B48" s="2" t="str">
        <f t="shared" si="13"/>
        <v/>
      </c>
      <c r="C48" s="2" t="str">
        <f t="shared" si="14"/>
        <v/>
      </c>
      <c r="D48" s="3" t="str">
        <f t="shared" si="15"/>
        <v/>
      </c>
      <c r="E48" s="79"/>
      <c r="F48" s="67" t="str">
        <f>IF(H48="","",COUNTA(H$14:$H48))</f>
        <v/>
      </c>
      <c r="G48" s="129" t="str">
        <f t="shared" si="30"/>
        <v/>
      </c>
      <c r="H48" s="62"/>
      <c r="I48" s="62"/>
      <c r="J48" s="185"/>
      <c r="K48" s="62"/>
      <c r="L48" s="62"/>
      <c r="M48" s="62"/>
      <c r="N48" s="135"/>
      <c r="O48" s="159"/>
      <c r="P48" s="140"/>
      <c r="Q48" s="141"/>
      <c r="R48" s="90"/>
      <c r="S48" s="168" t="str">
        <f t="shared" si="31"/>
        <v/>
      </c>
      <c r="T48" s="179"/>
      <c r="U48" s="180"/>
      <c r="V48" s="180"/>
      <c r="W48" s="184"/>
      <c r="X48" s="180"/>
      <c r="Y48" s="183"/>
      <c r="Z48" s="68" t="str">
        <f t="shared" si="16"/>
        <v/>
      </c>
      <c r="AA48" s="68" t="str">
        <f t="shared" si="17"/>
        <v/>
      </c>
      <c r="AB48" s="68" t="str">
        <f t="shared" si="18"/>
        <v/>
      </c>
      <c r="AC48" s="81"/>
      <c r="AD48" s="146" t="str">
        <f t="shared" si="19"/>
        <v/>
      </c>
      <c r="AE48" s="2" t="str">
        <f t="shared" si="32"/>
        <v/>
      </c>
      <c r="AF48" s="2"/>
      <c r="AG48" s="2"/>
      <c r="AH48" s="2"/>
      <c r="AI48" s="5"/>
      <c r="AJ48" s="5"/>
      <c r="AK48" s="5"/>
      <c r="AL48" s="5"/>
      <c r="AM48" s="5"/>
      <c r="AN48" s="5"/>
      <c r="AO48" s="5"/>
      <c r="AP48" s="5"/>
      <c r="AQ48" s="5"/>
      <c r="AR48" s="5"/>
      <c r="AS48" s="5"/>
      <c r="AT48" s="5"/>
      <c r="AU48" s="5"/>
      <c r="AV48" s="5"/>
      <c r="AW48" s="5"/>
      <c r="AX48" s="5"/>
      <c r="AY48" s="5"/>
      <c r="AZ48" s="5"/>
      <c r="BA48" s="5"/>
      <c r="BB48" s="5"/>
      <c r="BC48" s="5"/>
      <c r="BD48" s="5"/>
      <c r="BE48" s="5" t="str">
        <f t="shared" si="20"/>
        <v>※</v>
      </c>
      <c r="BF48" s="5"/>
      <c r="BG48" s="5" t="str">
        <f t="shared" si="21"/>
        <v/>
      </c>
      <c r="BH48" s="5" t="str">
        <f t="shared" si="22"/>
        <v/>
      </c>
      <c r="BJ48" s="5"/>
      <c r="BK48" s="5" t="str">
        <f t="shared" si="23"/>
        <v/>
      </c>
      <c r="BL48" s="5" t="str">
        <f t="shared" si="24"/>
        <v/>
      </c>
      <c r="BM48" s="54"/>
      <c r="BN48" s="50"/>
      <c r="BP48" s="5"/>
      <c r="BQ48" s="5"/>
      <c r="DJ48" s="2"/>
      <c r="DK48" s="2"/>
      <c r="DL48" s="2"/>
    </row>
    <row r="49" spans="1:116" ht="16.5" customHeight="1" x14ac:dyDescent="0.2">
      <c r="A49" s="143"/>
      <c r="B49" s="2" t="str">
        <f t="shared" si="13"/>
        <v/>
      </c>
      <c r="C49" s="2" t="str">
        <f t="shared" si="14"/>
        <v/>
      </c>
      <c r="D49" s="3" t="str">
        <f t="shared" si="15"/>
        <v/>
      </c>
      <c r="E49" s="79"/>
      <c r="F49" s="67" t="str">
        <f>IF(H49="","",COUNTA(H$14:$H49))</f>
        <v/>
      </c>
      <c r="G49" s="129" t="str">
        <f t="shared" si="30"/>
        <v/>
      </c>
      <c r="H49" s="62"/>
      <c r="I49" s="62"/>
      <c r="J49" s="185"/>
      <c r="K49" s="62"/>
      <c r="L49" s="62"/>
      <c r="M49" s="62"/>
      <c r="N49" s="135"/>
      <c r="O49" s="159"/>
      <c r="P49" s="140"/>
      <c r="Q49" s="141"/>
      <c r="R49" s="90"/>
      <c r="S49" s="168" t="str">
        <f t="shared" si="31"/>
        <v/>
      </c>
      <c r="T49" s="179"/>
      <c r="U49" s="180"/>
      <c r="V49" s="180"/>
      <c r="W49" s="184"/>
      <c r="X49" s="180"/>
      <c r="Y49" s="183"/>
      <c r="Z49" s="68" t="str">
        <f t="shared" si="16"/>
        <v/>
      </c>
      <c r="AA49" s="68" t="str">
        <f t="shared" si="17"/>
        <v/>
      </c>
      <c r="AB49" s="68" t="str">
        <f t="shared" si="18"/>
        <v/>
      </c>
      <c r="AC49" s="81"/>
      <c r="AD49" s="146" t="str">
        <f t="shared" si="19"/>
        <v/>
      </c>
      <c r="AE49" s="2" t="str">
        <f t="shared" si="32"/>
        <v/>
      </c>
      <c r="AF49" s="2"/>
      <c r="AG49" s="2"/>
      <c r="AH49" s="2"/>
      <c r="AI49" s="5"/>
      <c r="AJ49" s="5"/>
      <c r="AK49" s="5"/>
      <c r="AL49" s="5"/>
      <c r="AM49" s="5"/>
      <c r="AN49" s="5"/>
      <c r="AO49" s="5"/>
      <c r="AP49" s="5"/>
      <c r="AQ49" s="5"/>
      <c r="AR49" s="5"/>
      <c r="AS49" s="5"/>
      <c r="AT49" s="5"/>
      <c r="AU49" s="5"/>
      <c r="AV49" s="5"/>
      <c r="AW49" s="5"/>
      <c r="AX49" s="5"/>
      <c r="AY49" s="5"/>
      <c r="AZ49" s="5"/>
      <c r="BA49" s="5"/>
      <c r="BB49" s="5"/>
      <c r="BC49" s="5"/>
      <c r="BD49" s="5"/>
      <c r="BE49" s="5" t="str">
        <f t="shared" si="20"/>
        <v>※</v>
      </c>
      <c r="BF49" s="5"/>
      <c r="BG49" s="5" t="str">
        <f t="shared" si="21"/>
        <v/>
      </c>
      <c r="BH49" s="5" t="str">
        <f t="shared" si="22"/>
        <v/>
      </c>
      <c r="BJ49" s="5"/>
      <c r="BK49" s="5" t="str">
        <f t="shared" si="23"/>
        <v/>
      </c>
      <c r="BL49" s="5" t="str">
        <f t="shared" si="24"/>
        <v/>
      </c>
      <c r="BM49" s="54"/>
      <c r="BN49" s="50"/>
      <c r="BP49" s="5"/>
      <c r="BQ49" s="5"/>
      <c r="DJ49" s="2"/>
      <c r="DK49" s="2"/>
      <c r="DL49" s="2"/>
    </row>
    <row r="50" spans="1:116" ht="16.5" customHeight="1" x14ac:dyDescent="0.2">
      <c r="A50" s="143"/>
      <c r="B50" s="2" t="str">
        <f t="shared" si="13"/>
        <v/>
      </c>
      <c r="C50" s="2" t="str">
        <f t="shared" si="14"/>
        <v/>
      </c>
      <c r="D50" s="3" t="str">
        <f t="shared" si="15"/>
        <v/>
      </c>
      <c r="E50" s="79"/>
      <c r="F50" s="67" t="str">
        <f>IF(H50="","",COUNTA(H$14:$H50))</f>
        <v/>
      </c>
      <c r="G50" s="129" t="str">
        <f t="shared" si="30"/>
        <v/>
      </c>
      <c r="H50" s="62"/>
      <c r="I50" s="62"/>
      <c r="J50" s="185"/>
      <c r="K50" s="62"/>
      <c r="L50" s="62"/>
      <c r="M50" s="62"/>
      <c r="N50" s="135"/>
      <c r="O50" s="159"/>
      <c r="P50" s="140"/>
      <c r="Q50" s="141"/>
      <c r="R50" s="90"/>
      <c r="S50" s="168" t="str">
        <f t="shared" si="31"/>
        <v/>
      </c>
      <c r="T50" s="179"/>
      <c r="U50" s="180"/>
      <c r="V50" s="180"/>
      <c r="W50" s="184"/>
      <c r="X50" s="180"/>
      <c r="Y50" s="183"/>
      <c r="Z50" s="68" t="str">
        <f t="shared" si="16"/>
        <v/>
      </c>
      <c r="AA50" s="68" t="str">
        <f t="shared" si="17"/>
        <v/>
      </c>
      <c r="AB50" s="68" t="str">
        <f t="shared" si="18"/>
        <v/>
      </c>
      <c r="AC50" s="81"/>
      <c r="AD50" s="146" t="str">
        <f t="shared" si="19"/>
        <v/>
      </c>
      <c r="AE50" s="2" t="str">
        <f t="shared" si="32"/>
        <v/>
      </c>
      <c r="AF50" s="2"/>
      <c r="AG50" s="2"/>
      <c r="AH50" s="2"/>
      <c r="AI50" s="5"/>
      <c r="AJ50" s="5"/>
      <c r="AK50" s="5"/>
      <c r="AL50" s="5"/>
      <c r="AM50" s="5"/>
      <c r="AN50" s="5"/>
      <c r="AO50" s="5"/>
      <c r="AP50" s="5"/>
      <c r="AQ50" s="5"/>
      <c r="AR50" s="5"/>
      <c r="AS50" s="5"/>
      <c r="AT50" s="5"/>
      <c r="AU50" s="5"/>
      <c r="AV50" s="5"/>
      <c r="AW50" s="5"/>
      <c r="AX50" s="5"/>
      <c r="AY50" s="5"/>
      <c r="AZ50" s="5"/>
      <c r="BA50" s="5"/>
      <c r="BB50" s="5"/>
      <c r="BC50" s="5"/>
      <c r="BD50" s="5"/>
      <c r="BE50" s="5" t="str">
        <f t="shared" si="20"/>
        <v>※</v>
      </c>
      <c r="BF50" s="5"/>
      <c r="BG50" s="5" t="str">
        <f t="shared" si="21"/>
        <v/>
      </c>
      <c r="BH50" s="5" t="str">
        <f t="shared" si="22"/>
        <v/>
      </c>
      <c r="BJ50" s="5"/>
      <c r="BK50" s="5" t="str">
        <f t="shared" si="23"/>
        <v/>
      </c>
      <c r="BL50" s="5" t="str">
        <f t="shared" si="24"/>
        <v/>
      </c>
      <c r="BM50" s="54"/>
      <c r="BN50" s="50"/>
      <c r="BP50" s="5"/>
      <c r="BQ50" s="5"/>
      <c r="DJ50" s="2"/>
      <c r="DK50" s="2"/>
      <c r="DL50" s="2"/>
    </row>
    <row r="51" spans="1:116" ht="16.5" customHeight="1" x14ac:dyDescent="0.2">
      <c r="A51" s="143"/>
      <c r="B51" s="2" t="str">
        <f t="shared" si="13"/>
        <v/>
      </c>
      <c r="C51" s="2" t="str">
        <f t="shared" si="14"/>
        <v/>
      </c>
      <c r="D51" s="3" t="str">
        <f t="shared" si="15"/>
        <v/>
      </c>
      <c r="E51" s="79"/>
      <c r="F51" s="67" t="str">
        <f>IF(H51="","",COUNTA(H$14:$H51))</f>
        <v/>
      </c>
      <c r="G51" s="129" t="str">
        <f t="shared" si="30"/>
        <v/>
      </c>
      <c r="H51" s="62"/>
      <c r="I51" s="62"/>
      <c r="J51" s="185"/>
      <c r="K51" s="62"/>
      <c r="L51" s="62"/>
      <c r="M51" s="62"/>
      <c r="N51" s="135"/>
      <c r="O51" s="159"/>
      <c r="P51" s="140"/>
      <c r="Q51" s="141"/>
      <c r="R51" s="90"/>
      <c r="S51" s="168" t="str">
        <f t="shared" si="31"/>
        <v/>
      </c>
      <c r="T51" s="179"/>
      <c r="U51" s="180"/>
      <c r="V51" s="180"/>
      <c r="W51" s="184"/>
      <c r="X51" s="180"/>
      <c r="Y51" s="183"/>
      <c r="Z51" s="68" t="str">
        <f t="shared" si="16"/>
        <v/>
      </c>
      <c r="AA51" s="68" t="str">
        <f t="shared" si="17"/>
        <v/>
      </c>
      <c r="AB51" s="68" t="str">
        <f t="shared" si="18"/>
        <v/>
      </c>
      <c r="AC51" s="81"/>
      <c r="AD51" s="146" t="str">
        <f t="shared" si="19"/>
        <v/>
      </c>
      <c r="AE51" s="2" t="str">
        <f t="shared" si="32"/>
        <v/>
      </c>
      <c r="AF51" s="2"/>
      <c r="AG51" s="2"/>
      <c r="AH51" s="2"/>
      <c r="AI51" s="5"/>
      <c r="AJ51" s="5"/>
      <c r="AK51" s="5"/>
      <c r="AL51" s="5"/>
      <c r="AM51" s="5"/>
      <c r="AN51" s="5"/>
      <c r="AO51" s="5"/>
      <c r="AP51" s="5"/>
      <c r="AQ51" s="5"/>
      <c r="AR51" s="5"/>
      <c r="AS51" s="5"/>
      <c r="AT51" s="5"/>
      <c r="AU51" s="5"/>
      <c r="AV51" s="5"/>
      <c r="AW51" s="5"/>
      <c r="AX51" s="5"/>
      <c r="AY51" s="5"/>
      <c r="AZ51" s="5"/>
      <c r="BA51" s="5"/>
      <c r="BB51" s="5"/>
      <c r="BC51" s="5"/>
      <c r="BD51" s="5"/>
      <c r="BE51" s="5" t="str">
        <f t="shared" si="20"/>
        <v>※</v>
      </c>
      <c r="BF51" s="5"/>
      <c r="BG51" s="5" t="str">
        <f t="shared" si="21"/>
        <v/>
      </c>
      <c r="BH51" s="5" t="str">
        <f t="shared" si="22"/>
        <v/>
      </c>
      <c r="BJ51" s="5"/>
      <c r="BK51" s="5" t="str">
        <f t="shared" si="23"/>
        <v/>
      </c>
      <c r="BL51" s="5" t="str">
        <f t="shared" si="24"/>
        <v/>
      </c>
      <c r="BM51" s="54"/>
      <c r="BN51" s="50"/>
      <c r="BP51" s="5"/>
      <c r="BQ51" s="5"/>
      <c r="DJ51" s="2"/>
      <c r="DK51" s="2"/>
      <c r="DL51" s="2"/>
    </row>
    <row r="52" spans="1:116" ht="16.5" customHeight="1" x14ac:dyDescent="0.2">
      <c r="A52" s="143"/>
      <c r="B52" s="2" t="str">
        <f t="shared" si="13"/>
        <v/>
      </c>
      <c r="C52" s="2" t="str">
        <f t="shared" si="14"/>
        <v/>
      </c>
      <c r="D52" s="3" t="str">
        <f t="shared" si="15"/>
        <v/>
      </c>
      <c r="E52" s="79"/>
      <c r="F52" s="67" t="str">
        <f>IF(H52="","",COUNTA(H$14:$H52))</f>
        <v/>
      </c>
      <c r="G52" s="129" t="str">
        <f t="shared" si="30"/>
        <v/>
      </c>
      <c r="H52" s="62"/>
      <c r="I52" s="62"/>
      <c r="J52" s="185"/>
      <c r="K52" s="62"/>
      <c r="L52" s="62"/>
      <c r="M52" s="62"/>
      <c r="N52" s="135"/>
      <c r="O52" s="159"/>
      <c r="P52" s="140"/>
      <c r="Q52" s="141"/>
      <c r="R52" s="90"/>
      <c r="S52" s="168" t="str">
        <f t="shared" si="31"/>
        <v/>
      </c>
      <c r="T52" s="179"/>
      <c r="U52" s="180"/>
      <c r="V52" s="180"/>
      <c r="W52" s="184"/>
      <c r="X52" s="180"/>
      <c r="Y52" s="183"/>
      <c r="Z52" s="68" t="str">
        <f t="shared" si="16"/>
        <v/>
      </c>
      <c r="AA52" s="68" t="str">
        <f t="shared" si="17"/>
        <v/>
      </c>
      <c r="AB52" s="68" t="str">
        <f t="shared" si="18"/>
        <v/>
      </c>
      <c r="AC52" s="81"/>
      <c r="AD52" s="146" t="str">
        <f t="shared" si="19"/>
        <v/>
      </c>
      <c r="AE52" s="2" t="str">
        <f t="shared" si="32"/>
        <v/>
      </c>
      <c r="AF52" s="2"/>
      <c r="AG52" s="2"/>
      <c r="AH52" s="2"/>
      <c r="AI52" s="5"/>
      <c r="AJ52" s="5"/>
      <c r="AK52" s="5"/>
      <c r="AL52" s="5"/>
      <c r="AM52" s="5"/>
      <c r="AN52" s="5"/>
      <c r="AO52" s="5"/>
      <c r="AP52" s="5"/>
      <c r="AQ52" s="5"/>
      <c r="AR52" s="5"/>
      <c r="AS52" s="5"/>
      <c r="AT52" s="5"/>
      <c r="AU52" s="5"/>
      <c r="AV52" s="5"/>
      <c r="AW52" s="5"/>
      <c r="AX52" s="5"/>
      <c r="AY52" s="5"/>
      <c r="AZ52" s="5"/>
      <c r="BA52" s="5"/>
      <c r="BB52" s="5"/>
      <c r="BC52" s="5"/>
      <c r="BD52" s="5"/>
      <c r="BE52" s="5" t="str">
        <f t="shared" si="20"/>
        <v>※</v>
      </c>
      <c r="BF52" s="5"/>
      <c r="BG52" s="5" t="str">
        <f t="shared" si="21"/>
        <v/>
      </c>
      <c r="BH52" s="5" t="str">
        <f t="shared" si="22"/>
        <v/>
      </c>
      <c r="BJ52" s="5"/>
      <c r="BK52" s="5" t="str">
        <f t="shared" si="23"/>
        <v/>
      </c>
      <c r="BL52" s="5" t="str">
        <f t="shared" si="24"/>
        <v/>
      </c>
      <c r="BM52" s="54"/>
      <c r="BN52" s="50"/>
      <c r="BP52" s="5"/>
      <c r="BQ52" s="5"/>
      <c r="DJ52" s="2"/>
      <c r="DK52" s="2"/>
      <c r="DL52" s="2"/>
    </row>
    <row r="53" spans="1:116" ht="16.5" customHeight="1" x14ac:dyDescent="0.2">
      <c r="A53" s="143"/>
      <c r="B53" s="2" t="str">
        <f t="shared" si="13"/>
        <v/>
      </c>
      <c r="C53" s="2" t="str">
        <f t="shared" si="14"/>
        <v/>
      </c>
      <c r="D53" s="3" t="str">
        <f t="shared" si="15"/>
        <v/>
      </c>
      <c r="E53" s="79"/>
      <c r="F53" s="67" t="str">
        <f>IF(H53="","",COUNTA(H$14:$H53))</f>
        <v/>
      </c>
      <c r="G53" s="129" t="str">
        <f t="shared" si="30"/>
        <v/>
      </c>
      <c r="H53" s="62"/>
      <c r="I53" s="62"/>
      <c r="J53" s="185"/>
      <c r="K53" s="62"/>
      <c r="L53" s="62"/>
      <c r="M53" s="62"/>
      <c r="N53" s="135"/>
      <c r="O53" s="159"/>
      <c r="P53" s="140"/>
      <c r="Q53" s="141"/>
      <c r="R53" s="90"/>
      <c r="S53" s="168" t="str">
        <f t="shared" si="31"/>
        <v/>
      </c>
      <c r="T53" s="179"/>
      <c r="U53" s="180"/>
      <c r="V53" s="180"/>
      <c r="W53" s="184"/>
      <c r="X53" s="180"/>
      <c r="Y53" s="183"/>
      <c r="Z53" s="68" t="str">
        <f t="shared" si="16"/>
        <v/>
      </c>
      <c r="AA53" s="68" t="str">
        <f t="shared" si="17"/>
        <v/>
      </c>
      <c r="AB53" s="68" t="str">
        <f t="shared" si="18"/>
        <v/>
      </c>
      <c r="AC53" s="81"/>
      <c r="AD53" s="146" t="str">
        <f t="shared" si="19"/>
        <v/>
      </c>
      <c r="AE53" s="2" t="str">
        <f t="shared" si="32"/>
        <v/>
      </c>
      <c r="AF53" s="2"/>
      <c r="AG53" s="2"/>
      <c r="AH53" s="2"/>
      <c r="AI53" s="5"/>
      <c r="AJ53" s="5"/>
      <c r="AK53" s="5"/>
      <c r="AL53" s="5"/>
      <c r="AM53" s="5"/>
      <c r="AN53" s="5"/>
      <c r="AO53" s="5"/>
      <c r="AP53" s="5"/>
      <c r="AQ53" s="5"/>
      <c r="AR53" s="5"/>
      <c r="AS53" s="5"/>
      <c r="AT53" s="5"/>
      <c r="AU53" s="5"/>
      <c r="AV53" s="5"/>
      <c r="AW53" s="5"/>
      <c r="AX53" s="5"/>
      <c r="AY53" s="5"/>
      <c r="AZ53" s="5"/>
      <c r="BA53" s="5"/>
      <c r="BB53" s="5"/>
      <c r="BC53" s="5"/>
      <c r="BD53" s="5"/>
      <c r="BE53" s="5" t="str">
        <f t="shared" si="20"/>
        <v>※</v>
      </c>
      <c r="BF53" s="5"/>
      <c r="BG53" s="5" t="str">
        <f t="shared" si="21"/>
        <v/>
      </c>
      <c r="BH53" s="5" t="str">
        <f t="shared" si="22"/>
        <v/>
      </c>
      <c r="BJ53" s="5"/>
      <c r="BK53" s="5" t="str">
        <f t="shared" si="23"/>
        <v/>
      </c>
      <c r="BL53" s="5" t="str">
        <f t="shared" si="24"/>
        <v/>
      </c>
      <c r="BM53" s="54"/>
      <c r="BN53" s="50"/>
      <c r="BP53" s="5"/>
      <c r="BQ53" s="5"/>
      <c r="DJ53" s="2"/>
      <c r="DK53" s="2"/>
      <c r="DL53" s="2"/>
    </row>
    <row r="54" spans="1:116" ht="16.5" customHeight="1" x14ac:dyDescent="0.2">
      <c r="A54" s="143"/>
      <c r="B54" s="2" t="str">
        <f t="shared" si="13"/>
        <v/>
      </c>
      <c r="C54" s="2" t="str">
        <f t="shared" si="14"/>
        <v/>
      </c>
      <c r="D54" s="3" t="str">
        <f t="shared" si="15"/>
        <v/>
      </c>
      <c r="E54" s="79"/>
      <c r="F54" s="67" t="str">
        <f>IF(H54="","",COUNTA(H$14:$H54))</f>
        <v/>
      </c>
      <c r="G54" s="129" t="str">
        <f t="shared" si="30"/>
        <v/>
      </c>
      <c r="H54" s="62"/>
      <c r="I54" s="62"/>
      <c r="J54" s="185"/>
      <c r="K54" s="62"/>
      <c r="L54" s="62"/>
      <c r="M54" s="62"/>
      <c r="N54" s="135"/>
      <c r="O54" s="159"/>
      <c r="P54" s="140"/>
      <c r="Q54" s="141"/>
      <c r="R54" s="90"/>
      <c r="S54" s="168" t="str">
        <f t="shared" si="31"/>
        <v/>
      </c>
      <c r="T54" s="179"/>
      <c r="U54" s="180"/>
      <c r="V54" s="180"/>
      <c r="W54" s="184"/>
      <c r="X54" s="180"/>
      <c r="Y54" s="183"/>
      <c r="Z54" s="68" t="str">
        <f t="shared" si="16"/>
        <v/>
      </c>
      <c r="AA54" s="68" t="str">
        <f t="shared" si="17"/>
        <v/>
      </c>
      <c r="AB54" s="68" t="str">
        <f t="shared" si="18"/>
        <v/>
      </c>
      <c r="AC54" s="81"/>
      <c r="AD54" s="146" t="str">
        <f t="shared" si="19"/>
        <v/>
      </c>
      <c r="AE54" s="2" t="str">
        <f t="shared" si="32"/>
        <v/>
      </c>
      <c r="AF54" s="2"/>
      <c r="AG54" s="2"/>
      <c r="AH54" s="2"/>
      <c r="AI54" s="5"/>
      <c r="AJ54" s="5"/>
      <c r="AK54" s="5"/>
      <c r="AL54" s="5"/>
      <c r="AM54" s="5"/>
      <c r="AN54" s="5"/>
      <c r="AO54" s="5"/>
      <c r="AP54" s="5"/>
      <c r="AQ54" s="5"/>
      <c r="AR54" s="5"/>
      <c r="AS54" s="5"/>
      <c r="AT54" s="5"/>
      <c r="AU54" s="5"/>
      <c r="AV54" s="5"/>
      <c r="AW54" s="5"/>
      <c r="AX54" s="5"/>
      <c r="AY54" s="5"/>
      <c r="AZ54" s="5"/>
      <c r="BA54" s="5"/>
      <c r="BB54" s="5"/>
      <c r="BC54" s="5"/>
      <c r="BD54" s="5"/>
      <c r="BE54" s="5" t="str">
        <f t="shared" si="20"/>
        <v>※</v>
      </c>
      <c r="BF54" s="5"/>
      <c r="BG54" s="5" t="str">
        <f t="shared" si="21"/>
        <v/>
      </c>
      <c r="BH54" s="5" t="str">
        <f t="shared" si="22"/>
        <v/>
      </c>
      <c r="BJ54" s="5"/>
      <c r="BK54" s="5" t="str">
        <f t="shared" ref="BK54:BK85" si="33">H46&amp;U46</f>
        <v/>
      </c>
      <c r="BL54" s="5" t="str">
        <f t="shared" ref="BL54:BL85" si="34">H46&amp;X46</f>
        <v/>
      </c>
      <c r="BM54" s="54"/>
      <c r="BN54" s="50"/>
      <c r="BP54" s="5"/>
      <c r="BQ54" s="5"/>
      <c r="DJ54" s="2"/>
      <c r="DK54" s="2"/>
      <c r="DL54" s="2"/>
    </row>
    <row r="55" spans="1:116" ht="16.5" customHeight="1" x14ac:dyDescent="0.2">
      <c r="A55" s="143"/>
      <c r="B55" s="2" t="str">
        <f t="shared" si="13"/>
        <v/>
      </c>
      <c r="C55" s="2" t="str">
        <f t="shared" si="14"/>
        <v/>
      </c>
      <c r="D55" s="3" t="str">
        <f t="shared" si="15"/>
        <v/>
      </c>
      <c r="E55" s="79"/>
      <c r="F55" s="67" t="str">
        <f>IF(H55="","",COUNTA(H$14:$H55))</f>
        <v/>
      </c>
      <c r="G55" s="129" t="str">
        <f t="shared" si="30"/>
        <v/>
      </c>
      <c r="H55" s="62"/>
      <c r="I55" s="62"/>
      <c r="J55" s="185"/>
      <c r="K55" s="62"/>
      <c r="L55" s="62"/>
      <c r="M55" s="62"/>
      <c r="N55" s="135"/>
      <c r="O55" s="159"/>
      <c r="P55" s="140"/>
      <c r="Q55" s="141"/>
      <c r="R55" s="90"/>
      <c r="S55" s="168" t="str">
        <f t="shared" si="31"/>
        <v/>
      </c>
      <c r="T55" s="179"/>
      <c r="U55" s="180"/>
      <c r="V55" s="180"/>
      <c r="W55" s="184"/>
      <c r="X55" s="180"/>
      <c r="Y55" s="183"/>
      <c r="Z55" s="68" t="str">
        <f t="shared" si="16"/>
        <v/>
      </c>
      <c r="AA55" s="68" t="str">
        <f t="shared" si="17"/>
        <v/>
      </c>
      <c r="AB55" s="68" t="str">
        <f t="shared" si="18"/>
        <v/>
      </c>
      <c r="AC55" s="81"/>
      <c r="AD55" s="146" t="str">
        <f t="shared" si="19"/>
        <v/>
      </c>
      <c r="AE55" s="2" t="str">
        <f t="shared" si="32"/>
        <v/>
      </c>
      <c r="AF55" s="2"/>
      <c r="AG55" s="2"/>
      <c r="AH55" s="2"/>
      <c r="AI55" s="5"/>
      <c r="AJ55" s="5"/>
      <c r="AK55" s="5"/>
      <c r="AL55" s="5"/>
      <c r="AM55" s="5"/>
      <c r="AN55" s="5"/>
      <c r="AO55" s="5"/>
      <c r="AP55" s="5"/>
      <c r="AQ55" s="5"/>
      <c r="AR55" s="5"/>
      <c r="AS55" s="5"/>
      <c r="AT55" s="5"/>
      <c r="AU55" s="5"/>
      <c r="AV55" s="5"/>
      <c r="AW55" s="5"/>
      <c r="AX55" s="5"/>
      <c r="AY55" s="5"/>
      <c r="AZ55" s="5"/>
      <c r="BA55" s="5"/>
      <c r="BB55" s="5"/>
      <c r="BC55" s="5"/>
      <c r="BD55" s="5"/>
      <c r="BE55" s="5" t="str">
        <f t="shared" si="20"/>
        <v>※</v>
      </c>
      <c r="BF55" s="5"/>
      <c r="BG55" s="5" t="str">
        <f t="shared" si="21"/>
        <v/>
      </c>
      <c r="BH55" s="5" t="str">
        <f t="shared" si="22"/>
        <v/>
      </c>
      <c r="BJ55" s="5"/>
      <c r="BK55" s="5" t="str">
        <f t="shared" si="33"/>
        <v/>
      </c>
      <c r="BL55" s="5" t="str">
        <f t="shared" si="34"/>
        <v/>
      </c>
      <c r="BM55" s="54"/>
      <c r="BN55" s="50"/>
      <c r="BP55" s="5"/>
      <c r="BQ55" s="5"/>
      <c r="DJ55" s="2"/>
      <c r="DK55" s="2"/>
      <c r="DL55" s="2"/>
    </row>
    <row r="56" spans="1:116" ht="16.5" customHeight="1" x14ac:dyDescent="0.2">
      <c r="A56" s="143"/>
      <c r="B56" s="2" t="str">
        <f t="shared" si="13"/>
        <v/>
      </c>
      <c r="C56" s="2" t="str">
        <f t="shared" si="14"/>
        <v/>
      </c>
      <c r="D56" s="3" t="str">
        <f t="shared" si="15"/>
        <v/>
      </c>
      <c r="E56" s="79"/>
      <c r="F56" s="67" t="str">
        <f>IF(H56="","",COUNTA(H$14:$H56))</f>
        <v/>
      </c>
      <c r="G56" s="129" t="str">
        <f t="shared" si="30"/>
        <v/>
      </c>
      <c r="H56" s="62"/>
      <c r="I56" s="62"/>
      <c r="J56" s="185"/>
      <c r="K56" s="62"/>
      <c r="L56" s="62"/>
      <c r="M56" s="62"/>
      <c r="N56" s="135"/>
      <c r="O56" s="159"/>
      <c r="P56" s="140"/>
      <c r="Q56" s="141"/>
      <c r="R56" s="90"/>
      <c r="S56" s="168" t="str">
        <f t="shared" si="31"/>
        <v/>
      </c>
      <c r="T56" s="179"/>
      <c r="U56" s="180"/>
      <c r="V56" s="180"/>
      <c r="W56" s="184"/>
      <c r="X56" s="180"/>
      <c r="Y56" s="183"/>
      <c r="Z56" s="68" t="str">
        <f t="shared" si="16"/>
        <v/>
      </c>
      <c r="AA56" s="68" t="str">
        <f t="shared" si="17"/>
        <v/>
      </c>
      <c r="AB56" s="68" t="str">
        <f t="shared" si="18"/>
        <v/>
      </c>
      <c r="AC56" s="81"/>
      <c r="AD56" s="146" t="str">
        <f t="shared" si="19"/>
        <v/>
      </c>
      <c r="AE56" s="2" t="str">
        <f t="shared" si="32"/>
        <v/>
      </c>
      <c r="AF56" s="2"/>
      <c r="AG56" s="2"/>
      <c r="AH56" s="2"/>
      <c r="AI56" s="5"/>
      <c r="AJ56" s="5"/>
      <c r="AK56" s="5"/>
      <c r="AL56" s="5"/>
      <c r="AM56" s="5"/>
      <c r="AN56" s="5"/>
      <c r="AO56" s="5"/>
      <c r="AP56" s="5"/>
      <c r="AQ56" s="5"/>
      <c r="AR56" s="5"/>
      <c r="AS56" s="5"/>
      <c r="AT56" s="5"/>
      <c r="AU56" s="5"/>
      <c r="AV56" s="5"/>
      <c r="AW56" s="5"/>
      <c r="AX56" s="5"/>
      <c r="AY56" s="5"/>
      <c r="AZ56" s="5"/>
      <c r="BA56" s="5"/>
      <c r="BB56" s="5"/>
      <c r="BC56" s="5"/>
      <c r="BD56" s="5"/>
      <c r="BE56" s="5" t="str">
        <f t="shared" si="20"/>
        <v>※</v>
      </c>
      <c r="BF56" s="5"/>
      <c r="BG56" s="5" t="str">
        <f t="shared" si="21"/>
        <v/>
      </c>
      <c r="BH56" s="5" t="str">
        <f t="shared" si="22"/>
        <v/>
      </c>
      <c r="BJ56" s="5"/>
      <c r="BK56" s="5" t="str">
        <f t="shared" si="33"/>
        <v/>
      </c>
      <c r="BL56" s="5" t="str">
        <f t="shared" si="34"/>
        <v/>
      </c>
      <c r="BM56" s="54"/>
      <c r="BN56" s="50"/>
      <c r="BP56" s="5"/>
      <c r="BQ56" s="5"/>
      <c r="DJ56" s="2"/>
      <c r="DK56" s="2"/>
      <c r="DL56" s="2"/>
    </row>
    <row r="57" spans="1:116" ht="16.5" customHeight="1" x14ac:dyDescent="0.2">
      <c r="A57" s="143"/>
      <c r="B57" s="2" t="str">
        <f t="shared" si="13"/>
        <v/>
      </c>
      <c r="C57" s="2" t="str">
        <f t="shared" si="14"/>
        <v/>
      </c>
      <c r="D57" s="3" t="str">
        <f t="shared" si="15"/>
        <v/>
      </c>
      <c r="E57" s="79"/>
      <c r="F57" s="67" t="str">
        <f>IF(H57="","",COUNTA(H$14:$H57))</f>
        <v/>
      </c>
      <c r="G57" s="129" t="str">
        <f t="shared" si="30"/>
        <v/>
      </c>
      <c r="H57" s="62"/>
      <c r="I57" s="62"/>
      <c r="J57" s="185"/>
      <c r="K57" s="62"/>
      <c r="L57" s="62"/>
      <c r="M57" s="62"/>
      <c r="N57" s="135"/>
      <c r="O57" s="159"/>
      <c r="P57" s="140"/>
      <c r="Q57" s="141"/>
      <c r="R57" s="90"/>
      <c r="S57" s="168" t="str">
        <f t="shared" si="31"/>
        <v/>
      </c>
      <c r="T57" s="179"/>
      <c r="U57" s="180"/>
      <c r="V57" s="180"/>
      <c r="W57" s="184"/>
      <c r="X57" s="180"/>
      <c r="Y57" s="183"/>
      <c r="Z57" s="68" t="str">
        <f t="shared" si="16"/>
        <v/>
      </c>
      <c r="AA57" s="68" t="str">
        <f t="shared" si="17"/>
        <v/>
      </c>
      <c r="AB57" s="68" t="str">
        <f t="shared" si="18"/>
        <v/>
      </c>
      <c r="AC57" s="81"/>
      <c r="AD57" s="146" t="str">
        <f t="shared" si="19"/>
        <v/>
      </c>
      <c r="AE57" s="2" t="str">
        <f t="shared" si="32"/>
        <v/>
      </c>
      <c r="AF57" s="2"/>
      <c r="AG57" s="2"/>
      <c r="AH57" s="2"/>
      <c r="AI57" s="5"/>
      <c r="AJ57" s="5"/>
      <c r="AK57" s="5"/>
      <c r="AL57" s="5"/>
      <c r="AM57" s="5"/>
      <c r="AN57" s="5"/>
      <c r="AO57" s="5"/>
      <c r="AP57" s="5"/>
      <c r="AQ57" s="5"/>
      <c r="AR57" s="5"/>
      <c r="AS57" s="5"/>
      <c r="AT57" s="5"/>
      <c r="AU57" s="5"/>
      <c r="AV57" s="5"/>
      <c r="AW57" s="5"/>
      <c r="AX57" s="5"/>
      <c r="AY57" s="5"/>
      <c r="AZ57" s="5"/>
      <c r="BA57" s="5"/>
      <c r="BB57" s="5"/>
      <c r="BC57" s="5"/>
      <c r="BD57" s="5"/>
      <c r="BE57" s="5" t="str">
        <f t="shared" si="20"/>
        <v>※</v>
      </c>
      <c r="BF57" s="5"/>
      <c r="BG57" s="5" t="str">
        <f t="shared" si="21"/>
        <v/>
      </c>
      <c r="BH57" s="5" t="str">
        <f t="shared" si="22"/>
        <v/>
      </c>
      <c r="BJ57" s="5"/>
      <c r="BK57" s="5" t="str">
        <f t="shared" si="33"/>
        <v/>
      </c>
      <c r="BL57" s="5" t="str">
        <f t="shared" si="34"/>
        <v/>
      </c>
      <c r="BM57" s="54"/>
      <c r="BN57" s="50"/>
      <c r="BP57" s="5"/>
      <c r="BQ57" s="5"/>
      <c r="DJ57" s="2"/>
      <c r="DK57" s="2"/>
      <c r="DL57" s="2"/>
    </row>
    <row r="58" spans="1:116" ht="16.5" customHeight="1" x14ac:dyDescent="0.2">
      <c r="A58" s="143"/>
      <c r="B58" s="2" t="str">
        <f t="shared" si="13"/>
        <v/>
      </c>
      <c r="C58" s="2" t="str">
        <f t="shared" si="14"/>
        <v/>
      </c>
      <c r="D58" s="3" t="str">
        <f t="shared" si="15"/>
        <v/>
      </c>
      <c r="E58" s="79"/>
      <c r="F58" s="67" t="str">
        <f>IF(H58="","",COUNTA(H$14:$H58))</f>
        <v/>
      </c>
      <c r="G58" s="129" t="str">
        <f t="shared" si="30"/>
        <v/>
      </c>
      <c r="H58" s="62"/>
      <c r="I58" s="62"/>
      <c r="J58" s="185"/>
      <c r="K58" s="62"/>
      <c r="L58" s="62"/>
      <c r="M58" s="62"/>
      <c r="N58" s="135"/>
      <c r="O58" s="159"/>
      <c r="P58" s="140"/>
      <c r="Q58" s="141"/>
      <c r="R58" s="90"/>
      <c r="S58" s="168" t="str">
        <f t="shared" si="31"/>
        <v/>
      </c>
      <c r="T58" s="179"/>
      <c r="U58" s="180"/>
      <c r="V58" s="180"/>
      <c r="W58" s="184"/>
      <c r="X58" s="180"/>
      <c r="Y58" s="183"/>
      <c r="Z58" s="68" t="str">
        <f t="shared" si="16"/>
        <v/>
      </c>
      <c r="AA58" s="68" t="str">
        <f t="shared" si="17"/>
        <v/>
      </c>
      <c r="AB58" s="68" t="str">
        <f t="shared" si="18"/>
        <v/>
      </c>
      <c r="AC58" s="81"/>
      <c r="AD58" s="146" t="str">
        <f t="shared" si="19"/>
        <v/>
      </c>
      <c r="AE58" s="2" t="str">
        <f t="shared" si="32"/>
        <v/>
      </c>
      <c r="AF58" s="2"/>
      <c r="AG58" s="2"/>
      <c r="AH58" s="2"/>
      <c r="AI58" s="5"/>
      <c r="AJ58" s="5"/>
      <c r="AK58" s="5"/>
      <c r="AL58" s="5"/>
      <c r="AM58" s="5"/>
      <c r="AN58" s="5"/>
      <c r="AO58" s="5"/>
      <c r="AP58" s="5"/>
      <c r="AQ58" s="5"/>
      <c r="AR58" s="5"/>
      <c r="AS58" s="5"/>
      <c r="AT58" s="5"/>
      <c r="AU58" s="5"/>
      <c r="AV58" s="5"/>
      <c r="AW58" s="5"/>
      <c r="AX58" s="5"/>
      <c r="AY58" s="5"/>
      <c r="AZ58" s="5"/>
      <c r="BA58" s="5"/>
      <c r="BB58" s="5"/>
      <c r="BC58" s="5"/>
      <c r="BD58" s="5"/>
      <c r="BE58" s="5" t="str">
        <f t="shared" si="20"/>
        <v>※</v>
      </c>
      <c r="BF58" s="5"/>
      <c r="BG58" s="5" t="str">
        <f t="shared" si="21"/>
        <v/>
      </c>
      <c r="BH58" s="5" t="str">
        <f t="shared" si="22"/>
        <v/>
      </c>
      <c r="BJ58" s="5"/>
      <c r="BK58" s="5" t="str">
        <f t="shared" si="33"/>
        <v/>
      </c>
      <c r="BL58" s="5" t="str">
        <f t="shared" si="34"/>
        <v/>
      </c>
      <c r="BM58" s="54"/>
      <c r="BN58" s="50"/>
      <c r="BP58" s="5"/>
      <c r="BQ58" s="5"/>
      <c r="DJ58" s="2"/>
      <c r="DK58" s="2"/>
      <c r="DL58" s="2"/>
    </row>
    <row r="59" spans="1:116" ht="16.5" customHeight="1" x14ac:dyDescent="0.2">
      <c r="A59" s="143"/>
      <c r="B59" s="2" t="str">
        <f t="shared" si="13"/>
        <v/>
      </c>
      <c r="C59" s="2" t="str">
        <f t="shared" si="14"/>
        <v/>
      </c>
      <c r="D59" s="3" t="str">
        <f t="shared" si="15"/>
        <v/>
      </c>
      <c r="E59" s="79"/>
      <c r="F59" s="67" t="str">
        <f>IF(H59="","",COUNTA(H$14:$H59))</f>
        <v/>
      </c>
      <c r="G59" s="129" t="str">
        <f t="shared" si="30"/>
        <v/>
      </c>
      <c r="H59" s="62"/>
      <c r="I59" s="62"/>
      <c r="J59" s="185"/>
      <c r="K59" s="62"/>
      <c r="L59" s="62"/>
      <c r="M59" s="62"/>
      <c r="N59" s="135"/>
      <c r="O59" s="159"/>
      <c r="P59" s="140"/>
      <c r="Q59" s="141"/>
      <c r="R59" s="90"/>
      <c r="S59" s="168" t="str">
        <f t="shared" si="31"/>
        <v/>
      </c>
      <c r="T59" s="179"/>
      <c r="U59" s="180"/>
      <c r="V59" s="180"/>
      <c r="W59" s="184"/>
      <c r="X59" s="180"/>
      <c r="Y59" s="183"/>
      <c r="Z59" s="68" t="str">
        <f t="shared" si="16"/>
        <v/>
      </c>
      <c r="AA59" s="68" t="str">
        <f t="shared" si="17"/>
        <v/>
      </c>
      <c r="AB59" s="68" t="str">
        <f t="shared" si="18"/>
        <v/>
      </c>
      <c r="AC59" s="81"/>
      <c r="AD59" s="146" t="str">
        <f t="shared" si="19"/>
        <v/>
      </c>
      <c r="AE59" s="2" t="str">
        <f t="shared" si="32"/>
        <v/>
      </c>
      <c r="AF59" s="2"/>
      <c r="AG59" s="2"/>
      <c r="AH59" s="2"/>
      <c r="AI59" s="5"/>
      <c r="AJ59" s="5"/>
      <c r="AK59" s="5"/>
      <c r="AL59" s="5"/>
      <c r="AM59" s="5"/>
      <c r="AN59" s="5"/>
      <c r="AO59" s="5"/>
      <c r="AP59" s="5"/>
      <c r="AQ59" s="5"/>
      <c r="AR59" s="5"/>
      <c r="AS59" s="5"/>
      <c r="AT59" s="5"/>
      <c r="AU59" s="5"/>
      <c r="AV59" s="5"/>
      <c r="AW59" s="5"/>
      <c r="AX59" s="5"/>
      <c r="AY59" s="5"/>
      <c r="AZ59" s="5"/>
      <c r="BA59" s="5"/>
      <c r="BB59" s="5"/>
      <c r="BC59" s="5"/>
      <c r="BD59" s="5"/>
      <c r="BE59" s="5" t="str">
        <f t="shared" si="20"/>
        <v>※</v>
      </c>
      <c r="BF59" s="5"/>
      <c r="BG59" s="5" t="str">
        <f t="shared" si="21"/>
        <v/>
      </c>
      <c r="BH59" s="5" t="str">
        <f t="shared" si="22"/>
        <v/>
      </c>
      <c r="BJ59" s="5"/>
      <c r="BK59" s="5" t="str">
        <f t="shared" si="33"/>
        <v/>
      </c>
      <c r="BL59" s="5" t="str">
        <f t="shared" si="34"/>
        <v/>
      </c>
      <c r="BM59" s="54"/>
      <c r="BN59" s="50"/>
      <c r="BP59" s="5"/>
      <c r="BQ59" s="5"/>
      <c r="DJ59" s="2"/>
      <c r="DK59" s="2"/>
      <c r="DL59" s="2"/>
    </row>
    <row r="60" spans="1:116" ht="16.5" customHeight="1" x14ac:dyDescent="0.2">
      <c r="A60" s="143"/>
      <c r="B60" s="2" t="str">
        <f t="shared" si="13"/>
        <v/>
      </c>
      <c r="C60" s="2" t="str">
        <f t="shared" si="14"/>
        <v/>
      </c>
      <c r="D60" s="3" t="str">
        <f t="shared" si="15"/>
        <v/>
      </c>
      <c r="E60" s="79"/>
      <c r="F60" s="67" t="str">
        <f>IF(H60="","",COUNTA(H$14:$H60))</f>
        <v/>
      </c>
      <c r="G60" s="129" t="str">
        <f t="shared" si="30"/>
        <v/>
      </c>
      <c r="H60" s="62"/>
      <c r="I60" s="62"/>
      <c r="J60" s="185"/>
      <c r="K60" s="62"/>
      <c r="L60" s="62"/>
      <c r="M60" s="62"/>
      <c r="N60" s="135"/>
      <c r="O60" s="159"/>
      <c r="P60" s="140"/>
      <c r="Q60" s="141"/>
      <c r="R60" s="90"/>
      <c r="S60" s="168" t="str">
        <f t="shared" si="31"/>
        <v/>
      </c>
      <c r="T60" s="179"/>
      <c r="U60" s="180"/>
      <c r="V60" s="180"/>
      <c r="W60" s="184"/>
      <c r="X60" s="180"/>
      <c r="Y60" s="183"/>
      <c r="Z60" s="68" t="str">
        <f t="shared" si="16"/>
        <v/>
      </c>
      <c r="AA60" s="68" t="str">
        <f t="shared" si="17"/>
        <v/>
      </c>
      <c r="AB60" s="68" t="str">
        <f t="shared" si="18"/>
        <v/>
      </c>
      <c r="AC60" s="81"/>
      <c r="AD60" s="146" t="str">
        <f t="shared" si="19"/>
        <v/>
      </c>
      <c r="AE60" s="2" t="str">
        <f t="shared" si="32"/>
        <v/>
      </c>
      <c r="AF60" s="2"/>
      <c r="AG60" s="2"/>
      <c r="AH60" s="2"/>
      <c r="AI60" s="5"/>
      <c r="AJ60" s="5"/>
      <c r="AK60" s="5"/>
      <c r="AL60" s="5"/>
      <c r="AM60" s="5"/>
      <c r="AN60" s="5"/>
      <c r="AO60" s="5"/>
      <c r="AP60" s="5"/>
      <c r="AQ60" s="5"/>
      <c r="AR60" s="5"/>
      <c r="AS60" s="5"/>
      <c r="AT60" s="5"/>
      <c r="AU60" s="5"/>
      <c r="AV60" s="5"/>
      <c r="AW60" s="5"/>
      <c r="AX60" s="5"/>
      <c r="AY60" s="5"/>
      <c r="AZ60" s="5"/>
      <c r="BA60" s="5"/>
      <c r="BB60" s="5"/>
      <c r="BC60" s="5"/>
      <c r="BD60" s="5"/>
      <c r="BE60" s="5" t="str">
        <f t="shared" si="20"/>
        <v>※</v>
      </c>
      <c r="BF60" s="5"/>
      <c r="BG60" s="5" t="str">
        <f t="shared" si="21"/>
        <v/>
      </c>
      <c r="BH60" s="5" t="str">
        <f t="shared" si="22"/>
        <v/>
      </c>
      <c r="BJ60" s="5"/>
      <c r="BK60" s="5" t="str">
        <f t="shared" si="33"/>
        <v/>
      </c>
      <c r="BL60" s="5" t="str">
        <f t="shared" si="34"/>
        <v/>
      </c>
      <c r="BM60" s="54"/>
      <c r="BN60" s="50"/>
      <c r="BP60" s="5"/>
      <c r="BQ60" s="5"/>
      <c r="DJ60" s="2"/>
      <c r="DK60" s="2"/>
      <c r="DL60" s="2"/>
    </row>
    <row r="61" spans="1:116" ht="16.5" customHeight="1" x14ac:dyDescent="0.2">
      <c r="A61" s="143"/>
      <c r="B61" s="2" t="str">
        <f t="shared" si="13"/>
        <v/>
      </c>
      <c r="C61" s="2" t="str">
        <f t="shared" si="14"/>
        <v/>
      </c>
      <c r="D61" s="3" t="str">
        <f t="shared" si="15"/>
        <v/>
      </c>
      <c r="E61" s="79"/>
      <c r="F61" s="67" t="str">
        <f>IF(H61="","",COUNTA(H$14:$H61))</f>
        <v/>
      </c>
      <c r="G61" s="129" t="str">
        <f t="shared" si="30"/>
        <v/>
      </c>
      <c r="H61" s="62"/>
      <c r="I61" s="62"/>
      <c r="J61" s="185"/>
      <c r="K61" s="62"/>
      <c r="L61" s="62"/>
      <c r="M61" s="62"/>
      <c r="N61" s="135"/>
      <c r="O61" s="159"/>
      <c r="P61" s="140"/>
      <c r="Q61" s="141"/>
      <c r="R61" s="90"/>
      <c r="S61" s="168" t="str">
        <f t="shared" si="31"/>
        <v/>
      </c>
      <c r="T61" s="179"/>
      <c r="U61" s="180"/>
      <c r="V61" s="180"/>
      <c r="W61" s="184"/>
      <c r="X61" s="180"/>
      <c r="Y61" s="183"/>
      <c r="Z61" s="68" t="str">
        <f t="shared" si="16"/>
        <v/>
      </c>
      <c r="AA61" s="68" t="str">
        <f t="shared" si="17"/>
        <v/>
      </c>
      <c r="AB61" s="68" t="str">
        <f t="shared" si="18"/>
        <v/>
      </c>
      <c r="AC61" s="81"/>
      <c r="AD61" s="146" t="str">
        <f t="shared" si="19"/>
        <v/>
      </c>
      <c r="AE61" s="2" t="str">
        <f t="shared" si="32"/>
        <v/>
      </c>
      <c r="AF61" s="2"/>
      <c r="AG61" s="2"/>
      <c r="AH61" s="2"/>
      <c r="AI61" s="5"/>
      <c r="AJ61" s="5"/>
      <c r="AK61" s="5"/>
      <c r="AL61" s="5"/>
      <c r="AM61" s="5"/>
      <c r="AN61" s="5"/>
      <c r="AO61" s="5"/>
      <c r="AP61" s="5"/>
      <c r="AQ61" s="5"/>
      <c r="AR61" s="5"/>
      <c r="AS61" s="5"/>
      <c r="AT61" s="5"/>
      <c r="AU61" s="5"/>
      <c r="AV61" s="5"/>
      <c r="AW61" s="5"/>
      <c r="AX61" s="5"/>
      <c r="AY61" s="5"/>
      <c r="AZ61" s="5"/>
      <c r="BA61" s="5"/>
      <c r="BB61" s="5"/>
      <c r="BC61" s="5"/>
      <c r="BD61" s="5"/>
      <c r="BE61" s="5" t="str">
        <f t="shared" si="20"/>
        <v>※</v>
      </c>
      <c r="BF61" s="5"/>
      <c r="BG61" s="5" t="str">
        <f t="shared" si="21"/>
        <v/>
      </c>
      <c r="BH61" s="5" t="str">
        <f t="shared" si="22"/>
        <v/>
      </c>
      <c r="BJ61" s="5"/>
      <c r="BK61" s="5" t="str">
        <f t="shared" si="33"/>
        <v/>
      </c>
      <c r="BL61" s="5" t="str">
        <f t="shared" si="34"/>
        <v/>
      </c>
      <c r="BM61" s="54"/>
      <c r="BN61" s="50"/>
      <c r="BP61" s="5"/>
      <c r="BQ61" s="5"/>
      <c r="DJ61" s="2"/>
      <c r="DK61" s="2"/>
      <c r="DL61" s="2"/>
    </row>
    <row r="62" spans="1:116" ht="16.5" customHeight="1" x14ac:dyDescent="0.2">
      <c r="A62" s="143"/>
      <c r="B62" s="2" t="str">
        <f t="shared" si="13"/>
        <v/>
      </c>
      <c r="C62" s="2" t="str">
        <f t="shared" si="14"/>
        <v/>
      </c>
      <c r="D62" s="3" t="str">
        <f t="shared" si="15"/>
        <v/>
      </c>
      <c r="E62" s="79"/>
      <c r="F62" s="67" t="str">
        <f>IF(H62="","",COUNTA(H$14:$H62))</f>
        <v/>
      </c>
      <c r="G62" s="129" t="str">
        <f t="shared" si="30"/>
        <v/>
      </c>
      <c r="H62" s="62"/>
      <c r="I62" s="62"/>
      <c r="J62" s="185"/>
      <c r="K62" s="62"/>
      <c r="L62" s="62"/>
      <c r="M62" s="62"/>
      <c r="N62" s="135"/>
      <c r="O62" s="159"/>
      <c r="P62" s="140"/>
      <c r="Q62" s="141"/>
      <c r="R62" s="90"/>
      <c r="S62" s="168" t="str">
        <f t="shared" si="31"/>
        <v/>
      </c>
      <c r="T62" s="179"/>
      <c r="U62" s="180"/>
      <c r="V62" s="180"/>
      <c r="W62" s="184"/>
      <c r="X62" s="180"/>
      <c r="Y62" s="183"/>
      <c r="Z62" s="68" t="str">
        <f t="shared" si="16"/>
        <v/>
      </c>
      <c r="AA62" s="68" t="str">
        <f t="shared" si="17"/>
        <v/>
      </c>
      <c r="AB62" s="68" t="str">
        <f t="shared" si="18"/>
        <v/>
      </c>
      <c r="AC62" s="81"/>
      <c r="AD62" s="146" t="str">
        <f t="shared" si="19"/>
        <v/>
      </c>
      <c r="AE62" s="2" t="str">
        <f t="shared" si="32"/>
        <v/>
      </c>
      <c r="AF62" s="2"/>
      <c r="AG62" s="2"/>
      <c r="AH62" s="2"/>
      <c r="AI62" s="5"/>
      <c r="AJ62" s="5"/>
      <c r="AK62" s="5"/>
      <c r="AL62" s="5"/>
      <c r="AM62" s="5"/>
      <c r="AN62" s="5"/>
      <c r="AO62" s="5"/>
      <c r="AP62" s="5"/>
      <c r="AQ62" s="5"/>
      <c r="AR62" s="5"/>
      <c r="AS62" s="5"/>
      <c r="AT62" s="5"/>
      <c r="AU62" s="5"/>
      <c r="AV62" s="5"/>
      <c r="AW62" s="5"/>
      <c r="AX62" s="5"/>
      <c r="AY62" s="5"/>
      <c r="AZ62" s="5"/>
      <c r="BA62" s="5"/>
      <c r="BB62" s="5"/>
      <c r="BC62" s="5"/>
      <c r="BD62" s="5"/>
      <c r="BE62" s="5" t="str">
        <f t="shared" si="20"/>
        <v>※</v>
      </c>
      <c r="BF62" s="5"/>
      <c r="BG62" s="5" t="str">
        <f t="shared" si="21"/>
        <v/>
      </c>
      <c r="BH62" s="5" t="str">
        <f t="shared" si="22"/>
        <v/>
      </c>
      <c r="BJ62" s="5"/>
      <c r="BK62" s="5" t="str">
        <f t="shared" si="33"/>
        <v/>
      </c>
      <c r="BL62" s="5" t="str">
        <f t="shared" si="34"/>
        <v/>
      </c>
      <c r="BM62" s="54"/>
      <c r="BN62" s="50"/>
      <c r="BP62" s="5"/>
      <c r="BQ62" s="5"/>
      <c r="DJ62" s="2"/>
      <c r="DK62" s="2"/>
      <c r="DL62" s="2"/>
    </row>
    <row r="63" spans="1:116" ht="16.5" customHeight="1" x14ac:dyDescent="0.2">
      <c r="A63" s="143"/>
      <c r="B63" s="2" t="str">
        <f t="shared" si="13"/>
        <v/>
      </c>
      <c r="C63" s="2" t="str">
        <f t="shared" si="14"/>
        <v/>
      </c>
      <c r="D63" s="3" t="str">
        <f t="shared" si="15"/>
        <v/>
      </c>
      <c r="E63" s="79"/>
      <c r="F63" s="67" t="str">
        <f>IF(H63="","",COUNTA(H$14:$H63))</f>
        <v/>
      </c>
      <c r="G63" s="129" t="str">
        <f t="shared" si="30"/>
        <v/>
      </c>
      <c r="H63" s="62"/>
      <c r="I63" s="62"/>
      <c r="J63" s="185"/>
      <c r="K63" s="62"/>
      <c r="L63" s="62"/>
      <c r="M63" s="62"/>
      <c r="N63" s="135"/>
      <c r="O63" s="159"/>
      <c r="P63" s="140"/>
      <c r="Q63" s="141"/>
      <c r="R63" s="90"/>
      <c r="S63" s="168" t="str">
        <f t="shared" si="31"/>
        <v/>
      </c>
      <c r="T63" s="179"/>
      <c r="U63" s="180"/>
      <c r="V63" s="180"/>
      <c r="W63" s="184"/>
      <c r="X63" s="180"/>
      <c r="Y63" s="183"/>
      <c r="Z63" s="68" t="str">
        <f t="shared" si="16"/>
        <v/>
      </c>
      <c r="AA63" s="68" t="str">
        <f t="shared" si="17"/>
        <v/>
      </c>
      <c r="AB63" s="68" t="str">
        <f t="shared" si="18"/>
        <v/>
      </c>
      <c r="AC63" s="81"/>
      <c r="AD63" s="146" t="str">
        <f t="shared" si="19"/>
        <v/>
      </c>
      <c r="AE63" s="2" t="str">
        <f t="shared" si="32"/>
        <v/>
      </c>
      <c r="AF63" s="2"/>
      <c r="AG63" s="2"/>
      <c r="AH63" s="2"/>
      <c r="AI63" s="5"/>
      <c r="AJ63" s="5"/>
      <c r="AK63" s="5"/>
      <c r="AL63" s="5"/>
      <c r="AM63" s="5"/>
      <c r="AN63" s="5"/>
      <c r="AO63" s="5"/>
      <c r="AP63" s="5"/>
      <c r="AQ63" s="5"/>
      <c r="AR63" s="5"/>
      <c r="AS63" s="5"/>
      <c r="AT63" s="5"/>
      <c r="AU63" s="5"/>
      <c r="AV63" s="5"/>
      <c r="AW63" s="5"/>
      <c r="AX63" s="5"/>
      <c r="AY63" s="5"/>
      <c r="AZ63" s="5"/>
      <c r="BA63" s="5"/>
      <c r="BB63" s="5"/>
      <c r="BC63" s="5"/>
      <c r="BD63" s="5"/>
      <c r="BE63" s="5" t="str">
        <f t="shared" si="20"/>
        <v>※</v>
      </c>
      <c r="BF63" s="5"/>
      <c r="BG63" s="5" t="str">
        <f t="shared" si="21"/>
        <v/>
      </c>
      <c r="BH63" s="5" t="str">
        <f t="shared" si="22"/>
        <v/>
      </c>
      <c r="BJ63" s="5"/>
      <c r="BK63" s="5" t="str">
        <f t="shared" si="33"/>
        <v/>
      </c>
      <c r="BL63" s="5" t="str">
        <f t="shared" si="34"/>
        <v/>
      </c>
      <c r="BM63" s="54"/>
      <c r="BN63" s="50"/>
      <c r="BP63" s="5"/>
      <c r="BQ63" s="5"/>
      <c r="DJ63" s="2"/>
      <c r="DK63" s="2"/>
      <c r="DL63" s="2"/>
    </row>
    <row r="64" spans="1:116" ht="16.5" customHeight="1" x14ac:dyDescent="0.2">
      <c r="A64" s="143"/>
      <c r="B64" s="2" t="str">
        <f t="shared" si="13"/>
        <v/>
      </c>
      <c r="C64" s="2" t="str">
        <f t="shared" si="14"/>
        <v/>
      </c>
      <c r="D64" s="3" t="str">
        <f t="shared" si="15"/>
        <v/>
      </c>
      <c r="E64" s="79"/>
      <c r="F64" s="67" t="str">
        <f>IF(H64="","",COUNTA(H$14:$H64))</f>
        <v/>
      </c>
      <c r="G64" s="129" t="str">
        <f t="shared" si="30"/>
        <v/>
      </c>
      <c r="H64" s="62"/>
      <c r="I64" s="62"/>
      <c r="J64" s="185"/>
      <c r="K64" s="62"/>
      <c r="L64" s="62"/>
      <c r="M64" s="62"/>
      <c r="N64" s="135"/>
      <c r="O64" s="159"/>
      <c r="P64" s="140"/>
      <c r="Q64" s="141"/>
      <c r="R64" s="90"/>
      <c r="S64" s="168" t="str">
        <f t="shared" si="31"/>
        <v/>
      </c>
      <c r="T64" s="179"/>
      <c r="U64" s="180"/>
      <c r="V64" s="180"/>
      <c r="W64" s="184"/>
      <c r="X64" s="180"/>
      <c r="Y64" s="183"/>
      <c r="Z64" s="68" t="str">
        <f t="shared" si="16"/>
        <v/>
      </c>
      <c r="AA64" s="68" t="str">
        <f t="shared" si="17"/>
        <v/>
      </c>
      <c r="AB64" s="68" t="str">
        <f t="shared" si="18"/>
        <v/>
      </c>
      <c r="AC64" s="81"/>
      <c r="AD64" s="146" t="str">
        <f t="shared" si="19"/>
        <v/>
      </c>
      <c r="AE64" s="2" t="str">
        <f t="shared" si="32"/>
        <v/>
      </c>
      <c r="AF64" s="2"/>
      <c r="AG64" s="2"/>
      <c r="AH64" s="2"/>
      <c r="AI64" s="5"/>
      <c r="AJ64" s="5"/>
      <c r="AK64" s="5"/>
      <c r="AL64" s="5"/>
      <c r="AM64" s="5"/>
      <c r="AN64" s="5"/>
      <c r="AO64" s="5"/>
      <c r="AP64" s="5"/>
      <c r="AQ64" s="5"/>
      <c r="AR64" s="5"/>
      <c r="AS64" s="5"/>
      <c r="AT64" s="5"/>
      <c r="AU64" s="5"/>
      <c r="AV64" s="5"/>
      <c r="AW64" s="5"/>
      <c r="AX64" s="5"/>
      <c r="AY64" s="5"/>
      <c r="AZ64" s="5"/>
      <c r="BA64" s="5"/>
      <c r="BB64" s="5"/>
      <c r="BC64" s="5"/>
      <c r="BD64" s="5"/>
      <c r="BE64" s="5" t="str">
        <f t="shared" si="20"/>
        <v>※</v>
      </c>
      <c r="BF64" s="5"/>
      <c r="BG64" s="5" t="str">
        <f t="shared" si="21"/>
        <v/>
      </c>
      <c r="BH64" s="5" t="str">
        <f t="shared" si="22"/>
        <v/>
      </c>
      <c r="BJ64" s="5"/>
      <c r="BK64" s="5" t="str">
        <f t="shared" si="33"/>
        <v/>
      </c>
      <c r="BL64" s="5" t="str">
        <f t="shared" si="34"/>
        <v/>
      </c>
      <c r="BM64" s="54"/>
      <c r="BN64" s="50"/>
      <c r="BP64" s="5"/>
      <c r="BQ64" s="5"/>
      <c r="DJ64" s="2"/>
      <c r="DK64" s="2"/>
      <c r="DL64" s="2"/>
    </row>
    <row r="65" spans="1:116" ht="16.5" customHeight="1" x14ac:dyDescent="0.2">
      <c r="A65" s="143"/>
      <c r="B65" s="2" t="str">
        <f t="shared" si="13"/>
        <v/>
      </c>
      <c r="C65" s="2" t="str">
        <f t="shared" si="14"/>
        <v/>
      </c>
      <c r="D65" s="3" t="str">
        <f t="shared" si="15"/>
        <v/>
      </c>
      <c r="E65" s="79"/>
      <c r="F65" s="67" t="str">
        <f>IF(H65="","",COUNTA(H$14:$H65))</f>
        <v/>
      </c>
      <c r="G65" s="129" t="str">
        <f t="shared" si="30"/>
        <v/>
      </c>
      <c r="H65" s="62"/>
      <c r="I65" s="62"/>
      <c r="J65" s="185"/>
      <c r="K65" s="62"/>
      <c r="L65" s="62"/>
      <c r="M65" s="62"/>
      <c r="N65" s="135"/>
      <c r="O65" s="159"/>
      <c r="P65" s="140"/>
      <c r="Q65" s="141"/>
      <c r="R65" s="90"/>
      <c r="S65" s="168" t="str">
        <f t="shared" si="31"/>
        <v/>
      </c>
      <c r="T65" s="179"/>
      <c r="U65" s="180"/>
      <c r="V65" s="180"/>
      <c r="W65" s="184"/>
      <c r="X65" s="180"/>
      <c r="Y65" s="183"/>
      <c r="Z65" s="68" t="str">
        <f t="shared" si="16"/>
        <v/>
      </c>
      <c r="AA65" s="68" t="str">
        <f t="shared" si="17"/>
        <v/>
      </c>
      <c r="AB65" s="68" t="str">
        <f t="shared" si="18"/>
        <v/>
      </c>
      <c r="AC65" s="81"/>
      <c r="AD65" s="146" t="str">
        <f t="shared" si="19"/>
        <v/>
      </c>
      <c r="AE65" s="2" t="str">
        <f t="shared" si="32"/>
        <v/>
      </c>
      <c r="AF65" s="2"/>
      <c r="AG65" s="2"/>
      <c r="AH65" s="2"/>
      <c r="AI65" s="5"/>
      <c r="AJ65" s="5"/>
      <c r="AK65" s="5"/>
      <c r="AL65" s="5"/>
      <c r="AM65" s="5"/>
      <c r="AN65" s="5"/>
      <c r="AO65" s="5"/>
      <c r="AP65" s="5"/>
      <c r="AQ65" s="5"/>
      <c r="AR65" s="5"/>
      <c r="AS65" s="5"/>
      <c r="AT65" s="5"/>
      <c r="AU65" s="5"/>
      <c r="AV65" s="5"/>
      <c r="AW65" s="5"/>
      <c r="AX65" s="5"/>
      <c r="AY65" s="5"/>
      <c r="AZ65" s="5"/>
      <c r="BA65" s="5"/>
      <c r="BB65" s="5"/>
      <c r="BC65" s="5"/>
      <c r="BD65" s="5"/>
      <c r="BE65" s="5" t="str">
        <f t="shared" si="20"/>
        <v>※</v>
      </c>
      <c r="BF65" s="5"/>
      <c r="BG65" s="5" t="str">
        <f t="shared" si="21"/>
        <v/>
      </c>
      <c r="BH65" s="5" t="str">
        <f t="shared" si="22"/>
        <v/>
      </c>
      <c r="BJ65" s="5"/>
      <c r="BK65" s="5" t="str">
        <f t="shared" si="33"/>
        <v/>
      </c>
      <c r="BL65" s="5" t="str">
        <f t="shared" si="34"/>
        <v/>
      </c>
      <c r="BM65" s="54"/>
      <c r="BN65" s="50"/>
      <c r="BP65" s="5"/>
      <c r="BQ65" s="5"/>
      <c r="DJ65" s="2"/>
      <c r="DK65" s="2"/>
      <c r="DL65" s="2"/>
    </row>
    <row r="66" spans="1:116" ht="16.5" customHeight="1" x14ac:dyDescent="0.2">
      <c r="A66" s="143"/>
      <c r="B66" s="2" t="str">
        <f t="shared" si="13"/>
        <v/>
      </c>
      <c r="C66" s="2" t="str">
        <f t="shared" si="14"/>
        <v/>
      </c>
      <c r="D66" s="3" t="str">
        <f t="shared" si="15"/>
        <v/>
      </c>
      <c r="E66" s="79"/>
      <c r="F66" s="67" t="str">
        <f>IF(H66="","",COUNTA(H$14:$H66))</f>
        <v/>
      </c>
      <c r="G66" s="129" t="str">
        <f t="shared" si="30"/>
        <v/>
      </c>
      <c r="H66" s="62"/>
      <c r="I66" s="62"/>
      <c r="J66" s="185"/>
      <c r="K66" s="62"/>
      <c r="L66" s="62"/>
      <c r="M66" s="62"/>
      <c r="N66" s="135"/>
      <c r="O66" s="159"/>
      <c r="P66" s="140"/>
      <c r="Q66" s="141"/>
      <c r="R66" s="90"/>
      <c r="S66" s="168" t="str">
        <f t="shared" si="31"/>
        <v/>
      </c>
      <c r="T66" s="179"/>
      <c r="U66" s="180"/>
      <c r="V66" s="180"/>
      <c r="W66" s="184"/>
      <c r="X66" s="180"/>
      <c r="Y66" s="183"/>
      <c r="Z66" s="68" t="str">
        <f t="shared" si="16"/>
        <v/>
      </c>
      <c r="AA66" s="68" t="str">
        <f t="shared" si="17"/>
        <v/>
      </c>
      <c r="AB66" s="68" t="str">
        <f t="shared" si="18"/>
        <v/>
      </c>
      <c r="AC66" s="81"/>
      <c r="AD66" s="146" t="str">
        <f t="shared" si="19"/>
        <v/>
      </c>
      <c r="AE66" s="2" t="str">
        <f t="shared" si="32"/>
        <v/>
      </c>
      <c r="AF66" s="2"/>
      <c r="AG66" s="2"/>
      <c r="AH66" s="2"/>
      <c r="AI66" s="5"/>
      <c r="AJ66" s="5"/>
      <c r="AK66" s="5"/>
      <c r="AL66" s="5"/>
      <c r="AM66" s="5"/>
      <c r="AN66" s="5"/>
      <c r="AO66" s="5"/>
      <c r="AP66" s="5"/>
      <c r="AQ66" s="5"/>
      <c r="AR66" s="5"/>
      <c r="AS66" s="5"/>
      <c r="AT66" s="5"/>
      <c r="AU66" s="5"/>
      <c r="AV66" s="5"/>
      <c r="AW66" s="5"/>
      <c r="AX66" s="5"/>
      <c r="AY66" s="5"/>
      <c r="AZ66" s="5"/>
      <c r="BA66" s="5"/>
      <c r="BB66" s="5"/>
      <c r="BC66" s="5"/>
      <c r="BD66" s="5"/>
      <c r="BE66" s="5" t="str">
        <f t="shared" si="20"/>
        <v>※</v>
      </c>
      <c r="BF66" s="5"/>
      <c r="BG66" s="5" t="str">
        <f t="shared" si="21"/>
        <v/>
      </c>
      <c r="BH66" s="5" t="str">
        <f t="shared" si="22"/>
        <v/>
      </c>
      <c r="BJ66" s="5"/>
      <c r="BK66" s="5" t="str">
        <f t="shared" si="33"/>
        <v/>
      </c>
      <c r="BL66" s="5" t="str">
        <f t="shared" si="34"/>
        <v/>
      </c>
      <c r="BM66" s="54"/>
      <c r="BN66" s="50"/>
      <c r="BP66" s="5"/>
      <c r="BQ66" s="5"/>
      <c r="DJ66" s="2"/>
      <c r="DK66" s="2"/>
      <c r="DL66" s="2"/>
    </row>
    <row r="67" spans="1:116" ht="16.5" customHeight="1" x14ac:dyDescent="0.2">
      <c r="A67" s="143"/>
      <c r="B67" s="2" t="str">
        <f t="shared" si="13"/>
        <v/>
      </c>
      <c r="C67" s="2" t="str">
        <f t="shared" si="14"/>
        <v/>
      </c>
      <c r="D67" s="3" t="str">
        <f t="shared" si="15"/>
        <v/>
      </c>
      <c r="E67" s="79"/>
      <c r="F67" s="67" t="str">
        <f>IF(H67="","",COUNTA(H$14:$H67))</f>
        <v/>
      </c>
      <c r="G67" s="129" t="str">
        <f t="shared" si="30"/>
        <v/>
      </c>
      <c r="H67" s="62"/>
      <c r="I67" s="62"/>
      <c r="J67" s="185"/>
      <c r="K67" s="62"/>
      <c r="L67" s="62"/>
      <c r="M67" s="62"/>
      <c r="N67" s="135"/>
      <c r="O67" s="159"/>
      <c r="P67" s="140"/>
      <c r="Q67" s="141"/>
      <c r="R67" s="90"/>
      <c r="S67" s="168" t="str">
        <f t="shared" si="31"/>
        <v/>
      </c>
      <c r="T67" s="179"/>
      <c r="U67" s="180"/>
      <c r="V67" s="180"/>
      <c r="W67" s="184"/>
      <c r="X67" s="180"/>
      <c r="Y67" s="183"/>
      <c r="Z67" s="68" t="str">
        <f t="shared" si="16"/>
        <v/>
      </c>
      <c r="AA67" s="68" t="str">
        <f t="shared" si="17"/>
        <v/>
      </c>
      <c r="AB67" s="68" t="str">
        <f t="shared" si="18"/>
        <v/>
      </c>
      <c r="AC67" s="81"/>
      <c r="AD67" s="146" t="str">
        <f t="shared" si="19"/>
        <v/>
      </c>
      <c r="AE67" s="2" t="str">
        <f t="shared" si="32"/>
        <v/>
      </c>
      <c r="AF67" s="2"/>
      <c r="AG67" s="2"/>
      <c r="AH67" s="2"/>
      <c r="AI67" s="5"/>
      <c r="AJ67" s="5"/>
      <c r="AK67" s="5"/>
      <c r="AL67" s="5"/>
      <c r="AM67" s="5"/>
      <c r="AN67" s="5"/>
      <c r="AO67" s="5"/>
      <c r="AP67" s="5"/>
      <c r="AQ67" s="5"/>
      <c r="AR67" s="5"/>
      <c r="AS67" s="5"/>
      <c r="AT67" s="5"/>
      <c r="AU67" s="5"/>
      <c r="AV67" s="5"/>
      <c r="AW67" s="5"/>
      <c r="AX67" s="5"/>
      <c r="AY67" s="5"/>
      <c r="AZ67" s="5"/>
      <c r="BA67" s="5"/>
      <c r="BB67" s="5"/>
      <c r="BC67" s="5"/>
      <c r="BD67" s="5"/>
      <c r="BE67" s="5" t="str">
        <f t="shared" si="20"/>
        <v>※</v>
      </c>
      <c r="BF67" s="5"/>
      <c r="BG67" s="5" t="str">
        <f t="shared" si="21"/>
        <v/>
      </c>
      <c r="BH67" s="5" t="str">
        <f t="shared" si="22"/>
        <v/>
      </c>
      <c r="BJ67" s="5"/>
      <c r="BK67" s="5" t="str">
        <f t="shared" si="33"/>
        <v/>
      </c>
      <c r="BL67" s="5" t="str">
        <f t="shared" si="34"/>
        <v/>
      </c>
      <c r="BM67" s="54"/>
      <c r="BN67" s="50"/>
      <c r="BP67" s="5"/>
      <c r="BQ67" s="5"/>
      <c r="DJ67" s="2"/>
      <c r="DK67" s="2"/>
      <c r="DL67" s="2"/>
    </row>
    <row r="68" spans="1:116" ht="16.5" customHeight="1" x14ac:dyDescent="0.2">
      <c r="A68" s="143"/>
      <c r="B68" s="2" t="str">
        <f t="shared" si="13"/>
        <v/>
      </c>
      <c r="C68" s="2" t="str">
        <f t="shared" si="14"/>
        <v/>
      </c>
      <c r="D68" s="3" t="str">
        <f t="shared" si="15"/>
        <v/>
      </c>
      <c r="E68" s="79"/>
      <c r="F68" s="67" t="str">
        <f>IF(H68="","",COUNTA(H$14:$H68))</f>
        <v/>
      </c>
      <c r="G68" s="129" t="str">
        <f t="shared" si="30"/>
        <v/>
      </c>
      <c r="H68" s="62"/>
      <c r="I68" s="62"/>
      <c r="J68" s="185"/>
      <c r="K68" s="62"/>
      <c r="L68" s="62"/>
      <c r="M68" s="62"/>
      <c r="N68" s="135"/>
      <c r="O68" s="159"/>
      <c r="P68" s="140"/>
      <c r="Q68" s="141"/>
      <c r="R68" s="90"/>
      <c r="S68" s="168" t="str">
        <f t="shared" si="31"/>
        <v/>
      </c>
      <c r="T68" s="179"/>
      <c r="U68" s="180"/>
      <c r="V68" s="180"/>
      <c r="W68" s="184"/>
      <c r="X68" s="180"/>
      <c r="Y68" s="183"/>
      <c r="Z68" s="68" t="str">
        <f t="shared" si="16"/>
        <v/>
      </c>
      <c r="AA68" s="68" t="str">
        <f t="shared" si="17"/>
        <v/>
      </c>
      <c r="AB68" s="68" t="str">
        <f t="shared" si="18"/>
        <v/>
      </c>
      <c r="AC68" s="81"/>
      <c r="AD68" s="146" t="str">
        <f t="shared" si="19"/>
        <v/>
      </c>
      <c r="AE68" s="2" t="str">
        <f t="shared" si="32"/>
        <v/>
      </c>
      <c r="AF68" s="2"/>
      <c r="AG68" s="2"/>
      <c r="AH68" s="2"/>
      <c r="AI68" s="5"/>
      <c r="AJ68" s="5"/>
      <c r="AK68" s="5"/>
      <c r="AL68" s="5"/>
      <c r="AM68" s="5"/>
      <c r="AN68" s="5"/>
      <c r="AO68" s="5"/>
      <c r="AP68" s="5"/>
      <c r="AQ68" s="5"/>
      <c r="AR68" s="5"/>
      <c r="AS68" s="5"/>
      <c r="AT68" s="5"/>
      <c r="AU68" s="5"/>
      <c r="AV68" s="5"/>
      <c r="AW68" s="5"/>
      <c r="AX68" s="5"/>
      <c r="AY68" s="5"/>
      <c r="AZ68" s="5"/>
      <c r="BA68" s="5"/>
      <c r="BB68" s="5"/>
      <c r="BC68" s="5"/>
      <c r="BD68" s="5"/>
      <c r="BE68" s="5" t="str">
        <f t="shared" si="20"/>
        <v>※</v>
      </c>
      <c r="BF68" s="5"/>
      <c r="BG68" s="5" t="str">
        <f t="shared" si="21"/>
        <v/>
      </c>
      <c r="BH68" s="5" t="str">
        <f t="shared" si="22"/>
        <v/>
      </c>
      <c r="BJ68" s="5"/>
      <c r="BK68" s="5" t="str">
        <f t="shared" si="33"/>
        <v/>
      </c>
      <c r="BL68" s="5" t="str">
        <f t="shared" si="34"/>
        <v/>
      </c>
      <c r="BM68" s="54"/>
      <c r="BN68" s="50"/>
      <c r="BP68" s="5"/>
      <c r="BQ68" s="5"/>
      <c r="DJ68" s="2"/>
      <c r="DK68" s="2"/>
      <c r="DL68" s="2"/>
    </row>
    <row r="69" spans="1:116" ht="16.5" customHeight="1" x14ac:dyDescent="0.2">
      <c r="A69" s="143"/>
      <c r="B69" s="2" t="str">
        <f t="shared" si="13"/>
        <v/>
      </c>
      <c r="C69" s="2" t="str">
        <f t="shared" si="14"/>
        <v/>
      </c>
      <c r="D69" s="3" t="str">
        <f t="shared" si="15"/>
        <v/>
      </c>
      <c r="E69" s="79"/>
      <c r="F69" s="67" t="str">
        <f>IF(H69="","",COUNTA(H$14:$H69))</f>
        <v/>
      </c>
      <c r="G69" s="129" t="str">
        <f t="shared" si="30"/>
        <v/>
      </c>
      <c r="H69" s="62"/>
      <c r="I69" s="62"/>
      <c r="J69" s="185"/>
      <c r="K69" s="62"/>
      <c r="L69" s="62"/>
      <c r="M69" s="62"/>
      <c r="N69" s="135"/>
      <c r="O69" s="159"/>
      <c r="P69" s="140"/>
      <c r="Q69" s="141"/>
      <c r="R69" s="90"/>
      <c r="S69" s="168" t="str">
        <f t="shared" si="31"/>
        <v/>
      </c>
      <c r="T69" s="179"/>
      <c r="U69" s="180"/>
      <c r="V69" s="180"/>
      <c r="W69" s="184"/>
      <c r="X69" s="180"/>
      <c r="Y69" s="183"/>
      <c r="Z69" s="68" t="str">
        <f t="shared" si="16"/>
        <v/>
      </c>
      <c r="AA69" s="68" t="str">
        <f t="shared" si="17"/>
        <v/>
      </c>
      <c r="AB69" s="68" t="str">
        <f t="shared" si="18"/>
        <v/>
      </c>
      <c r="AC69" s="81"/>
      <c r="AD69" s="146" t="str">
        <f t="shared" si="19"/>
        <v/>
      </c>
      <c r="AE69" s="2" t="str">
        <f t="shared" si="32"/>
        <v/>
      </c>
      <c r="AF69" s="2"/>
      <c r="AG69" s="2"/>
      <c r="AH69" s="2"/>
      <c r="AI69" s="5"/>
      <c r="AJ69" s="5"/>
      <c r="AK69" s="5"/>
      <c r="AL69" s="5"/>
      <c r="AM69" s="5"/>
      <c r="AN69" s="5"/>
      <c r="AO69" s="5"/>
      <c r="AP69" s="5"/>
      <c r="AQ69" s="5"/>
      <c r="AR69" s="5"/>
      <c r="AS69" s="5"/>
      <c r="AT69" s="5"/>
      <c r="AU69" s="5"/>
      <c r="AV69" s="5"/>
      <c r="AW69" s="5"/>
      <c r="AX69" s="5"/>
      <c r="AY69" s="5"/>
      <c r="AZ69" s="5"/>
      <c r="BA69" s="5"/>
      <c r="BB69" s="5"/>
      <c r="BC69" s="5"/>
      <c r="BD69" s="5"/>
      <c r="BE69" s="5" t="str">
        <f t="shared" si="20"/>
        <v>※</v>
      </c>
      <c r="BF69" s="5"/>
      <c r="BG69" s="5" t="str">
        <f t="shared" si="21"/>
        <v/>
      </c>
      <c r="BH69" s="5" t="str">
        <f t="shared" si="22"/>
        <v/>
      </c>
      <c r="BJ69" s="5"/>
      <c r="BK69" s="5" t="str">
        <f t="shared" si="33"/>
        <v/>
      </c>
      <c r="BL69" s="5" t="str">
        <f t="shared" si="34"/>
        <v/>
      </c>
      <c r="BM69" s="54"/>
      <c r="BN69" s="50"/>
      <c r="BP69" s="5"/>
      <c r="BQ69" s="5"/>
      <c r="DJ69" s="2"/>
      <c r="DK69" s="2"/>
      <c r="DL69" s="2"/>
    </row>
    <row r="70" spans="1:116" ht="16.5" customHeight="1" x14ac:dyDescent="0.2">
      <c r="A70" s="143"/>
      <c r="B70" s="2" t="str">
        <f t="shared" si="13"/>
        <v/>
      </c>
      <c r="C70" s="2" t="str">
        <f t="shared" si="14"/>
        <v/>
      </c>
      <c r="D70" s="3" t="str">
        <f t="shared" si="15"/>
        <v/>
      </c>
      <c r="E70" s="79"/>
      <c r="F70" s="67" t="str">
        <f>IF(H70="","",COUNTA(H$14:$H70))</f>
        <v/>
      </c>
      <c r="G70" s="129" t="str">
        <f t="shared" si="30"/>
        <v/>
      </c>
      <c r="H70" s="62"/>
      <c r="I70" s="62"/>
      <c r="J70" s="185"/>
      <c r="K70" s="62"/>
      <c r="L70" s="62"/>
      <c r="M70" s="62"/>
      <c r="N70" s="135"/>
      <c r="O70" s="159"/>
      <c r="P70" s="140"/>
      <c r="Q70" s="141"/>
      <c r="R70" s="90"/>
      <c r="S70" s="168" t="str">
        <f t="shared" si="31"/>
        <v/>
      </c>
      <c r="T70" s="179"/>
      <c r="U70" s="180"/>
      <c r="V70" s="180"/>
      <c r="W70" s="184"/>
      <c r="X70" s="180"/>
      <c r="Y70" s="183"/>
      <c r="Z70" s="68" t="str">
        <f t="shared" si="16"/>
        <v/>
      </c>
      <c r="AA70" s="68" t="str">
        <f t="shared" si="17"/>
        <v/>
      </c>
      <c r="AB70" s="68" t="str">
        <f t="shared" si="18"/>
        <v/>
      </c>
      <c r="AC70" s="81"/>
      <c r="AD70" s="146" t="str">
        <f t="shared" si="19"/>
        <v/>
      </c>
      <c r="AE70" s="2" t="str">
        <f t="shared" si="32"/>
        <v/>
      </c>
      <c r="AF70" s="2"/>
      <c r="AG70" s="2"/>
      <c r="AH70" s="2"/>
      <c r="AI70" s="5"/>
      <c r="AJ70" s="5"/>
      <c r="AK70" s="5"/>
      <c r="AL70" s="5"/>
      <c r="AM70" s="5"/>
      <c r="AN70" s="5"/>
      <c r="AO70" s="5"/>
      <c r="AP70" s="5"/>
      <c r="AQ70" s="5"/>
      <c r="AR70" s="5"/>
      <c r="AS70" s="5"/>
      <c r="AT70" s="5"/>
      <c r="AU70" s="5"/>
      <c r="AV70" s="5"/>
      <c r="AW70" s="5"/>
      <c r="AX70" s="5"/>
      <c r="AY70" s="5"/>
      <c r="AZ70" s="5"/>
      <c r="BA70" s="5"/>
      <c r="BB70" s="5"/>
      <c r="BC70" s="5"/>
      <c r="BD70" s="5"/>
      <c r="BE70" s="5" t="str">
        <f t="shared" si="20"/>
        <v>※</v>
      </c>
      <c r="BF70" s="5"/>
      <c r="BG70" s="5" t="str">
        <f t="shared" si="21"/>
        <v/>
      </c>
      <c r="BH70" s="5" t="str">
        <f t="shared" si="22"/>
        <v/>
      </c>
      <c r="BJ70" s="5"/>
      <c r="BK70" s="5" t="str">
        <f t="shared" si="33"/>
        <v/>
      </c>
      <c r="BL70" s="5" t="str">
        <f t="shared" si="34"/>
        <v/>
      </c>
      <c r="BM70" s="54"/>
      <c r="BN70" s="50"/>
      <c r="BP70" s="5"/>
      <c r="BQ70" s="5"/>
      <c r="DJ70" s="2"/>
      <c r="DK70" s="2"/>
      <c r="DL70" s="2"/>
    </row>
    <row r="71" spans="1:116" ht="16.5" customHeight="1" x14ac:dyDescent="0.2">
      <c r="A71" s="143"/>
      <c r="B71" s="2" t="str">
        <f t="shared" si="13"/>
        <v/>
      </c>
      <c r="C71" s="2" t="str">
        <f t="shared" si="14"/>
        <v/>
      </c>
      <c r="D71" s="3" t="str">
        <f t="shared" si="15"/>
        <v/>
      </c>
      <c r="E71" s="79"/>
      <c r="F71" s="67" t="str">
        <f>IF(H71="","",COUNTA(H$14:$H71))</f>
        <v/>
      </c>
      <c r="G71" s="129" t="str">
        <f t="shared" si="30"/>
        <v/>
      </c>
      <c r="H71" s="62"/>
      <c r="I71" s="62"/>
      <c r="J71" s="185"/>
      <c r="K71" s="62"/>
      <c r="L71" s="62"/>
      <c r="M71" s="62"/>
      <c r="N71" s="135"/>
      <c r="O71" s="159"/>
      <c r="P71" s="140"/>
      <c r="Q71" s="141"/>
      <c r="R71" s="90"/>
      <c r="S71" s="168" t="str">
        <f t="shared" si="31"/>
        <v/>
      </c>
      <c r="T71" s="179"/>
      <c r="U71" s="180"/>
      <c r="V71" s="180"/>
      <c r="W71" s="184"/>
      <c r="X71" s="180"/>
      <c r="Y71" s="183"/>
      <c r="Z71" s="68" t="str">
        <f t="shared" si="16"/>
        <v/>
      </c>
      <c r="AA71" s="68" t="str">
        <f t="shared" si="17"/>
        <v/>
      </c>
      <c r="AB71" s="68" t="str">
        <f t="shared" si="18"/>
        <v/>
      </c>
      <c r="AC71" s="81"/>
      <c r="AD71" s="146" t="str">
        <f t="shared" si="19"/>
        <v/>
      </c>
      <c r="AE71" s="2" t="str">
        <f t="shared" si="32"/>
        <v/>
      </c>
      <c r="AF71" s="2"/>
      <c r="AG71" s="2"/>
      <c r="AH71" s="2"/>
      <c r="AI71" s="5"/>
      <c r="AJ71" s="5"/>
      <c r="AK71" s="5"/>
      <c r="AL71" s="5"/>
      <c r="AM71" s="5"/>
      <c r="AN71" s="5"/>
      <c r="AO71" s="5"/>
      <c r="AP71" s="5"/>
      <c r="AQ71" s="5"/>
      <c r="AR71" s="5"/>
      <c r="AS71" s="5"/>
      <c r="AT71" s="5"/>
      <c r="AU71" s="5"/>
      <c r="AV71" s="5"/>
      <c r="AW71" s="5"/>
      <c r="AX71" s="5"/>
      <c r="AY71" s="5"/>
      <c r="AZ71" s="5"/>
      <c r="BA71" s="5"/>
      <c r="BB71" s="5"/>
      <c r="BC71" s="5"/>
      <c r="BD71" s="5"/>
      <c r="BE71" s="5" t="str">
        <f t="shared" si="20"/>
        <v>※</v>
      </c>
      <c r="BF71" s="5"/>
      <c r="BG71" s="5" t="str">
        <f t="shared" si="21"/>
        <v/>
      </c>
      <c r="BH71" s="5" t="str">
        <f t="shared" si="22"/>
        <v/>
      </c>
      <c r="BJ71" s="5"/>
      <c r="BK71" s="5" t="str">
        <f t="shared" si="33"/>
        <v/>
      </c>
      <c r="BL71" s="5" t="str">
        <f t="shared" si="34"/>
        <v/>
      </c>
      <c r="BM71" s="54"/>
      <c r="BN71" s="50"/>
      <c r="BP71" s="5"/>
      <c r="BQ71" s="5"/>
      <c r="DJ71" s="2"/>
      <c r="DK71" s="2"/>
      <c r="DL71" s="2"/>
    </row>
    <row r="72" spans="1:116" ht="16.5" customHeight="1" x14ac:dyDescent="0.2">
      <c r="A72" s="143"/>
      <c r="B72" s="2" t="str">
        <f t="shared" si="13"/>
        <v/>
      </c>
      <c r="C72" s="2" t="str">
        <f t="shared" si="14"/>
        <v/>
      </c>
      <c r="D72" s="3" t="str">
        <f t="shared" si="15"/>
        <v/>
      </c>
      <c r="E72" s="79"/>
      <c r="F72" s="67" t="str">
        <f>IF(H72="","",COUNTA(H$14:$H72))</f>
        <v/>
      </c>
      <c r="G72" s="129" t="str">
        <f t="shared" si="30"/>
        <v/>
      </c>
      <c r="H72" s="62"/>
      <c r="I72" s="62"/>
      <c r="J72" s="185"/>
      <c r="K72" s="62"/>
      <c r="L72" s="62"/>
      <c r="M72" s="62"/>
      <c r="N72" s="135"/>
      <c r="O72" s="159"/>
      <c r="P72" s="140"/>
      <c r="Q72" s="141"/>
      <c r="R72" s="90"/>
      <c r="S72" s="168" t="str">
        <f t="shared" si="31"/>
        <v/>
      </c>
      <c r="T72" s="179"/>
      <c r="U72" s="180"/>
      <c r="V72" s="180"/>
      <c r="W72" s="184"/>
      <c r="X72" s="180"/>
      <c r="Y72" s="183"/>
      <c r="Z72" s="68" t="str">
        <f t="shared" si="16"/>
        <v/>
      </c>
      <c r="AA72" s="68" t="str">
        <f t="shared" si="17"/>
        <v/>
      </c>
      <c r="AB72" s="68" t="str">
        <f t="shared" si="18"/>
        <v/>
      </c>
      <c r="AC72" s="81"/>
      <c r="AD72" s="146" t="str">
        <f t="shared" si="19"/>
        <v/>
      </c>
      <c r="AE72" s="2" t="str">
        <f t="shared" si="32"/>
        <v/>
      </c>
      <c r="AF72" s="2"/>
      <c r="AG72" s="2"/>
      <c r="AH72" s="2"/>
      <c r="AI72" s="5"/>
      <c r="AJ72" s="5"/>
      <c r="AK72" s="5"/>
      <c r="AL72" s="5"/>
      <c r="AM72" s="5"/>
      <c r="AN72" s="5"/>
      <c r="AO72" s="5"/>
      <c r="AP72" s="5"/>
      <c r="AQ72" s="5"/>
      <c r="AR72" s="5"/>
      <c r="AS72" s="5"/>
      <c r="AT72" s="5"/>
      <c r="AU72" s="5"/>
      <c r="AV72" s="5"/>
      <c r="AW72" s="5"/>
      <c r="AX72" s="5"/>
      <c r="AY72" s="5"/>
      <c r="AZ72" s="5"/>
      <c r="BA72" s="5"/>
      <c r="BB72" s="5"/>
      <c r="BC72" s="5"/>
      <c r="BD72" s="5"/>
      <c r="BE72" s="5" t="str">
        <f t="shared" si="20"/>
        <v>※</v>
      </c>
      <c r="BF72" s="5"/>
      <c r="BG72" s="5" t="str">
        <f t="shared" si="21"/>
        <v/>
      </c>
      <c r="BH72" s="5" t="str">
        <f t="shared" si="22"/>
        <v/>
      </c>
      <c r="BJ72" s="5"/>
      <c r="BK72" s="5" t="str">
        <f t="shared" si="33"/>
        <v/>
      </c>
      <c r="BL72" s="5" t="str">
        <f t="shared" si="34"/>
        <v/>
      </c>
      <c r="BM72" s="54"/>
      <c r="BN72" s="50"/>
      <c r="BP72" s="5"/>
      <c r="BQ72" s="5"/>
      <c r="DJ72" s="2"/>
      <c r="DK72" s="2"/>
      <c r="DL72" s="2"/>
    </row>
    <row r="73" spans="1:116" ht="16.5" customHeight="1" x14ac:dyDescent="0.2">
      <c r="A73" s="143"/>
      <c r="B73" s="2" t="str">
        <f t="shared" si="13"/>
        <v/>
      </c>
      <c r="C73" s="2" t="str">
        <f t="shared" si="14"/>
        <v/>
      </c>
      <c r="D73" s="3" t="str">
        <f t="shared" si="15"/>
        <v/>
      </c>
      <c r="E73" s="79"/>
      <c r="F73" s="67" t="str">
        <f>IF(H73="","",COUNTA(H$14:$H73))</f>
        <v/>
      </c>
      <c r="G73" s="129" t="str">
        <f t="shared" si="30"/>
        <v/>
      </c>
      <c r="H73" s="62"/>
      <c r="I73" s="62"/>
      <c r="J73" s="185"/>
      <c r="K73" s="62"/>
      <c r="L73" s="62"/>
      <c r="M73" s="62"/>
      <c r="N73" s="135"/>
      <c r="O73" s="159"/>
      <c r="P73" s="140"/>
      <c r="Q73" s="141"/>
      <c r="R73" s="90"/>
      <c r="S73" s="168" t="str">
        <f t="shared" si="31"/>
        <v/>
      </c>
      <c r="T73" s="179"/>
      <c r="U73" s="180"/>
      <c r="V73" s="180"/>
      <c r="W73" s="184"/>
      <c r="X73" s="180"/>
      <c r="Y73" s="183"/>
      <c r="Z73" s="68" t="str">
        <f t="shared" si="16"/>
        <v/>
      </c>
      <c r="AA73" s="68" t="str">
        <f t="shared" si="17"/>
        <v/>
      </c>
      <c r="AB73" s="68" t="str">
        <f t="shared" si="18"/>
        <v/>
      </c>
      <c r="AC73" s="81"/>
      <c r="AD73" s="146" t="str">
        <f t="shared" si="19"/>
        <v/>
      </c>
      <c r="AE73" s="2" t="str">
        <f t="shared" si="32"/>
        <v/>
      </c>
      <c r="AF73" s="2"/>
      <c r="AG73" s="2"/>
      <c r="AH73" s="2"/>
      <c r="AI73" s="5"/>
      <c r="AJ73" s="5"/>
      <c r="AK73" s="5"/>
      <c r="AL73" s="5"/>
      <c r="AM73" s="5"/>
      <c r="AN73" s="5"/>
      <c r="AO73" s="5"/>
      <c r="AP73" s="5"/>
      <c r="AQ73" s="5"/>
      <c r="AR73" s="5"/>
      <c r="AS73" s="5"/>
      <c r="AT73" s="5"/>
      <c r="AU73" s="5"/>
      <c r="AV73" s="5"/>
      <c r="AW73" s="5"/>
      <c r="AX73" s="5"/>
      <c r="AY73" s="5"/>
      <c r="AZ73" s="5"/>
      <c r="BA73" s="5"/>
      <c r="BB73" s="5"/>
      <c r="BC73" s="5"/>
      <c r="BD73" s="5"/>
      <c r="BE73" s="5" t="str">
        <f t="shared" si="20"/>
        <v>※</v>
      </c>
      <c r="BF73" s="5"/>
      <c r="BG73" s="5" t="str">
        <f t="shared" si="21"/>
        <v/>
      </c>
      <c r="BH73" s="5" t="str">
        <f t="shared" si="22"/>
        <v/>
      </c>
      <c r="BJ73" s="5"/>
      <c r="BK73" s="5" t="str">
        <f t="shared" si="33"/>
        <v/>
      </c>
      <c r="BL73" s="5" t="str">
        <f t="shared" si="34"/>
        <v/>
      </c>
      <c r="BM73" s="54"/>
      <c r="BN73" s="50"/>
      <c r="BP73" s="5"/>
      <c r="BQ73" s="5"/>
      <c r="DJ73" s="2"/>
      <c r="DK73" s="2"/>
      <c r="DL73" s="2"/>
    </row>
    <row r="74" spans="1:116" ht="16.5" customHeight="1" x14ac:dyDescent="0.2">
      <c r="A74" s="143"/>
      <c r="B74" s="2" t="str">
        <f t="shared" si="13"/>
        <v/>
      </c>
      <c r="C74" s="2" t="str">
        <f t="shared" si="14"/>
        <v/>
      </c>
      <c r="D74" s="3" t="str">
        <f t="shared" si="15"/>
        <v/>
      </c>
      <c r="E74" s="79"/>
      <c r="F74" s="67" t="str">
        <f>IF(H74="","",COUNTA(H$14:$H74))</f>
        <v/>
      </c>
      <c r="G74" s="129" t="str">
        <f t="shared" si="30"/>
        <v/>
      </c>
      <c r="H74" s="62"/>
      <c r="I74" s="62"/>
      <c r="J74" s="185"/>
      <c r="K74" s="62"/>
      <c r="L74" s="62"/>
      <c r="M74" s="62"/>
      <c r="N74" s="135"/>
      <c r="O74" s="159"/>
      <c r="P74" s="140"/>
      <c r="Q74" s="141"/>
      <c r="R74" s="90"/>
      <c r="S74" s="168" t="str">
        <f t="shared" si="31"/>
        <v/>
      </c>
      <c r="T74" s="179"/>
      <c r="U74" s="180"/>
      <c r="V74" s="180"/>
      <c r="W74" s="184"/>
      <c r="X74" s="180"/>
      <c r="Y74" s="183"/>
      <c r="Z74" s="68" t="str">
        <f t="shared" si="16"/>
        <v/>
      </c>
      <c r="AA74" s="68" t="str">
        <f t="shared" si="17"/>
        <v/>
      </c>
      <c r="AB74" s="68" t="str">
        <f t="shared" si="18"/>
        <v/>
      </c>
      <c r="AC74" s="81"/>
      <c r="AD74" s="146" t="str">
        <f t="shared" si="19"/>
        <v/>
      </c>
      <c r="AE74" s="2" t="str">
        <f t="shared" si="32"/>
        <v/>
      </c>
      <c r="AF74" s="2"/>
      <c r="AG74" s="2"/>
      <c r="AH74" s="2"/>
      <c r="AI74" s="5"/>
      <c r="AJ74" s="5"/>
      <c r="AK74" s="5"/>
      <c r="AL74" s="5"/>
      <c r="AM74" s="5"/>
      <c r="AN74" s="5"/>
      <c r="AO74" s="5"/>
      <c r="AP74" s="5"/>
      <c r="AQ74" s="5"/>
      <c r="AR74" s="5"/>
      <c r="AS74" s="5"/>
      <c r="AT74" s="5"/>
      <c r="AU74" s="5"/>
      <c r="AV74" s="5"/>
      <c r="AW74" s="5"/>
      <c r="AX74" s="5"/>
      <c r="AY74" s="5"/>
      <c r="AZ74" s="5"/>
      <c r="BA74" s="5"/>
      <c r="BB74" s="5"/>
      <c r="BC74" s="5"/>
      <c r="BD74" s="5"/>
      <c r="BE74" s="5" t="str">
        <f t="shared" si="20"/>
        <v>※</v>
      </c>
      <c r="BF74" s="5"/>
      <c r="BG74" s="5" t="str">
        <f t="shared" si="21"/>
        <v/>
      </c>
      <c r="BH74" s="5" t="str">
        <f t="shared" si="22"/>
        <v/>
      </c>
      <c r="BJ74" s="5"/>
      <c r="BK74" s="5" t="str">
        <f t="shared" si="33"/>
        <v/>
      </c>
      <c r="BL74" s="5" t="str">
        <f t="shared" si="34"/>
        <v/>
      </c>
      <c r="BM74" s="54"/>
      <c r="BN74" s="50"/>
      <c r="BP74" s="5"/>
      <c r="BQ74" s="5"/>
      <c r="DJ74" s="2"/>
      <c r="DK74" s="2"/>
      <c r="DL74" s="2"/>
    </row>
    <row r="75" spans="1:116" ht="16.5" customHeight="1" x14ac:dyDescent="0.2">
      <c r="A75" s="143"/>
      <c r="B75" s="2" t="str">
        <f t="shared" si="13"/>
        <v/>
      </c>
      <c r="C75" s="2" t="str">
        <f t="shared" si="14"/>
        <v/>
      </c>
      <c r="D75" s="3" t="str">
        <f t="shared" si="15"/>
        <v/>
      </c>
      <c r="E75" s="79"/>
      <c r="F75" s="67" t="str">
        <f>IF(H75="","",COUNTA(H$14:$H75))</f>
        <v/>
      </c>
      <c r="G75" s="129" t="str">
        <f t="shared" si="30"/>
        <v/>
      </c>
      <c r="H75" s="62"/>
      <c r="I75" s="62"/>
      <c r="J75" s="185"/>
      <c r="K75" s="62"/>
      <c r="L75" s="62"/>
      <c r="M75" s="62"/>
      <c r="N75" s="135"/>
      <c r="O75" s="159"/>
      <c r="P75" s="140"/>
      <c r="Q75" s="141"/>
      <c r="R75" s="90"/>
      <c r="S75" s="168" t="str">
        <f t="shared" si="31"/>
        <v/>
      </c>
      <c r="T75" s="179"/>
      <c r="U75" s="180"/>
      <c r="V75" s="180"/>
      <c r="W75" s="184"/>
      <c r="X75" s="180"/>
      <c r="Y75" s="183"/>
      <c r="Z75" s="68" t="str">
        <f t="shared" si="16"/>
        <v/>
      </c>
      <c r="AA75" s="68" t="str">
        <f t="shared" si="17"/>
        <v/>
      </c>
      <c r="AB75" s="68" t="str">
        <f t="shared" si="18"/>
        <v/>
      </c>
      <c r="AC75" s="81"/>
      <c r="AD75" s="146" t="str">
        <f t="shared" si="19"/>
        <v/>
      </c>
      <c r="AE75" s="2" t="str">
        <f t="shared" si="32"/>
        <v/>
      </c>
      <c r="AF75" s="2"/>
      <c r="AG75" s="2"/>
      <c r="AH75" s="2"/>
      <c r="AI75" s="5"/>
      <c r="AJ75" s="5"/>
      <c r="AK75" s="5"/>
      <c r="AL75" s="5"/>
      <c r="AM75" s="5"/>
      <c r="AN75" s="5"/>
      <c r="AO75" s="5"/>
      <c r="AP75" s="5"/>
      <c r="AQ75" s="5"/>
      <c r="AR75" s="5"/>
      <c r="AS75" s="5"/>
      <c r="AT75" s="5"/>
      <c r="AU75" s="5"/>
      <c r="AV75" s="5"/>
      <c r="AW75" s="5"/>
      <c r="AX75" s="5"/>
      <c r="AY75" s="5"/>
      <c r="AZ75" s="5"/>
      <c r="BA75" s="5"/>
      <c r="BB75" s="5"/>
      <c r="BC75" s="5"/>
      <c r="BD75" s="5"/>
      <c r="BE75" s="5" t="str">
        <f t="shared" si="20"/>
        <v>※</v>
      </c>
      <c r="BF75" s="5"/>
      <c r="BG75" s="5" t="str">
        <f t="shared" si="21"/>
        <v/>
      </c>
      <c r="BH75" s="5" t="str">
        <f t="shared" si="22"/>
        <v/>
      </c>
      <c r="BJ75" s="5"/>
      <c r="BK75" s="5" t="str">
        <f t="shared" si="33"/>
        <v/>
      </c>
      <c r="BL75" s="5" t="str">
        <f t="shared" si="34"/>
        <v/>
      </c>
      <c r="BM75" s="54"/>
      <c r="BN75" s="50"/>
      <c r="BP75" s="5"/>
      <c r="BQ75" s="5"/>
      <c r="DJ75" s="2"/>
      <c r="DK75" s="2"/>
      <c r="DL75" s="2"/>
    </row>
    <row r="76" spans="1:116" ht="16.5" customHeight="1" x14ac:dyDescent="0.2">
      <c r="A76" s="143"/>
      <c r="B76" s="2" t="str">
        <f t="shared" si="13"/>
        <v/>
      </c>
      <c r="C76" s="2" t="str">
        <f t="shared" si="14"/>
        <v/>
      </c>
      <c r="D76" s="3" t="str">
        <f t="shared" si="15"/>
        <v/>
      </c>
      <c r="E76" s="79"/>
      <c r="F76" s="67" t="str">
        <f>IF(H76="","",COUNTA(H$14:$H76))</f>
        <v/>
      </c>
      <c r="G76" s="129" t="str">
        <f t="shared" si="30"/>
        <v/>
      </c>
      <c r="H76" s="62"/>
      <c r="I76" s="62"/>
      <c r="J76" s="185"/>
      <c r="K76" s="62"/>
      <c r="L76" s="62"/>
      <c r="M76" s="62"/>
      <c r="N76" s="135"/>
      <c r="O76" s="159"/>
      <c r="P76" s="140"/>
      <c r="Q76" s="141"/>
      <c r="R76" s="90"/>
      <c r="S76" s="168" t="str">
        <f t="shared" si="31"/>
        <v/>
      </c>
      <c r="T76" s="179"/>
      <c r="U76" s="180"/>
      <c r="V76" s="180"/>
      <c r="W76" s="184"/>
      <c r="X76" s="180"/>
      <c r="Y76" s="183"/>
      <c r="Z76" s="68" t="str">
        <f t="shared" si="16"/>
        <v/>
      </c>
      <c r="AA76" s="68" t="str">
        <f t="shared" si="17"/>
        <v/>
      </c>
      <c r="AB76" s="68" t="str">
        <f t="shared" si="18"/>
        <v/>
      </c>
      <c r="AC76" s="81"/>
      <c r="AD76" s="146" t="str">
        <f t="shared" si="19"/>
        <v/>
      </c>
      <c r="AE76" s="2" t="str">
        <f t="shared" si="32"/>
        <v/>
      </c>
      <c r="AF76" s="2"/>
      <c r="AG76" s="2"/>
      <c r="AH76" s="2"/>
      <c r="AI76" s="5"/>
      <c r="AJ76" s="5"/>
      <c r="AK76" s="5"/>
      <c r="AL76" s="5"/>
      <c r="AM76" s="5"/>
      <c r="AN76" s="5"/>
      <c r="AO76" s="5"/>
      <c r="AP76" s="5"/>
      <c r="AQ76" s="5"/>
      <c r="AR76" s="5"/>
      <c r="AS76" s="5"/>
      <c r="AT76" s="5"/>
      <c r="AU76" s="5"/>
      <c r="AV76" s="5"/>
      <c r="AW76" s="5"/>
      <c r="AX76" s="5"/>
      <c r="AY76" s="5"/>
      <c r="AZ76" s="5"/>
      <c r="BA76" s="5"/>
      <c r="BB76" s="5"/>
      <c r="BC76" s="5"/>
      <c r="BD76" s="5"/>
      <c r="BE76" s="5" t="str">
        <f t="shared" si="20"/>
        <v>※</v>
      </c>
      <c r="BF76" s="5"/>
      <c r="BG76" s="5" t="str">
        <f t="shared" si="21"/>
        <v/>
      </c>
      <c r="BH76" s="5" t="str">
        <f t="shared" si="22"/>
        <v/>
      </c>
      <c r="BJ76" s="5"/>
      <c r="BK76" s="5" t="str">
        <f t="shared" si="33"/>
        <v/>
      </c>
      <c r="BL76" s="5" t="str">
        <f t="shared" si="34"/>
        <v/>
      </c>
      <c r="BM76" s="54"/>
      <c r="BN76" s="50"/>
      <c r="BP76" s="5"/>
      <c r="BQ76" s="5"/>
      <c r="DJ76" s="2"/>
      <c r="DK76" s="2"/>
      <c r="DL76" s="2"/>
    </row>
    <row r="77" spans="1:116" ht="16.5" customHeight="1" x14ac:dyDescent="0.2">
      <c r="A77" s="143"/>
      <c r="B77" s="2" t="str">
        <f t="shared" si="13"/>
        <v/>
      </c>
      <c r="C77" s="2" t="str">
        <f t="shared" si="14"/>
        <v/>
      </c>
      <c r="D77" s="3" t="str">
        <f t="shared" si="15"/>
        <v/>
      </c>
      <c r="E77" s="79"/>
      <c r="F77" s="67" t="str">
        <f>IF(H77="","",COUNTA(H$14:$H77))</f>
        <v/>
      </c>
      <c r="G77" s="129" t="str">
        <f t="shared" si="30"/>
        <v/>
      </c>
      <c r="H77" s="62"/>
      <c r="I77" s="62"/>
      <c r="J77" s="185"/>
      <c r="K77" s="62"/>
      <c r="L77" s="62"/>
      <c r="M77" s="62"/>
      <c r="N77" s="135"/>
      <c r="O77" s="159"/>
      <c r="P77" s="140"/>
      <c r="Q77" s="141"/>
      <c r="R77" s="90"/>
      <c r="S77" s="168" t="str">
        <f t="shared" si="31"/>
        <v/>
      </c>
      <c r="T77" s="179"/>
      <c r="U77" s="180"/>
      <c r="V77" s="180"/>
      <c r="W77" s="184"/>
      <c r="X77" s="180"/>
      <c r="Y77" s="183"/>
      <c r="Z77" s="68" t="str">
        <f t="shared" si="16"/>
        <v/>
      </c>
      <c r="AA77" s="68" t="str">
        <f t="shared" si="17"/>
        <v/>
      </c>
      <c r="AB77" s="68" t="str">
        <f t="shared" si="18"/>
        <v/>
      </c>
      <c r="AC77" s="81"/>
      <c r="AD77" s="146" t="str">
        <f t="shared" si="19"/>
        <v/>
      </c>
      <c r="AE77" s="2" t="str">
        <f t="shared" si="32"/>
        <v/>
      </c>
      <c r="AF77" s="2"/>
      <c r="AG77" s="2"/>
      <c r="AH77" s="2"/>
      <c r="AI77" s="5"/>
      <c r="AJ77" s="5"/>
      <c r="AK77" s="5"/>
      <c r="AL77" s="5"/>
      <c r="AM77" s="5"/>
      <c r="AN77" s="5"/>
      <c r="AO77" s="5"/>
      <c r="AP77" s="5"/>
      <c r="AQ77" s="5"/>
      <c r="AR77" s="5"/>
      <c r="AS77" s="5"/>
      <c r="AT77" s="5"/>
      <c r="AU77" s="5"/>
      <c r="AV77" s="5"/>
      <c r="AW77" s="5"/>
      <c r="AX77" s="5"/>
      <c r="AY77" s="5"/>
      <c r="AZ77" s="5"/>
      <c r="BA77" s="5"/>
      <c r="BB77" s="5"/>
      <c r="BC77" s="5"/>
      <c r="BD77" s="5"/>
      <c r="BE77" s="5" t="str">
        <f t="shared" si="20"/>
        <v>※</v>
      </c>
      <c r="BF77" s="5"/>
      <c r="BG77" s="5" t="str">
        <f t="shared" si="21"/>
        <v/>
      </c>
      <c r="BH77" s="5" t="str">
        <f t="shared" si="22"/>
        <v/>
      </c>
      <c r="BJ77" s="5"/>
      <c r="BK77" s="5" t="str">
        <f t="shared" si="33"/>
        <v/>
      </c>
      <c r="BL77" s="5" t="str">
        <f t="shared" si="34"/>
        <v/>
      </c>
      <c r="BM77" s="54"/>
      <c r="BN77" s="50"/>
      <c r="BP77" s="5"/>
      <c r="BQ77" s="5"/>
      <c r="DJ77" s="2"/>
      <c r="DK77" s="2"/>
      <c r="DL77" s="2"/>
    </row>
    <row r="78" spans="1:116" ht="16.5" customHeight="1" x14ac:dyDescent="0.2">
      <c r="A78" s="143"/>
      <c r="B78" s="2" t="str">
        <f t="shared" si="13"/>
        <v/>
      </c>
      <c r="C78" s="2" t="str">
        <f t="shared" si="14"/>
        <v/>
      </c>
      <c r="D78" s="3" t="str">
        <f t="shared" si="15"/>
        <v/>
      </c>
      <c r="E78" s="79"/>
      <c r="F78" s="67" t="str">
        <f>IF(H78="","",COUNTA(H$14:$H78))</f>
        <v/>
      </c>
      <c r="G78" s="129" t="str">
        <f t="shared" ref="G78:G109" si="35">IF(H78="","",$I$2)</f>
        <v/>
      </c>
      <c r="H78" s="62"/>
      <c r="I78" s="62"/>
      <c r="J78" s="185"/>
      <c r="K78" s="62"/>
      <c r="L78" s="62"/>
      <c r="M78" s="62"/>
      <c r="N78" s="135"/>
      <c r="O78" s="159"/>
      <c r="P78" s="140"/>
      <c r="Q78" s="141"/>
      <c r="R78" s="90"/>
      <c r="S78" s="168" t="str">
        <f t="shared" ref="S78:S109" si="36">IF(Q78="","",(COUNTIF($B$14:$B$133,C78)))</f>
        <v/>
      </c>
      <c r="T78" s="179"/>
      <c r="U78" s="180"/>
      <c r="V78" s="180"/>
      <c r="W78" s="184"/>
      <c r="X78" s="180"/>
      <c r="Y78" s="183"/>
      <c r="Z78" s="68" t="str">
        <f t="shared" si="16"/>
        <v/>
      </c>
      <c r="AA78" s="68" t="str">
        <f t="shared" si="17"/>
        <v/>
      </c>
      <c r="AB78" s="68" t="str">
        <f t="shared" si="18"/>
        <v/>
      </c>
      <c r="AC78" s="81"/>
      <c r="AD78" s="146" t="str">
        <f t="shared" si="19"/>
        <v/>
      </c>
      <c r="AE78" s="2" t="str">
        <f t="shared" ref="AE78:AE109" si="37">H78&amp;Q78</f>
        <v/>
      </c>
      <c r="AF78" s="2"/>
      <c r="AG78" s="2"/>
      <c r="AH78" s="2"/>
      <c r="AI78" s="5"/>
      <c r="AJ78" s="5"/>
      <c r="AK78" s="5"/>
      <c r="AL78" s="5"/>
      <c r="AM78" s="5"/>
      <c r="AN78" s="5"/>
      <c r="AO78" s="5"/>
      <c r="AP78" s="5"/>
      <c r="AQ78" s="5"/>
      <c r="AR78" s="5"/>
      <c r="AS78" s="5"/>
      <c r="AT78" s="5"/>
      <c r="AU78" s="5"/>
      <c r="AV78" s="5"/>
      <c r="AW78" s="5"/>
      <c r="AX78" s="5"/>
      <c r="AY78" s="5"/>
      <c r="AZ78" s="5"/>
      <c r="BA78" s="5"/>
      <c r="BB78" s="5"/>
      <c r="BC78" s="5"/>
      <c r="BD78" s="5"/>
      <c r="BE78" s="5" t="str">
        <f t="shared" si="20"/>
        <v>※</v>
      </c>
      <c r="BF78" s="5"/>
      <c r="BG78" s="5" t="str">
        <f t="shared" si="21"/>
        <v/>
      </c>
      <c r="BH78" s="5" t="str">
        <f t="shared" si="22"/>
        <v/>
      </c>
      <c r="BJ78" s="5"/>
      <c r="BK78" s="5" t="str">
        <f t="shared" si="33"/>
        <v/>
      </c>
      <c r="BL78" s="5" t="str">
        <f t="shared" si="34"/>
        <v/>
      </c>
      <c r="BM78" s="54"/>
      <c r="BN78" s="50"/>
      <c r="BP78" s="5"/>
      <c r="BQ78" s="5"/>
      <c r="DJ78" s="2"/>
      <c r="DK78" s="2"/>
      <c r="DL78" s="2"/>
    </row>
    <row r="79" spans="1:116" ht="16.5" customHeight="1" x14ac:dyDescent="0.2">
      <c r="A79" s="143"/>
      <c r="B79" s="2" t="str">
        <f t="shared" ref="B79:B133" si="38">C79</f>
        <v/>
      </c>
      <c r="C79" s="2" t="str">
        <f t="shared" ref="C79:C133" si="39">H79&amp;J79</f>
        <v/>
      </c>
      <c r="D79" s="3" t="str">
        <f t="shared" ref="D79:D133" si="40">IF((COUNTBLANK(J79:O79))&gt;0,"",(G79&amp;H79))</f>
        <v/>
      </c>
      <c r="E79" s="79"/>
      <c r="F79" s="67" t="str">
        <f>IF(H79="","",COUNTA(H$14:$H79))</f>
        <v/>
      </c>
      <c r="G79" s="129" t="str">
        <f t="shared" si="35"/>
        <v/>
      </c>
      <c r="H79" s="62"/>
      <c r="I79" s="62"/>
      <c r="J79" s="185"/>
      <c r="K79" s="62"/>
      <c r="L79" s="62"/>
      <c r="M79" s="62"/>
      <c r="N79" s="135"/>
      <c r="O79" s="159"/>
      <c r="P79" s="140"/>
      <c r="Q79" s="141"/>
      <c r="R79" s="90"/>
      <c r="S79" s="168" t="str">
        <f t="shared" si="36"/>
        <v/>
      </c>
      <c r="T79" s="179"/>
      <c r="U79" s="180"/>
      <c r="V79" s="180"/>
      <c r="W79" s="184"/>
      <c r="X79" s="180"/>
      <c r="Y79" s="183"/>
      <c r="Z79" s="68" t="str">
        <f t="shared" ref="Z79:Z133" si="41">IF(H79="","",$M$6)</f>
        <v/>
      </c>
      <c r="AA79" s="68" t="str">
        <f t="shared" ref="AA79:AA133" si="42">IF(I79="","",$M$7)</f>
        <v/>
      </c>
      <c r="AB79" s="68" t="str">
        <f t="shared" ref="AB79:AB133" si="43">IF(J79="","",$M$4)</f>
        <v/>
      </c>
      <c r="AC79" s="81"/>
      <c r="AD79" s="146" t="str">
        <f t="shared" ref="AD79:AD133" si="44">P79&amp;H79&amp;Q79</f>
        <v/>
      </c>
      <c r="AE79" s="2" t="str">
        <f t="shared" si="37"/>
        <v/>
      </c>
      <c r="AF79" s="2"/>
      <c r="AG79" s="2"/>
      <c r="AH79" s="2"/>
      <c r="AI79" s="5"/>
      <c r="AJ79" s="5"/>
      <c r="AK79" s="5"/>
      <c r="AL79" s="5"/>
      <c r="AM79" s="5"/>
      <c r="AN79" s="5"/>
      <c r="AO79" s="5"/>
      <c r="AP79" s="5"/>
      <c r="AQ79" s="5"/>
      <c r="AR79" s="5"/>
      <c r="AS79" s="5"/>
      <c r="AT79" s="5"/>
      <c r="AU79" s="5"/>
      <c r="AV79" s="5"/>
      <c r="AW79" s="5"/>
      <c r="AX79" s="5"/>
      <c r="AY79" s="5"/>
      <c r="AZ79" s="5"/>
      <c r="BA79" s="5"/>
      <c r="BB79" s="5"/>
      <c r="BC79" s="5"/>
      <c r="BD79" s="5"/>
      <c r="BE79" s="5" t="str">
        <f t="shared" ref="BE79:BE134" si="45">"※"&amp;AE79</f>
        <v>※</v>
      </c>
      <c r="BF79" s="5"/>
      <c r="BG79" s="5" t="str">
        <f t="shared" ref="BG79:BG133" si="46">T79&amp;H79</f>
        <v/>
      </c>
      <c r="BH79" s="5" t="str">
        <f t="shared" ref="BH79:BH133" si="47">W79&amp;H79</f>
        <v/>
      </c>
      <c r="BJ79" s="5"/>
      <c r="BK79" s="5" t="str">
        <f t="shared" si="33"/>
        <v/>
      </c>
      <c r="BL79" s="5" t="str">
        <f t="shared" si="34"/>
        <v/>
      </c>
      <c r="BM79" s="54"/>
      <c r="BN79" s="50"/>
      <c r="BP79" s="5"/>
      <c r="BQ79" s="5"/>
      <c r="DJ79" s="2"/>
      <c r="DK79" s="2"/>
      <c r="DL79" s="2"/>
    </row>
    <row r="80" spans="1:116" ht="16.5" customHeight="1" x14ac:dyDescent="0.2">
      <c r="A80" s="143"/>
      <c r="B80" s="2" t="str">
        <f t="shared" si="38"/>
        <v/>
      </c>
      <c r="C80" s="2" t="str">
        <f t="shared" si="39"/>
        <v/>
      </c>
      <c r="D80" s="3" t="str">
        <f t="shared" si="40"/>
        <v/>
      </c>
      <c r="E80" s="79"/>
      <c r="F80" s="67" t="str">
        <f>IF(H80="","",COUNTA(H$14:$H80))</f>
        <v/>
      </c>
      <c r="G80" s="129" t="str">
        <f t="shared" si="35"/>
        <v/>
      </c>
      <c r="H80" s="62"/>
      <c r="I80" s="62"/>
      <c r="J80" s="185"/>
      <c r="K80" s="62"/>
      <c r="L80" s="62"/>
      <c r="M80" s="62"/>
      <c r="N80" s="135"/>
      <c r="O80" s="159"/>
      <c r="P80" s="140"/>
      <c r="Q80" s="141"/>
      <c r="R80" s="90"/>
      <c r="S80" s="168" t="str">
        <f t="shared" si="36"/>
        <v/>
      </c>
      <c r="T80" s="179"/>
      <c r="U80" s="180"/>
      <c r="V80" s="180"/>
      <c r="W80" s="184"/>
      <c r="X80" s="180"/>
      <c r="Y80" s="183"/>
      <c r="Z80" s="68" t="str">
        <f t="shared" si="41"/>
        <v/>
      </c>
      <c r="AA80" s="68" t="str">
        <f t="shared" si="42"/>
        <v/>
      </c>
      <c r="AB80" s="68" t="str">
        <f t="shared" si="43"/>
        <v/>
      </c>
      <c r="AC80" s="81"/>
      <c r="AD80" s="146" t="str">
        <f t="shared" si="44"/>
        <v/>
      </c>
      <c r="AE80" s="2" t="str">
        <f t="shared" si="37"/>
        <v/>
      </c>
      <c r="AF80" s="2"/>
      <c r="AG80" s="2"/>
      <c r="AH80" s="2"/>
      <c r="AI80" s="5"/>
      <c r="AJ80" s="5"/>
      <c r="AK80" s="5"/>
      <c r="AL80" s="5"/>
      <c r="AM80" s="5"/>
      <c r="AN80" s="5"/>
      <c r="AO80" s="5"/>
      <c r="AP80" s="5"/>
      <c r="AQ80" s="5"/>
      <c r="AR80" s="5"/>
      <c r="AS80" s="5"/>
      <c r="AT80" s="5"/>
      <c r="AU80" s="5"/>
      <c r="AV80" s="5"/>
      <c r="AW80" s="5"/>
      <c r="AX80" s="5"/>
      <c r="AY80" s="5"/>
      <c r="AZ80" s="5"/>
      <c r="BA80" s="5"/>
      <c r="BB80" s="5"/>
      <c r="BC80" s="5"/>
      <c r="BD80" s="5"/>
      <c r="BE80" s="5" t="str">
        <f t="shared" si="45"/>
        <v>※</v>
      </c>
      <c r="BF80" s="5"/>
      <c r="BG80" s="5" t="str">
        <f t="shared" si="46"/>
        <v/>
      </c>
      <c r="BH80" s="5" t="str">
        <f t="shared" si="47"/>
        <v/>
      </c>
      <c r="BJ80" s="5"/>
      <c r="BK80" s="5" t="str">
        <f t="shared" si="33"/>
        <v/>
      </c>
      <c r="BL80" s="5" t="str">
        <f t="shared" si="34"/>
        <v/>
      </c>
      <c r="BM80" s="54"/>
      <c r="BN80" s="50"/>
      <c r="BP80" s="5"/>
      <c r="BQ80" s="5"/>
      <c r="DJ80" s="2"/>
      <c r="DK80" s="2"/>
      <c r="DL80" s="2"/>
    </row>
    <row r="81" spans="1:116" ht="16.5" customHeight="1" x14ac:dyDescent="0.2">
      <c r="A81" s="143"/>
      <c r="B81" s="2" t="str">
        <f t="shared" si="38"/>
        <v/>
      </c>
      <c r="C81" s="2" t="str">
        <f t="shared" si="39"/>
        <v/>
      </c>
      <c r="D81" s="3" t="str">
        <f t="shared" si="40"/>
        <v/>
      </c>
      <c r="E81" s="79"/>
      <c r="F81" s="67" t="str">
        <f>IF(H81="","",COUNTA(H$14:$H81))</f>
        <v/>
      </c>
      <c r="G81" s="129" t="str">
        <f t="shared" si="35"/>
        <v/>
      </c>
      <c r="H81" s="62"/>
      <c r="I81" s="62"/>
      <c r="J81" s="185"/>
      <c r="K81" s="62"/>
      <c r="L81" s="62"/>
      <c r="M81" s="62"/>
      <c r="N81" s="135"/>
      <c r="O81" s="159"/>
      <c r="P81" s="140"/>
      <c r="Q81" s="141"/>
      <c r="R81" s="90"/>
      <c r="S81" s="168" t="str">
        <f t="shared" si="36"/>
        <v/>
      </c>
      <c r="T81" s="179"/>
      <c r="U81" s="180"/>
      <c r="V81" s="180"/>
      <c r="W81" s="184"/>
      <c r="X81" s="180"/>
      <c r="Y81" s="183"/>
      <c r="Z81" s="68" t="str">
        <f t="shared" si="41"/>
        <v/>
      </c>
      <c r="AA81" s="68" t="str">
        <f t="shared" si="42"/>
        <v/>
      </c>
      <c r="AB81" s="68" t="str">
        <f t="shared" si="43"/>
        <v/>
      </c>
      <c r="AC81" s="81"/>
      <c r="AD81" s="146" t="str">
        <f t="shared" si="44"/>
        <v/>
      </c>
      <c r="AE81" s="2" t="str">
        <f t="shared" si="37"/>
        <v/>
      </c>
      <c r="AF81" s="2"/>
      <c r="AG81" s="2"/>
      <c r="AH81" s="2"/>
      <c r="AI81" s="5"/>
      <c r="AJ81" s="5"/>
      <c r="AK81" s="5"/>
      <c r="AL81" s="5"/>
      <c r="AM81" s="5"/>
      <c r="AN81" s="5"/>
      <c r="AO81" s="5"/>
      <c r="AP81" s="5"/>
      <c r="AQ81" s="5"/>
      <c r="AR81" s="5"/>
      <c r="AS81" s="5"/>
      <c r="AT81" s="5"/>
      <c r="AU81" s="5"/>
      <c r="AV81" s="5"/>
      <c r="AW81" s="5"/>
      <c r="AX81" s="5"/>
      <c r="AY81" s="5"/>
      <c r="AZ81" s="5"/>
      <c r="BA81" s="5"/>
      <c r="BB81" s="5"/>
      <c r="BC81" s="5"/>
      <c r="BD81" s="5"/>
      <c r="BE81" s="5" t="str">
        <f t="shared" si="45"/>
        <v>※</v>
      </c>
      <c r="BF81" s="5"/>
      <c r="BG81" s="5" t="str">
        <f t="shared" si="46"/>
        <v/>
      </c>
      <c r="BH81" s="5" t="str">
        <f t="shared" si="47"/>
        <v/>
      </c>
      <c r="BJ81" s="5"/>
      <c r="BK81" s="5" t="str">
        <f t="shared" si="33"/>
        <v/>
      </c>
      <c r="BL81" s="5" t="str">
        <f t="shared" si="34"/>
        <v/>
      </c>
      <c r="BM81" s="54"/>
      <c r="BN81" s="50"/>
      <c r="BP81" s="5"/>
      <c r="BQ81" s="5"/>
      <c r="DJ81" s="2"/>
      <c r="DK81" s="2"/>
      <c r="DL81" s="2"/>
    </row>
    <row r="82" spans="1:116" ht="16.5" customHeight="1" x14ac:dyDescent="0.2">
      <c r="A82" s="143"/>
      <c r="B82" s="2" t="str">
        <f t="shared" si="38"/>
        <v/>
      </c>
      <c r="C82" s="2" t="str">
        <f t="shared" si="39"/>
        <v/>
      </c>
      <c r="D82" s="3" t="str">
        <f t="shared" si="40"/>
        <v/>
      </c>
      <c r="E82" s="79"/>
      <c r="F82" s="67" t="str">
        <f>IF(H82="","",COUNTA(H$14:$H82))</f>
        <v/>
      </c>
      <c r="G82" s="129" t="str">
        <f t="shared" si="35"/>
        <v/>
      </c>
      <c r="H82" s="62"/>
      <c r="I82" s="62"/>
      <c r="J82" s="185"/>
      <c r="K82" s="62"/>
      <c r="L82" s="62"/>
      <c r="M82" s="62"/>
      <c r="N82" s="135"/>
      <c r="O82" s="159"/>
      <c r="P82" s="140"/>
      <c r="Q82" s="141"/>
      <c r="R82" s="90"/>
      <c r="S82" s="168" t="str">
        <f t="shared" si="36"/>
        <v/>
      </c>
      <c r="T82" s="179"/>
      <c r="U82" s="180"/>
      <c r="V82" s="180"/>
      <c r="W82" s="184"/>
      <c r="X82" s="180"/>
      <c r="Y82" s="183"/>
      <c r="Z82" s="68" t="str">
        <f t="shared" si="41"/>
        <v/>
      </c>
      <c r="AA82" s="68" t="str">
        <f t="shared" si="42"/>
        <v/>
      </c>
      <c r="AB82" s="68" t="str">
        <f t="shared" si="43"/>
        <v/>
      </c>
      <c r="AC82" s="81"/>
      <c r="AD82" s="146" t="str">
        <f t="shared" si="44"/>
        <v/>
      </c>
      <c r="AE82" s="2" t="str">
        <f t="shared" si="37"/>
        <v/>
      </c>
      <c r="AF82" s="2"/>
      <c r="AG82" s="2"/>
      <c r="AH82" s="2"/>
      <c r="AI82" s="5"/>
      <c r="AJ82" s="5"/>
      <c r="AK82" s="5"/>
      <c r="AL82" s="5"/>
      <c r="AM82" s="5"/>
      <c r="AN82" s="5"/>
      <c r="AO82" s="5"/>
      <c r="AP82" s="5"/>
      <c r="AQ82" s="5"/>
      <c r="AR82" s="5"/>
      <c r="AS82" s="5"/>
      <c r="AT82" s="5"/>
      <c r="AU82" s="5"/>
      <c r="AV82" s="5"/>
      <c r="AW82" s="5"/>
      <c r="AX82" s="5"/>
      <c r="AY82" s="5"/>
      <c r="AZ82" s="5"/>
      <c r="BA82" s="5"/>
      <c r="BB82" s="5"/>
      <c r="BC82" s="5"/>
      <c r="BD82" s="5"/>
      <c r="BE82" s="5" t="str">
        <f t="shared" si="45"/>
        <v>※</v>
      </c>
      <c r="BF82" s="5"/>
      <c r="BG82" s="5" t="str">
        <f t="shared" si="46"/>
        <v/>
      </c>
      <c r="BH82" s="5" t="str">
        <f t="shared" si="47"/>
        <v/>
      </c>
      <c r="BJ82" s="5"/>
      <c r="BK82" s="5" t="str">
        <f t="shared" si="33"/>
        <v/>
      </c>
      <c r="BL82" s="5" t="str">
        <f t="shared" si="34"/>
        <v/>
      </c>
      <c r="BM82" s="54"/>
      <c r="BN82" s="50"/>
      <c r="BP82" s="5"/>
      <c r="BQ82" s="5"/>
      <c r="DJ82" s="2"/>
      <c r="DK82" s="2"/>
      <c r="DL82" s="2"/>
    </row>
    <row r="83" spans="1:116" ht="16.5" customHeight="1" x14ac:dyDescent="0.2">
      <c r="A83" s="143"/>
      <c r="B83" s="2" t="str">
        <f t="shared" si="38"/>
        <v/>
      </c>
      <c r="C83" s="2" t="str">
        <f t="shared" si="39"/>
        <v/>
      </c>
      <c r="D83" s="3" t="str">
        <f t="shared" si="40"/>
        <v/>
      </c>
      <c r="E83" s="79"/>
      <c r="F83" s="67" t="str">
        <f>IF(H83="","",COUNTA(H$14:$H83))</f>
        <v/>
      </c>
      <c r="G83" s="129" t="str">
        <f t="shared" si="35"/>
        <v/>
      </c>
      <c r="H83" s="62"/>
      <c r="I83" s="62"/>
      <c r="J83" s="185"/>
      <c r="K83" s="62"/>
      <c r="L83" s="62"/>
      <c r="M83" s="62"/>
      <c r="N83" s="135"/>
      <c r="O83" s="159"/>
      <c r="P83" s="140"/>
      <c r="Q83" s="141"/>
      <c r="R83" s="90"/>
      <c r="S83" s="168" t="str">
        <f t="shared" si="36"/>
        <v/>
      </c>
      <c r="T83" s="179"/>
      <c r="U83" s="180"/>
      <c r="V83" s="180"/>
      <c r="W83" s="184"/>
      <c r="X83" s="180"/>
      <c r="Y83" s="183"/>
      <c r="Z83" s="68" t="str">
        <f t="shared" si="41"/>
        <v/>
      </c>
      <c r="AA83" s="68" t="str">
        <f t="shared" si="42"/>
        <v/>
      </c>
      <c r="AB83" s="68" t="str">
        <f t="shared" si="43"/>
        <v/>
      </c>
      <c r="AC83" s="81"/>
      <c r="AD83" s="146" t="str">
        <f t="shared" si="44"/>
        <v/>
      </c>
      <c r="AE83" s="2" t="str">
        <f t="shared" si="37"/>
        <v/>
      </c>
      <c r="AF83" s="2"/>
      <c r="AG83" s="2"/>
      <c r="AH83" s="2"/>
      <c r="AI83" s="5"/>
      <c r="AJ83" s="5"/>
      <c r="AK83" s="5"/>
      <c r="AL83" s="5"/>
      <c r="AM83" s="5"/>
      <c r="AN83" s="5"/>
      <c r="AO83" s="5"/>
      <c r="AP83" s="5"/>
      <c r="AQ83" s="5"/>
      <c r="AR83" s="5"/>
      <c r="AS83" s="5"/>
      <c r="AT83" s="5"/>
      <c r="AU83" s="5"/>
      <c r="AV83" s="5"/>
      <c r="AW83" s="5"/>
      <c r="AX83" s="5"/>
      <c r="AY83" s="5"/>
      <c r="AZ83" s="5"/>
      <c r="BA83" s="5"/>
      <c r="BB83" s="5"/>
      <c r="BC83" s="5"/>
      <c r="BD83" s="5"/>
      <c r="BE83" s="5" t="str">
        <f t="shared" si="45"/>
        <v>※</v>
      </c>
      <c r="BF83" s="5"/>
      <c r="BG83" s="5" t="str">
        <f t="shared" si="46"/>
        <v/>
      </c>
      <c r="BH83" s="5" t="str">
        <f t="shared" si="47"/>
        <v/>
      </c>
      <c r="BJ83" s="5"/>
      <c r="BK83" s="5" t="str">
        <f t="shared" si="33"/>
        <v/>
      </c>
      <c r="BL83" s="5" t="str">
        <f t="shared" si="34"/>
        <v/>
      </c>
      <c r="BM83" s="54"/>
      <c r="BN83" s="50"/>
      <c r="BP83" s="5"/>
      <c r="BQ83" s="5"/>
      <c r="DJ83" s="2"/>
      <c r="DK83" s="2"/>
      <c r="DL83" s="2"/>
    </row>
    <row r="84" spans="1:116" ht="16.5" customHeight="1" x14ac:dyDescent="0.2">
      <c r="A84" s="143"/>
      <c r="B84" s="2" t="str">
        <f t="shared" si="38"/>
        <v/>
      </c>
      <c r="C84" s="2" t="str">
        <f t="shared" si="39"/>
        <v/>
      </c>
      <c r="D84" s="3" t="str">
        <f t="shared" si="40"/>
        <v/>
      </c>
      <c r="E84" s="79"/>
      <c r="F84" s="67" t="str">
        <f>IF(H84="","",COUNTA(H$14:$H84))</f>
        <v/>
      </c>
      <c r="G84" s="129" t="str">
        <f t="shared" si="35"/>
        <v/>
      </c>
      <c r="H84" s="62"/>
      <c r="I84" s="62"/>
      <c r="J84" s="185"/>
      <c r="K84" s="62"/>
      <c r="L84" s="62"/>
      <c r="M84" s="62"/>
      <c r="N84" s="135"/>
      <c r="O84" s="159"/>
      <c r="P84" s="140"/>
      <c r="Q84" s="141"/>
      <c r="R84" s="90"/>
      <c r="S84" s="168" t="str">
        <f t="shared" si="36"/>
        <v/>
      </c>
      <c r="T84" s="179"/>
      <c r="U84" s="180"/>
      <c r="V84" s="180"/>
      <c r="W84" s="184"/>
      <c r="X84" s="180"/>
      <c r="Y84" s="183"/>
      <c r="Z84" s="68" t="str">
        <f t="shared" si="41"/>
        <v/>
      </c>
      <c r="AA84" s="68" t="str">
        <f t="shared" si="42"/>
        <v/>
      </c>
      <c r="AB84" s="68" t="str">
        <f t="shared" si="43"/>
        <v/>
      </c>
      <c r="AC84" s="81"/>
      <c r="AD84" s="146" t="str">
        <f t="shared" si="44"/>
        <v/>
      </c>
      <c r="AE84" s="2" t="str">
        <f t="shared" si="37"/>
        <v/>
      </c>
      <c r="AF84" s="2"/>
      <c r="AG84" s="2"/>
      <c r="AH84" s="2"/>
      <c r="AI84" s="5"/>
      <c r="AJ84" s="5"/>
      <c r="AK84" s="5"/>
      <c r="AL84" s="5"/>
      <c r="AM84" s="5"/>
      <c r="AN84" s="5"/>
      <c r="AO84" s="5"/>
      <c r="AP84" s="5"/>
      <c r="AQ84" s="5"/>
      <c r="AR84" s="5"/>
      <c r="AS84" s="5"/>
      <c r="AT84" s="5"/>
      <c r="AU84" s="5"/>
      <c r="AV84" s="5"/>
      <c r="AW84" s="5"/>
      <c r="AX84" s="5"/>
      <c r="AY84" s="5"/>
      <c r="AZ84" s="5"/>
      <c r="BA84" s="5"/>
      <c r="BB84" s="5"/>
      <c r="BC84" s="5"/>
      <c r="BD84" s="5"/>
      <c r="BE84" s="5" t="str">
        <f t="shared" si="45"/>
        <v>※</v>
      </c>
      <c r="BF84" s="5"/>
      <c r="BG84" s="5" t="str">
        <f t="shared" si="46"/>
        <v/>
      </c>
      <c r="BH84" s="5" t="str">
        <f t="shared" si="47"/>
        <v/>
      </c>
      <c r="BJ84" s="5"/>
      <c r="BK84" s="5" t="str">
        <f t="shared" si="33"/>
        <v/>
      </c>
      <c r="BL84" s="5" t="str">
        <f t="shared" si="34"/>
        <v/>
      </c>
      <c r="BM84" s="54"/>
      <c r="BN84" s="50"/>
      <c r="BP84" s="5"/>
      <c r="BQ84" s="5"/>
      <c r="DJ84" s="2"/>
      <c r="DK84" s="2"/>
      <c r="DL84" s="2"/>
    </row>
    <row r="85" spans="1:116" ht="16.5" customHeight="1" x14ac:dyDescent="0.2">
      <c r="A85" s="143"/>
      <c r="B85" s="2" t="str">
        <f t="shared" si="38"/>
        <v/>
      </c>
      <c r="C85" s="2" t="str">
        <f t="shared" si="39"/>
        <v/>
      </c>
      <c r="D85" s="3" t="str">
        <f t="shared" si="40"/>
        <v/>
      </c>
      <c r="E85" s="79"/>
      <c r="F85" s="67" t="str">
        <f>IF(H85="","",COUNTA(H$14:$H85))</f>
        <v/>
      </c>
      <c r="G85" s="129" t="str">
        <f t="shared" si="35"/>
        <v/>
      </c>
      <c r="H85" s="62"/>
      <c r="I85" s="62"/>
      <c r="J85" s="185"/>
      <c r="K85" s="62"/>
      <c r="L85" s="62"/>
      <c r="M85" s="62"/>
      <c r="N85" s="135"/>
      <c r="O85" s="159"/>
      <c r="P85" s="140"/>
      <c r="Q85" s="141"/>
      <c r="R85" s="90"/>
      <c r="S85" s="168" t="str">
        <f t="shared" si="36"/>
        <v/>
      </c>
      <c r="T85" s="179"/>
      <c r="U85" s="180"/>
      <c r="V85" s="180"/>
      <c r="W85" s="184"/>
      <c r="X85" s="180"/>
      <c r="Y85" s="183"/>
      <c r="Z85" s="68" t="str">
        <f t="shared" si="41"/>
        <v/>
      </c>
      <c r="AA85" s="68" t="str">
        <f t="shared" si="42"/>
        <v/>
      </c>
      <c r="AB85" s="68" t="str">
        <f t="shared" si="43"/>
        <v/>
      </c>
      <c r="AC85" s="81"/>
      <c r="AD85" s="146" t="str">
        <f t="shared" si="44"/>
        <v/>
      </c>
      <c r="AE85" s="2" t="str">
        <f t="shared" si="37"/>
        <v/>
      </c>
      <c r="AF85" s="2"/>
      <c r="AG85" s="2"/>
      <c r="AH85" s="2"/>
      <c r="AI85" s="5"/>
      <c r="AJ85" s="5"/>
      <c r="AK85" s="5"/>
      <c r="AL85" s="5"/>
      <c r="AM85" s="5"/>
      <c r="AN85" s="5"/>
      <c r="AO85" s="5"/>
      <c r="AP85" s="5"/>
      <c r="AQ85" s="5"/>
      <c r="AR85" s="5"/>
      <c r="AS85" s="5"/>
      <c r="AT85" s="5"/>
      <c r="AU85" s="5"/>
      <c r="AV85" s="5"/>
      <c r="AW85" s="5"/>
      <c r="AX85" s="5"/>
      <c r="AY85" s="5"/>
      <c r="AZ85" s="5"/>
      <c r="BA85" s="5"/>
      <c r="BB85" s="5"/>
      <c r="BC85" s="5"/>
      <c r="BD85" s="5"/>
      <c r="BE85" s="5" t="str">
        <f t="shared" si="45"/>
        <v>※</v>
      </c>
      <c r="BF85" s="5"/>
      <c r="BG85" s="5" t="str">
        <f t="shared" si="46"/>
        <v/>
      </c>
      <c r="BH85" s="5" t="str">
        <f t="shared" si="47"/>
        <v/>
      </c>
      <c r="BJ85" s="5"/>
      <c r="BK85" s="5" t="str">
        <f t="shared" si="33"/>
        <v/>
      </c>
      <c r="BL85" s="5" t="str">
        <f t="shared" si="34"/>
        <v/>
      </c>
      <c r="BM85" s="54"/>
      <c r="BN85" s="50"/>
      <c r="BP85" s="5"/>
      <c r="BQ85" s="5"/>
      <c r="DJ85" s="2"/>
      <c r="DK85" s="2"/>
      <c r="DL85" s="2"/>
    </row>
    <row r="86" spans="1:116" ht="16.5" customHeight="1" x14ac:dyDescent="0.2">
      <c r="A86" s="143"/>
      <c r="B86" s="2" t="str">
        <f t="shared" si="38"/>
        <v/>
      </c>
      <c r="C86" s="2" t="str">
        <f t="shared" si="39"/>
        <v/>
      </c>
      <c r="D86" s="3" t="str">
        <f t="shared" si="40"/>
        <v/>
      </c>
      <c r="E86" s="79"/>
      <c r="F86" s="67" t="str">
        <f>IF(H86="","",COUNTA(H$14:$H86))</f>
        <v/>
      </c>
      <c r="G86" s="129" t="str">
        <f t="shared" si="35"/>
        <v/>
      </c>
      <c r="H86" s="62"/>
      <c r="I86" s="62"/>
      <c r="J86" s="185"/>
      <c r="K86" s="62"/>
      <c r="L86" s="62"/>
      <c r="M86" s="62"/>
      <c r="N86" s="135"/>
      <c r="O86" s="159"/>
      <c r="P86" s="140"/>
      <c r="Q86" s="141"/>
      <c r="R86" s="90"/>
      <c r="S86" s="168" t="str">
        <f t="shared" si="36"/>
        <v/>
      </c>
      <c r="T86" s="179"/>
      <c r="U86" s="180"/>
      <c r="V86" s="180"/>
      <c r="W86" s="184"/>
      <c r="X86" s="180"/>
      <c r="Y86" s="183"/>
      <c r="Z86" s="68" t="str">
        <f t="shared" si="41"/>
        <v/>
      </c>
      <c r="AA86" s="68" t="str">
        <f t="shared" si="42"/>
        <v/>
      </c>
      <c r="AB86" s="68" t="str">
        <f t="shared" si="43"/>
        <v/>
      </c>
      <c r="AC86" s="81"/>
      <c r="AD86" s="146" t="str">
        <f t="shared" si="44"/>
        <v/>
      </c>
      <c r="AE86" s="2" t="str">
        <f t="shared" si="37"/>
        <v/>
      </c>
      <c r="AF86" s="2"/>
      <c r="AG86" s="2"/>
      <c r="AH86" s="2"/>
      <c r="AI86" s="5"/>
      <c r="AJ86" s="5"/>
      <c r="AK86" s="5"/>
      <c r="AL86" s="5"/>
      <c r="AM86" s="5"/>
      <c r="AN86" s="5"/>
      <c r="AO86" s="5"/>
      <c r="AP86" s="5"/>
      <c r="AQ86" s="5"/>
      <c r="AR86" s="5"/>
      <c r="AS86" s="5"/>
      <c r="AT86" s="5"/>
      <c r="AU86" s="5"/>
      <c r="AV86" s="5"/>
      <c r="AW86" s="5"/>
      <c r="AX86" s="5"/>
      <c r="AY86" s="5"/>
      <c r="AZ86" s="5"/>
      <c r="BA86" s="5"/>
      <c r="BB86" s="5"/>
      <c r="BC86" s="5"/>
      <c r="BD86" s="5"/>
      <c r="BE86" s="5" t="str">
        <f t="shared" si="45"/>
        <v>※</v>
      </c>
      <c r="BF86" s="5"/>
      <c r="BG86" s="5" t="str">
        <f t="shared" si="46"/>
        <v/>
      </c>
      <c r="BH86" s="5" t="str">
        <f t="shared" si="47"/>
        <v/>
      </c>
      <c r="BJ86" s="5"/>
      <c r="BK86" s="5" t="str">
        <f t="shared" ref="BK86:BK117" si="48">H78&amp;U78</f>
        <v/>
      </c>
      <c r="BL86" s="5" t="str">
        <f t="shared" ref="BL86:BL117" si="49">H78&amp;X78</f>
        <v/>
      </c>
      <c r="BM86" s="54"/>
      <c r="BN86" s="50"/>
      <c r="BP86" s="5"/>
      <c r="BQ86" s="5"/>
      <c r="DJ86" s="2"/>
      <c r="DK86" s="2"/>
      <c r="DL86" s="2"/>
    </row>
    <row r="87" spans="1:116" ht="16.5" customHeight="1" x14ac:dyDescent="0.2">
      <c r="A87" s="143"/>
      <c r="B87" s="2" t="str">
        <f t="shared" si="38"/>
        <v/>
      </c>
      <c r="C87" s="2" t="str">
        <f t="shared" si="39"/>
        <v/>
      </c>
      <c r="D87" s="3" t="str">
        <f t="shared" si="40"/>
        <v/>
      </c>
      <c r="E87" s="79"/>
      <c r="F87" s="67" t="str">
        <f>IF(H87="","",COUNTA(H$14:$H87))</f>
        <v/>
      </c>
      <c r="G87" s="129" t="str">
        <f t="shared" si="35"/>
        <v/>
      </c>
      <c r="H87" s="62"/>
      <c r="I87" s="62"/>
      <c r="J87" s="185"/>
      <c r="K87" s="62"/>
      <c r="L87" s="62"/>
      <c r="M87" s="62"/>
      <c r="N87" s="135"/>
      <c r="O87" s="159"/>
      <c r="P87" s="140"/>
      <c r="Q87" s="141"/>
      <c r="R87" s="90"/>
      <c r="S87" s="168" t="str">
        <f t="shared" si="36"/>
        <v/>
      </c>
      <c r="T87" s="179"/>
      <c r="U87" s="180"/>
      <c r="V87" s="180"/>
      <c r="W87" s="184"/>
      <c r="X87" s="180"/>
      <c r="Y87" s="183"/>
      <c r="Z87" s="68" t="str">
        <f t="shared" si="41"/>
        <v/>
      </c>
      <c r="AA87" s="68" t="str">
        <f t="shared" si="42"/>
        <v/>
      </c>
      <c r="AB87" s="68" t="str">
        <f t="shared" si="43"/>
        <v/>
      </c>
      <c r="AC87" s="81"/>
      <c r="AD87" s="146" t="str">
        <f t="shared" si="44"/>
        <v/>
      </c>
      <c r="AE87" s="2" t="str">
        <f t="shared" si="37"/>
        <v/>
      </c>
      <c r="AF87" s="2"/>
      <c r="AG87" s="2"/>
      <c r="AH87" s="2"/>
      <c r="AI87" s="5"/>
      <c r="AJ87" s="5"/>
      <c r="AK87" s="5"/>
      <c r="AL87" s="5"/>
      <c r="AM87" s="5"/>
      <c r="AN87" s="5"/>
      <c r="AO87" s="5"/>
      <c r="AP87" s="5"/>
      <c r="AQ87" s="5"/>
      <c r="AR87" s="5"/>
      <c r="AS87" s="5"/>
      <c r="AT87" s="5"/>
      <c r="AU87" s="5"/>
      <c r="AV87" s="5"/>
      <c r="AW87" s="5"/>
      <c r="AX87" s="5"/>
      <c r="AY87" s="5"/>
      <c r="AZ87" s="5"/>
      <c r="BA87" s="5"/>
      <c r="BB87" s="5"/>
      <c r="BC87" s="5"/>
      <c r="BD87" s="5"/>
      <c r="BE87" s="5" t="str">
        <f t="shared" si="45"/>
        <v>※</v>
      </c>
      <c r="BF87" s="5"/>
      <c r="BG87" s="5" t="str">
        <f t="shared" si="46"/>
        <v/>
      </c>
      <c r="BH87" s="5" t="str">
        <f t="shared" si="47"/>
        <v/>
      </c>
      <c r="BJ87" s="5"/>
      <c r="BK87" s="5" t="str">
        <f t="shared" si="48"/>
        <v/>
      </c>
      <c r="BL87" s="5" t="str">
        <f t="shared" si="49"/>
        <v/>
      </c>
      <c r="BM87" s="54"/>
      <c r="BN87" s="50"/>
      <c r="BP87" s="5"/>
      <c r="BQ87" s="5"/>
      <c r="DJ87" s="2"/>
      <c r="DK87" s="2"/>
      <c r="DL87" s="2"/>
    </row>
    <row r="88" spans="1:116" ht="16.5" customHeight="1" x14ac:dyDescent="0.2">
      <c r="A88" s="143"/>
      <c r="B88" s="2" t="str">
        <f t="shared" si="38"/>
        <v/>
      </c>
      <c r="C88" s="2" t="str">
        <f t="shared" si="39"/>
        <v/>
      </c>
      <c r="D88" s="3" t="str">
        <f t="shared" si="40"/>
        <v/>
      </c>
      <c r="E88" s="79"/>
      <c r="F88" s="67" t="str">
        <f>IF(H88="","",COUNTA(H$14:$H88))</f>
        <v/>
      </c>
      <c r="G88" s="129" t="str">
        <f t="shared" si="35"/>
        <v/>
      </c>
      <c r="H88" s="62"/>
      <c r="I88" s="62"/>
      <c r="J88" s="185"/>
      <c r="K88" s="62"/>
      <c r="L88" s="62"/>
      <c r="M88" s="62"/>
      <c r="N88" s="135"/>
      <c r="O88" s="159"/>
      <c r="P88" s="140"/>
      <c r="Q88" s="141"/>
      <c r="R88" s="90"/>
      <c r="S88" s="168" t="str">
        <f t="shared" si="36"/>
        <v/>
      </c>
      <c r="T88" s="179"/>
      <c r="U88" s="180"/>
      <c r="V88" s="180"/>
      <c r="W88" s="184"/>
      <c r="X88" s="180"/>
      <c r="Y88" s="183"/>
      <c r="Z88" s="68" t="str">
        <f t="shared" si="41"/>
        <v/>
      </c>
      <c r="AA88" s="68" t="str">
        <f t="shared" si="42"/>
        <v/>
      </c>
      <c r="AB88" s="68" t="str">
        <f t="shared" si="43"/>
        <v/>
      </c>
      <c r="AC88" s="81"/>
      <c r="AD88" s="146" t="str">
        <f t="shared" si="44"/>
        <v/>
      </c>
      <c r="AE88" s="2" t="str">
        <f t="shared" si="37"/>
        <v/>
      </c>
      <c r="AF88" s="2"/>
      <c r="AG88" s="2"/>
      <c r="AH88" s="2"/>
      <c r="AI88" s="5"/>
      <c r="AJ88" s="5"/>
      <c r="AK88" s="5"/>
      <c r="AL88" s="5"/>
      <c r="AM88" s="5"/>
      <c r="AN88" s="5"/>
      <c r="AO88" s="5"/>
      <c r="AP88" s="5"/>
      <c r="AQ88" s="5"/>
      <c r="AR88" s="5"/>
      <c r="AS88" s="5"/>
      <c r="AT88" s="5"/>
      <c r="AU88" s="5"/>
      <c r="AV88" s="5"/>
      <c r="AW88" s="5"/>
      <c r="AX88" s="5"/>
      <c r="AY88" s="5"/>
      <c r="AZ88" s="5"/>
      <c r="BA88" s="5"/>
      <c r="BB88" s="5"/>
      <c r="BC88" s="5"/>
      <c r="BD88" s="5"/>
      <c r="BE88" s="5" t="str">
        <f t="shared" si="45"/>
        <v>※</v>
      </c>
      <c r="BF88" s="5"/>
      <c r="BG88" s="5" t="str">
        <f t="shared" si="46"/>
        <v/>
      </c>
      <c r="BH88" s="5" t="str">
        <f t="shared" si="47"/>
        <v/>
      </c>
      <c r="BJ88" s="5"/>
      <c r="BK88" s="5" t="str">
        <f t="shared" si="48"/>
        <v/>
      </c>
      <c r="BL88" s="5" t="str">
        <f t="shared" si="49"/>
        <v/>
      </c>
      <c r="BM88" s="54"/>
      <c r="BN88" s="50"/>
      <c r="BP88" s="5"/>
      <c r="BQ88" s="5"/>
      <c r="DJ88" s="2"/>
      <c r="DK88" s="2"/>
      <c r="DL88" s="2"/>
    </row>
    <row r="89" spans="1:116" ht="16.5" customHeight="1" x14ac:dyDescent="0.2">
      <c r="A89" s="143"/>
      <c r="B89" s="2" t="str">
        <f t="shared" si="38"/>
        <v/>
      </c>
      <c r="C89" s="2" t="str">
        <f t="shared" si="39"/>
        <v/>
      </c>
      <c r="D89" s="3" t="str">
        <f t="shared" si="40"/>
        <v/>
      </c>
      <c r="E89" s="79"/>
      <c r="F89" s="67" t="str">
        <f>IF(H89="","",COUNTA(H$14:$H89))</f>
        <v/>
      </c>
      <c r="G89" s="129" t="str">
        <f t="shared" si="35"/>
        <v/>
      </c>
      <c r="H89" s="62"/>
      <c r="I89" s="62"/>
      <c r="J89" s="185"/>
      <c r="K89" s="62"/>
      <c r="L89" s="62"/>
      <c r="M89" s="62"/>
      <c r="N89" s="135"/>
      <c r="O89" s="159"/>
      <c r="P89" s="140"/>
      <c r="Q89" s="141"/>
      <c r="R89" s="90"/>
      <c r="S89" s="168" t="str">
        <f t="shared" si="36"/>
        <v/>
      </c>
      <c r="T89" s="179"/>
      <c r="U89" s="180"/>
      <c r="V89" s="180"/>
      <c r="W89" s="184"/>
      <c r="X89" s="180"/>
      <c r="Y89" s="183"/>
      <c r="Z89" s="68" t="str">
        <f t="shared" si="41"/>
        <v/>
      </c>
      <c r="AA89" s="68" t="str">
        <f t="shared" si="42"/>
        <v/>
      </c>
      <c r="AB89" s="68" t="str">
        <f t="shared" si="43"/>
        <v/>
      </c>
      <c r="AC89" s="81"/>
      <c r="AD89" s="146" t="str">
        <f t="shared" si="44"/>
        <v/>
      </c>
      <c r="AE89" s="2" t="str">
        <f t="shared" si="37"/>
        <v/>
      </c>
      <c r="AF89" s="2"/>
      <c r="AG89" s="2"/>
      <c r="AH89" s="2"/>
      <c r="AI89" s="5"/>
      <c r="AJ89" s="5"/>
      <c r="AK89" s="5"/>
      <c r="AL89" s="5"/>
      <c r="AM89" s="5"/>
      <c r="AN89" s="5"/>
      <c r="AO89" s="5"/>
      <c r="AP89" s="5"/>
      <c r="AQ89" s="5"/>
      <c r="AR89" s="5"/>
      <c r="AS89" s="5"/>
      <c r="AT89" s="5"/>
      <c r="AU89" s="5"/>
      <c r="AV89" s="5"/>
      <c r="AW89" s="5"/>
      <c r="AX89" s="5"/>
      <c r="AY89" s="5"/>
      <c r="AZ89" s="5"/>
      <c r="BA89" s="5"/>
      <c r="BB89" s="5"/>
      <c r="BC89" s="5"/>
      <c r="BD89" s="5"/>
      <c r="BE89" s="5" t="str">
        <f t="shared" si="45"/>
        <v>※</v>
      </c>
      <c r="BF89" s="5"/>
      <c r="BG89" s="5" t="str">
        <f t="shared" si="46"/>
        <v/>
      </c>
      <c r="BH89" s="5" t="str">
        <f t="shared" si="47"/>
        <v/>
      </c>
      <c r="BJ89" s="5"/>
      <c r="BK89" s="5" t="str">
        <f t="shared" si="48"/>
        <v/>
      </c>
      <c r="BL89" s="5" t="str">
        <f t="shared" si="49"/>
        <v/>
      </c>
      <c r="BM89" s="54"/>
      <c r="BN89" s="50"/>
      <c r="BP89" s="5"/>
      <c r="BQ89" s="5"/>
      <c r="DJ89" s="2"/>
      <c r="DK89" s="2"/>
      <c r="DL89" s="2"/>
    </row>
    <row r="90" spans="1:116" ht="16.5" customHeight="1" x14ac:dyDescent="0.2">
      <c r="A90" s="143"/>
      <c r="B90" s="2" t="str">
        <f t="shared" si="38"/>
        <v/>
      </c>
      <c r="C90" s="2" t="str">
        <f t="shared" si="39"/>
        <v/>
      </c>
      <c r="D90" s="3" t="str">
        <f t="shared" si="40"/>
        <v/>
      </c>
      <c r="E90" s="79"/>
      <c r="F90" s="67" t="str">
        <f>IF(H90="","",COUNTA(H$14:$H90))</f>
        <v/>
      </c>
      <c r="G90" s="129" t="str">
        <f t="shared" si="35"/>
        <v/>
      </c>
      <c r="H90" s="62"/>
      <c r="I90" s="62"/>
      <c r="J90" s="185"/>
      <c r="K90" s="62"/>
      <c r="L90" s="62"/>
      <c r="M90" s="62"/>
      <c r="N90" s="135"/>
      <c r="O90" s="159"/>
      <c r="P90" s="140"/>
      <c r="Q90" s="141"/>
      <c r="R90" s="90"/>
      <c r="S90" s="168" t="str">
        <f t="shared" si="36"/>
        <v/>
      </c>
      <c r="T90" s="179"/>
      <c r="U90" s="180"/>
      <c r="V90" s="180"/>
      <c r="W90" s="184"/>
      <c r="X90" s="180"/>
      <c r="Y90" s="183"/>
      <c r="Z90" s="68" t="str">
        <f t="shared" si="41"/>
        <v/>
      </c>
      <c r="AA90" s="68" t="str">
        <f t="shared" si="42"/>
        <v/>
      </c>
      <c r="AB90" s="68" t="str">
        <f t="shared" si="43"/>
        <v/>
      </c>
      <c r="AC90" s="81"/>
      <c r="AD90" s="146" t="str">
        <f t="shared" si="44"/>
        <v/>
      </c>
      <c r="AE90" s="2" t="str">
        <f t="shared" si="37"/>
        <v/>
      </c>
      <c r="AF90" s="2"/>
      <c r="AG90" s="2"/>
      <c r="AH90" s="2"/>
      <c r="AI90" s="5"/>
      <c r="AJ90" s="5"/>
      <c r="AK90" s="5"/>
      <c r="AL90" s="5"/>
      <c r="AM90" s="5"/>
      <c r="AN90" s="5"/>
      <c r="AO90" s="5"/>
      <c r="AP90" s="5"/>
      <c r="AQ90" s="5"/>
      <c r="AR90" s="5"/>
      <c r="AS90" s="5"/>
      <c r="AT90" s="5"/>
      <c r="AU90" s="5"/>
      <c r="AV90" s="5"/>
      <c r="AW90" s="5"/>
      <c r="AX90" s="5"/>
      <c r="AY90" s="5"/>
      <c r="AZ90" s="5"/>
      <c r="BA90" s="5"/>
      <c r="BB90" s="5"/>
      <c r="BC90" s="5"/>
      <c r="BD90" s="5"/>
      <c r="BE90" s="5" t="str">
        <f t="shared" si="45"/>
        <v>※</v>
      </c>
      <c r="BF90" s="5"/>
      <c r="BG90" s="5" t="str">
        <f t="shared" si="46"/>
        <v/>
      </c>
      <c r="BH90" s="5" t="str">
        <f t="shared" si="47"/>
        <v/>
      </c>
      <c r="BJ90" s="5"/>
      <c r="BK90" s="5" t="str">
        <f t="shared" si="48"/>
        <v/>
      </c>
      <c r="BL90" s="5" t="str">
        <f t="shared" si="49"/>
        <v/>
      </c>
      <c r="BM90" s="54"/>
      <c r="BN90" s="50"/>
      <c r="BP90" s="5"/>
      <c r="BQ90" s="5"/>
      <c r="DJ90" s="2"/>
      <c r="DK90" s="2"/>
      <c r="DL90" s="2"/>
    </row>
    <row r="91" spans="1:116" ht="16.5" customHeight="1" x14ac:dyDescent="0.2">
      <c r="A91" s="143"/>
      <c r="B91" s="2" t="str">
        <f t="shared" si="38"/>
        <v/>
      </c>
      <c r="C91" s="2" t="str">
        <f t="shared" si="39"/>
        <v/>
      </c>
      <c r="D91" s="3" t="str">
        <f t="shared" si="40"/>
        <v/>
      </c>
      <c r="E91" s="79"/>
      <c r="F91" s="67" t="str">
        <f>IF(H91="","",COUNTA(H$14:$H91))</f>
        <v/>
      </c>
      <c r="G91" s="129" t="str">
        <f t="shared" si="35"/>
        <v/>
      </c>
      <c r="H91" s="62"/>
      <c r="I91" s="62"/>
      <c r="J91" s="185"/>
      <c r="K91" s="62"/>
      <c r="L91" s="62"/>
      <c r="M91" s="62"/>
      <c r="N91" s="135"/>
      <c r="O91" s="159"/>
      <c r="P91" s="140"/>
      <c r="Q91" s="141"/>
      <c r="R91" s="90"/>
      <c r="S91" s="168" t="str">
        <f t="shared" si="36"/>
        <v/>
      </c>
      <c r="T91" s="179"/>
      <c r="U91" s="180"/>
      <c r="V91" s="180"/>
      <c r="W91" s="184"/>
      <c r="X91" s="180"/>
      <c r="Y91" s="183"/>
      <c r="Z91" s="68" t="str">
        <f t="shared" si="41"/>
        <v/>
      </c>
      <c r="AA91" s="68" t="str">
        <f t="shared" si="42"/>
        <v/>
      </c>
      <c r="AB91" s="68" t="str">
        <f t="shared" si="43"/>
        <v/>
      </c>
      <c r="AC91" s="81"/>
      <c r="AD91" s="146" t="str">
        <f t="shared" si="44"/>
        <v/>
      </c>
      <c r="AE91" s="2" t="str">
        <f t="shared" si="37"/>
        <v/>
      </c>
      <c r="AF91" s="2"/>
      <c r="AG91" s="2"/>
      <c r="AH91" s="2"/>
      <c r="AI91" s="5"/>
      <c r="AJ91" s="5"/>
      <c r="AK91" s="5"/>
      <c r="AL91" s="5"/>
      <c r="AM91" s="5"/>
      <c r="AN91" s="5"/>
      <c r="AO91" s="5"/>
      <c r="AP91" s="5"/>
      <c r="AQ91" s="5"/>
      <c r="AR91" s="5"/>
      <c r="AS91" s="5"/>
      <c r="AT91" s="5"/>
      <c r="AU91" s="5"/>
      <c r="AV91" s="5"/>
      <c r="AW91" s="5"/>
      <c r="AX91" s="5"/>
      <c r="AY91" s="5"/>
      <c r="AZ91" s="5"/>
      <c r="BA91" s="5"/>
      <c r="BB91" s="5"/>
      <c r="BC91" s="5"/>
      <c r="BD91" s="5"/>
      <c r="BE91" s="5" t="str">
        <f t="shared" si="45"/>
        <v>※</v>
      </c>
      <c r="BF91" s="5"/>
      <c r="BG91" s="5" t="str">
        <f t="shared" si="46"/>
        <v/>
      </c>
      <c r="BH91" s="5" t="str">
        <f t="shared" si="47"/>
        <v/>
      </c>
      <c r="BJ91" s="5"/>
      <c r="BK91" s="5" t="str">
        <f t="shared" si="48"/>
        <v/>
      </c>
      <c r="BL91" s="5" t="str">
        <f t="shared" si="49"/>
        <v/>
      </c>
      <c r="BM91" s="54"/>
      <c r="BN91" s="50"/>
      <c r="BP91" s="5"/>
      <c r="BQ91" s="5"/>
      <c r="DJ91" s="2"/>
      <c r="DK91" s="2"/>
      <c r="DL91" s="2"/>
    </row>
    <row r="92" spans="1:116" ht="16.5" customHeight="1" x14ac:dyDescent="0.2">
      <c r="A92" s="143"/>
      <c r="B92" s="2" t="str">
        <f t="shared" si="38"/>
        <v/>
      </c>
      <c r="C92" s="2" t="str">
        <f t="shared" si="39"/>
        <v/>
      </c>
      <c r="D92" s="3" t="str">
        <f t="shared" si="40"/>
        <v/>
      </c>
      <c r="E92" s="79"/>
      <c r="F92" s="67" t="str">
        <f>IF(H92="","",COUNTA(H$14:$H92))</f>
        <v/>
      </c>
      <c r="G92" s="129" t="str">
        <f t="shared" si="35"/>
        <v/>
      </c>
      <c r="H92" s="62"/>
      <c r="I92" s="62"/>
      <c r="J92" s="185"/>
      <c r="K92" s="62"/>
      <c r="L92" s="62"/>
      <c r="M92" s="62"/>
      <c r="N92" s="135"/>
      <c r="O92" s="159"/>
      <c r="P92" s="140"/>
      <c r="Q92" s="141"/>
      <c r="R92" s="90"/>
      <c r="S92" s="168" t="str">
        <f t="shared" si="36"/>
        <v/>
      </c>
      <c r="T92" s="179"/>
      <c r="U92" s="180"/>
      <c r="V92" s="180"/>
      <c r="W92" s="184"/>
      <c r="X92" s="180"/>
      <c r="Y92" s="183"/>
      <c r="Z92" s="68" t="str">
        <f t="shared" si="41"/>
        <v/>
      </c>
      <c r="AA92" s="68" t="str">
        <f t="shared" si="42"/>
        <v/>
      </c>
      <c r="AB92" s="68" t="str">
        <f t="shared" si="43"/>
        <v/>
      </c>
      <c r="AC92" s="81"/>
      <c r="AD92" s="146" t="str">
        <f t="shared" si="44"/>
        <v/>
      </c>
      <c r="AE92" s="2" t="str">
        <f t="shared" si="37"/>
        <v/>
      </c>
      <c r="AF92" s="2"/>
      <c r="AG92" s="2"/>
      <c r="AH92" s="2"/>
      <c r="AI92" s="5"/>
      <c r="AJ92" s="5"/>
      <c r="AK92" s="5"/>
      <c r="AL92" s="5"/>
      <c r="AM92" s="5"/>
      <c r="AN92" s="5"/>
      <c r="AO92" s="5"/>
      <c r="AP92" s="5"/>
      <c r="AQ92" s="5"/>
      <c r="AR92" s="5"/>
      <c r="AS92" s="5"/>
      <c r="AT92" s="5"/>
      <c r="AU92" s="5"/>
      <c r="AV92" s="5"/>
      <c r="AW92" s="5"/>
      <c r="AX92" s="5"/>
      <c r="AY92" s="5"/>
      <c r="AZ92" s="5"/>
      <c r="BA92" s="5"/>
      <c r="BB92" s="5"/>
      <c r="BC92" s="5"/>
      <c r="BD92" s="5"/>
      <c r="BE92" s="5" t="str">
        <f t="shared" si="45"/>
        <v>※</v>
      </c>
      <c r="BF92" s="5"/>
      <c r="BG92" s="5" t="str">
        <f t="shared" si="46"/>
        <v/>
      </c>
      <c r="BH92" s="5" t="str">
        <f t="shared" si="47"/>
        <v/>
      </c>
      <c r="BJ92" s="5"/>
      <c r="BK92" s="5" t="str">
        <f t="shared" si="48"/>
        <v/>
      </c>
      <c r="BL92" s="5" t="str">
        <f t="shared" si="49"/>
        <v/>
      </c>
      <c r="BM92" s="54"/>
      <c r="BN92" s="50"/>
      <c r="BP92" s="5"/>
      <c r="BQ92" s="5"/>
      <c r="DJ92" s="2"/>
      <c r="DK92" s="2"/>
      <c r="DL92" s="2"/>
    </row>
    <row r="93" spans="1:116" ht="16.5" customHeight="1" x14ac:dyDescent="0.2">
      <c r="A93" s="143"/>
      <c r="B93" s="2" t="str">
        <f t="shared" si="38"/>
        <v/>
      </c>
      <c r="C93" s="2" t="str">
        <f t="shared" si="39"/>
        <v/>
      </c>
      <c r="D93" s="3" t="str">
        <f t="shared" si="40"/>
        <v/>
      </c>
      <c r="E93" s="79"/>
      <c r="F93" s="67" t="str">
        <f>IF(H93="","",COUNTA(H$14:$H93))</f>
        <v/>
      </c>
      <c r="G93" s="129" t="str">
        <f t="shared" si="35"/>
        <v/>
      </c>
      <c r="H93" s="62"/>
      <c r="I93" s="62"/>
      <c r="J93" s="185"/>
      <c r="K93" s="62"/>
      <c r="L93" s="62"/>
      <c r="M93" s="62"/>
      <c r="N93" s="135"/>
      <c r="O93" s="159"/>
      <c r="P93" s="140"/>
      <c r="Q93" s="141"/>
      <c r="R93" s="90"/>
      <c r="S93" s="168" t="str">
        <f t="shared" si="36"/>
        <v/>
      </c>
      <c r="T93" s="179"/>
      <c r="U93" s="180"/>
      <c r="V93" s="180"/>
      <c r="W93" s="184"/>
      <c r="X93" s="180"/>
      <c r="Y93" s="183"/>
      <c r="Z93" s="68" t="str">
        <f t="shared" si="41"/>
        <v/>
      </c>
      <c r="AA93" s="68" t="str">
        <f t="shared" si="42"/>
        <v/>
      </c>
      <c r="AB93" s="68" t="str">
        <f t="shared" si="43"/>
        <v/>
      </c>
      <c r="AC93" s="81"/>
      <c r="AD93" s="146" t="str">
        <f t="shared" si="44"/>
        <v/>
      </c>
      <c r="AE93" s="2" t="str">
        <f t="shared" si="37"/>
        <v/>
      </c>
      <c r="AF93" s="2"/>
      <c r="AG93" s="2"/>
      <c r="AH93" s="2"/>
      <c r="AI93" s="5"/>
      <c r="AJ93" s="5"/>
      <c r="AK93" s="5"/>
      <c r="AL93" s="5"/>
      <c r="AM93" s="5"/>
      <c r="AN93" s="5"/>
      <c r="AO93" s="5"/>
      <c r="AP93" s="5"/>
      <c r="AQ93" s="5"/>
      <c r="AR93" s="5"/>
      <c r="AS93" s="5"/>
      <c r="AT93" s="5"/>
      <c r="AU93" s="5"/>
      <c r="AV93" s="5"/>
      <c r="AW93" s="5"/>
      <c r="AX93" s="5"/>
      <c r="AY93" s="5"/>
      <c r="AZ93" s="5"/>
      <c r="BA93" s="5"/>
      <c r="BB93" s="5"/>
      <c r="BC93" s="5"/>
      <c r="BD93" s="5"/>
      <c r="BE93" s="5" t="str">
        <f t="shared" si="45"/>
        <v>※</v>
      </c>
      <c r="BF93" s="5"/>
      <c r="BG93" s="5" t="str">
        <f t="shared" si="46"/>
        <v/>
      </c>
      <c r="BH93" s="5" t="str">
        <f t="shared" si="47"/>
        <v/>
      </c>
      <c r="BJ93" s="5"/>
      <c r="BK93" s="5" t="str">
        <f t="shared" si="48"/>
        <v/>
      </c>
      <c r="BL93" s="5" t="str">
        <f t="shared" si="49"/>
        <v/>
      </c>
      <c r="BM93" s="54"/>
      <c r="BN93" s="50"/>
      <c r="BP93" s="5"/>
      <c r="BQ93" s="5"/>
      <c r="DJ93" s="2"/>
      <c r="DK93" s="2"/>
      <c r="DL93" s="2"/>
    </row>
    <row r="94" spans="1:116" ht="16.5" customHeight="1" x14ac:dyDescent="0.2">
      <c r="A94" s="143"/>
      <c r="B94" s="2" t="str">
        <f t="shared" si="38"/>
        <v/>
      </c>
      <c r="C94" s="2" t="str">
        <f t="shared" si="39"/>
        <v/>
      </c>
      <c r="D94" s="3" t="str">
        <f t="shared" si="40"/>
        <v/>
      </c>
      <c r="E94" s="79"/>
      <c r="F94" s="67" t="str">
        <f>IF(H94="","",COUNTA(H$14:$H94))</f>
        <v/>
      </c>
      <c r="G94" s="129" t="str">
        <f t="shared" si="35"/>
        <v/>
      </c>
      <c r="H94" s="62"/>
      <c r="I94" s="62"/>
      <c r="J94" s="185"/>
      <c r="K94" s="62"/>
      <c r="L94" s="62"/>
      <c r="M94" s="62"/>
      <c r="N94" s="135"/>
      <c r="O94" s="159"/>
      <c r="P94" s="140"/>
      <c r="Q94" s="141"/>
      <c r="R94" s="90"/>
      <c r="S94" s="168" t="str">
        <f t="shared" si="36"/>
        <v/>
      </c>
      <c r="T94" s="179"/>
      <c r="U94" s="180"/>
      <c r="V94" s="180"/>
      <c r="W94" s="184"/>
      <c r="X94" s="180"/>
      <c r="Y94" s="183"/>
      <c r="Z94" s="68" t="str">
        <f t="shared" si="41"/>
        <v/>
      </c>
      <c r="AA94" s="68" t="str">
        <f t="shared" si="42"/>
        <v/>
      </c>
      <c r="AB94" s="68" t="str">
        <f t="shared" si="43"/>
        <v/>
      </c>
      <c r="AC94" s="81"/>
      <c r="AD94" s="146" t="str">
        <f t="shared" si="44"/>
        <v/>
      </c>
      <c r="AE94" s="2" t="str">
        <f t="shared" si="37"/>
        <v/>
      </c>
      <c r="AF94" s="2"/>
      <c r="AG94" s="2"/>
      <c r="AH94" s="2"/>
      <c r="AI94" s="5"/>
      <c r="AJ94" s="5"/>
      <c r="AK94" s="5"/>
      <c r="AL94" s="5"/>
      <c r="AM94" s="5"/>
      <c r="AN94" s="5"/>
      <c r="AO94" s="5"/>
      <c r="AP94" s="5"/>
      <c r="AQ94" s="5"/>
      <c r="AR94" s="5"/>
      <c r="AS94" s="5"/>
      <c r="AT94" s="5"/>
      <c r="AU94" s="5"/>
      <c r="AV94" s="5"/>
      <c r="AW94" s="5"/>
      <c r="AX94" s="5"/>
      <c r="AY94" s="5"/>
      <c r="AZ94" s="5"/>
      <c r="BA94" s="5"/>
      <c r="BB94" s="5"/>
      <c r="BC94" s="5"/>
      <c r="BD94" s="5"/>
      <c r="BE94" s="5" t="str">
        <f t="shared" si="45"/>
        <v>※</v>
      </c>
      <c r="BF94" s="5"/>
      <c r="BG94" s="5" t="str">
        <f t="shared" si="46"/>
        <v/>
      </c>
      <c r="BH94" s="5" t="str">
        <f t="shared" si="47"/>
        <v/>
      </c>
      <c r="BJ94" s="5"/>
      <c r="BK94" s="5" t="str">
        <f t="shared" si="48"/>
        <v/>
      </c>
      <c r="BL94" s="5" t="str">
        <f t="shared" si="49"/>
        <v/>
      </c>
      <c r="BM94" s="54"/>
      <c r="BN94" s="50"/>
      <c r="BP94" s="5"/>
      <c r="BQ94" s="5"/>
      <c r="DJ94" s="2"/>
      <c r="DK94" s="2"/>
      <c r="DL94" s="2"/>
    </row>
    <row r="95" spans="1:116" ht="16.5" customHeight="1" x14ac:dyDescent="0.2">
      <c r="A95" s="143"/>
      <c r="B95" s="2" t="str">
        <f t="shared" si="38"/>
        <v/>
      </c>
      <c r="C95" s="2" t="str">
        <f t="shared" si="39"/>
        <v/>
      </c>
      <c r="D95" s="3" t="str">
        <f t="shared" si="40"/>
        <v/>
      </c>
      <c r="E95" s="79"/>
      <c r="F95" s="67" t="str">
        <f>IF(H95="","",COUNTA(H$14:$H95))</f>
        <v/>
      </c>
      <c r="G95" s="129" t="str">
        <f t="shared" si="35"/>
        <v/>
      </c>
      <c r="H95" s="62"/>
      <c r="I95" s="62"/>
      <c r="J95" s="185"/>
      <c r="K95" s="62"/>
      <c r="L95" s="62"/>
      <c r="M95" s="62"/>
      <c r="N95" s="135"/>
      <c r="O95" s="159"/>
      <c r="P95" s="140"/>
      <c r="Q95" s="141"/>
      <c r="R95" s="90"/>
      <c r="S95" s="168" t="str">
        <f t="shared" si="36"/>
        <v/>
      </c>
      <c r="T95" s="179"/>
      <c r="U95" s="180"/>
      <c r="V95" s="180"/>
      <c r="W95" s="184"/>
      <c r="X95" s="180"/>
      <c r="Y95" s="183"/>
      <c r="Z95" s="68" t="str">
        <f t="shared" si="41"/>
        <v/>
      </c>
      <c r="AA95" s="68" t="str">
        <f t="shared" si="42"/>
        <v/>
      </c>
      <c r="AB95" s="68" t="str">
        <f t="shared" si="43"/>
        <v/>
      </c>
      <c r="AC95" s="81"/>
      <c r="AD95" s="146" t="str">
        <f t="shared" si="44"/>
        <v/>
      </c>
      <c r="AE95" s="2" t="str">
        <f t="shared" si="37"/>
        <v/>
      </c>
      <c r="AF95" s="2"/>
      <c r="AG95" s="2"/>
      <c r="AH95" s="2"/>
      <c r="AI95" s="5"/>
      <c r="AJ95" s="5"/>
      <c r="AK95" s="5"/>
      <c r="AL95" s="5"/>
      <c r="AM95" s="5"/>
      <c r="AN95" s="5"/>
      <c r="AO95" s="5"/>
      <c r="AP95" s="5"/>
      <c r="AQ95" s="5"/>
      <c r="AR95" s="5"/>
      <c r="AS95" s="5"/>
      <c r="AT95" s="5"/>
      <c r="AU95" s="5"/>
      <c r="AV95" s="5"/>
      <c r="AW95" s="5"/>
      <c r="AX95" s="5"/>
      <c r="AY95" s="5"/>
      <c r="AZ95" s="5"/>
      <c r="BA95" s="5"/>
      <c r="BB95" s="5"/>
      <c r="BC95" s="5"/>
      <c r="BD95" s="5"/>
      <c r="BE95" s="5" t="str">
        <f t="shared" si="45"/>
        <v>※</v>
      </c>
      <c r="BF95" s="5"/>
      <c r="BG95" s="5" t="str">
        <f t="shared" si="46"/>
        <v/>
      </c>
      <c r="BH95" s="5" t="str">
        <f t="shared" si="47"/>
        <v/>
      </c>
      <c r="BJ95" s="5"/>
      <c r="BK95" s="5" t="str">
        <f t="shared" si="48"/>
        <v/>
      </c>
      <c r="BL95" s="5" t="str">
        <f t="shared" si="49"/>
        <v/>
      </c>
      <c r="BM95" s="54"/>
      <c r="BN95" s="50"/>
      <c r="BP95" s="5"/>
      <c r="BQ95" s="5"/>
      <c r="DJ95" s="2"/>
      <c r="DK95" s="2"/>
      <c r="DL95" s="2"/>
    </row>
    <row r="96" spans="1:116" ht="16.5" customHeight="1" x14ac:dyDescent="0.2">
      <c r="A96" s="143"/>
      <c r="B96" s="2" t="str">
        <f t="shared" si="38"/>
        <v/>
      </c>
      <c r="C96" s="2" t="str">
        <f t="shared" si="39"/>
        <v/>
      </c>
      <c r="D96" s="3" t="str">
        <f t="shared" si="40"/>
        <v/>
      </c>
      <c r="E96" s="79"/>
      <c r="F96" s="67" t="str">
        <f>IF(H96="","",COUNTA(H$14:$H96))</f>
        <v/>
      </c>
      <c r="G96" s="129" t="str">
        <f t="shared" si="35"/>
        <v/>
      </c>
      <c r="H96" s="62"/>
      <c r="I96" s="62"/>
      <c r="J96" s="185"/>
      <c r="K96" s="62"/>
      <c r="L96" s="62"/>
      <c r="M96" s="62"/>
      <c r="N96" s="135"/>
      <c r="O96" s="159"/>
      <c r="P96" s="140"/>
      <c r="Q96" s="141"/>
      <c r="R96" s="90"/>
      <c r="S96" s="168" t="str">
        <f t="shared" si="36"/>
        <v/>
      </c>
      <c r="T96" s="179"/>
      <c r="U96" s="180"/>
      <c r="V96" s="180"/>
      <c r="W96" s="184"/>
      <c r="X96" s="180"/>
      <c r="Y96" s="183"/>
      <c r="Z96" s="68" t="str">
        <f t="shared" si="41"/>
        <v/>
      </c>
      <c r="AA96" s="68" t="str">
        <f t="shared" si="42"/>
        <v/>
      </c>
      <c r="AB96" s="68" t="str">
        <f t="shared" si="43"/>
        <v/>
      </c>
      <c r="AC96" s="81"/>
      <c r="AD96" s="146" t="str">
        <f t="shared" si="44"/>
        <v/>
      </c>
      <c r="AE96" s="2" t="str">
        <f t="shared" si="37"/>
        <v/>
      </c>
      <c r="AF96" s="2"/>
      <c r="AG96" s="2"/>
      <c r="AH96" s="2"/>
      <c r="AI96" s="5"/>
      <c r="AJ96" s="5"/>
      <c r="AK96" s="5"/>
      <c r="AL96" s="5"/>
      <c r="AM96" s="5"/>
      <c r="AN96" s="5"/>
      <c r="AO96" s="5"/>
      <c r="AP96" s="5"/>
      <c r="AQ96" s="5"/>
      <c r="AR96" s="5"/>
      <c r="AS96" s="5"/>
      <c r="AT96" s="5"/>
      <c r="AU96" s="5"/>
      <c r="AV96" s="5"/>
      <c r="AW96" s="5"/>
      <c r="AX96" s="5"/>
      <c r="AY96" s="5"/>
      <c r="AZ96" s="5"/>
      <c r="BA96" s="5"/>
      <c r="BB96" s="5"/>
      <c r="BC96" s="5"/>
      <c r="BD96" s="5"/>
      <c r="BE96" s="5" t="str">
        <f t="shared" si="45"/>
        <v>※</v>
      </c>
      <c r="BF96" s="5"/>
      <c r="BG96" s="5" t="str">
        <f t="shared" si="46"/>
        <v/>
      </c>
      <c r="BH96" s="5" t="str">
        <f t="shared" si="47"/>
        <v/>
      </c>
      <c r="BJ96" s="5"/>
      <c r="BK96" s="5" t="str">
        <f t="shared" si="48"/>
        <v/>
      </c>
      <c r="BL96" s="5" t="str">
        <f t="shared" si="49"/>
        <v/>
      </c>
      <c r="BM96" s="54"/>
      <c r="BN96" s="50"/>
      <c r="BP96" s="5"/>
      <c r="BQ96" s="5"/>
      <c r="DJ96" s="2"/>
      <c r="DK96" s="2"/>
      <c r="DL96" s="2"/>
    </row>
    <row r="97" spans="1:258" ht="16.5" customHeight="1" x14ac:dyDescent="0.2">
      <c r="A97" s="143"/>
      <c r="B97" s="2" t="str">
        <f t="shared" si="38"/>
        <v/>
      </c>
      <c r="C97" s="2" t="str">
        <f t="shared" si="39"/>
        <v/>
      </c>
      <c r="D97" s="3" t="str">
        <f t="shared" si="40"/>
        <v/>
      </c>
      <c r="E97" s="79"/>
      <c r="F97" s="67" t="str">
        <f>IF(H97="","",COUNTA(H$14:$H97))</f>
        <v/>
      </c>
      <c r="G97" s="129" t="str">
        <f t="shared" si="35"/>
        <v/>
      </c>
      <c r="H97" s="62"/>
      <c r="I97" s="62"/>
      <c r="J97" s="185"/>
      <c r="K97" s="62"/>
      <c r="L97" s="62"/>
      <c r="M97" s="62"/>
      <c r="N97" s="135"/>
      <c r="O97" s="159"/>
      <c r="P97" s="140"/>
      <c r="Q97" s="141"/>
      <c r="R97" s="90"/>
      <c r="S97" s="168" t="str">
        <f t="shared" si="36"/>
        <v/>
      </c>
      <c r="T97" s="179"/>
      <c r="U97" s="180"/>
      <c r="V97" s="180"/>
      <c r="W97" s="184"/>
      <c r="X97" s="180"/>
      <c r="Y97" s="183"/>
      <c r="Z97" s="68" t="str">
        <f t="shared" si="41"/>
        <v/>
      </c>
      <c r="AA97" s="68" t="str">
        <f t="shared" si="42"/>
        <v/>
      </c>
      <c r="AB97" s="68" t="str">
        <f t="shared" si="43"/>
        <v/>
      </c>
      <c r="AC97" s="81"/>
      <c r="AD97" s="146" t="str">
        <f t="shared" si="44"/>
        <v/>
      </c>
      <c r="AE97" s="2" t="str">
        <f t="shared" si="37"/>
        <v/>
      </c>
      <c r="AF97" s="2"/>
      <c r="AG97" s="2"/>
      <c r="AH97" s="2"/>
      <c r="AI97" s="5"/>
      <c r="AJ97" s="5"/>
      <c r="AK97" s="5"/>
      <c r="AL97" s="5"/>
      <c r="AM97" s="5"/>
      <c r="AN97" s="5"/>
      <c r="AO97" s="5"/>
      <c r="AP97" s="5"/>
      <c r="AQ97" s="5"/>
      <c r="AR97" s="5"/>
      <c r="AS97" s="5"/>
      <c r="AT97" s="5"/>
      <c r="AU97" s="5"/>
      <c r="AV97" s="5"/>
      <c r="AW97" s="5"/>
      <c r="AX97" s="5"/>
      <c r="AY97" s="5"/>
      <c r="AZ97" s="5"/>
      <c r="BA97" s="5"/>
      <c r="BB97" s="5"/>
      <c r="BC97" s="5"/>
      <c r="BD97" s="5"/>
      <c r="BE97" s="5" t="str">
        <f t="shared" si="45"/>
        <v>※</v>
      </c>
      <c r="BF97" s="5"/>
      <c r="BG97" s="5" t="str">
        <f t="shared" si="46"/>
        <v/>
      </c>
      <c r="BH97" s="5" t="str">
        <f t="shared" si="47"/>
        <v/>
      </c>
      <c r="BJ97" s="5"/>
      <c r="BK97" s="5" t="str">
        <f t="shared" si="48"/>
        <v/>
      </c>
      <c r="BL97" s="5" t="str">
        <f t="shared" si="49"/>
        <v/>
      </c>
      <c r="BM97" s="54"/>
      <c r="BN97" s="50"/>
      <c r="BP97" s="5"/>
      <c r="BQ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row>
    <row r="98" spans="1:258" ht="16.5" customHeight="1" x14ac:dyDescent="0.2">
      <c r="A98" s="143"/>
      <c r="B98" s="2" t="str">
        <f t="shared" si="38"/>
        <v/>
      </c>
      <c r="C98" s="2" t="str">
        <f t="shared" si="39"/>
        <v/>
      </c>
      <c r="D98" s="3" t="str">
        <f t="shared" si="40"/>
        <v/>
      </c>
      <c r="E98" s="79"/>
      <c r="F98" s="67" t="str">
        <f>IF(H98="","",COUNTA(H$14:$H98))</f>
        <v/>
      </c>
      <c r="G98" s="129" t="str">
        <f t="shared" si="35"/>
        <v/>
      </c>
      <c r="H98" s="62"/>
      <c r="I98" s="62"/>
      <c r="J98" s="185"/>
      <c r="K98" s="62"/>
      <c r="L98" s="62"/>
      <c r="M98" s="62"/>
      <c r="N98" s="135"/>
      <c r="O98" s="159"/>
      <c r="P98" s="140"/>
      <c r="Q98" s="141"/>
      <c r="R98" s="90"/>
      <c r="S98" s="168" t="str">
        <f t="shared" si="36"/>
        <v/>
      </c>
      <c r="T98" s="179"/>
      <c r="U98" s="180"/>
      <c r="V98" s="180"/>
      <c r="W98" s="184"/>
      <c r="X98" s="180"/>
      <c r="Y98" s="183"/>
      <c r="Z98" s="68" t="str">
        <f t="shared" si="41"/>
        <v/>
      </c>
      <c r="AA98" s="68" t="str">
        <f t="shared" si="42"/>
        <v/>
      </c>
      <c r="AB98" s="68" t="str">
        <f t="shared" si="43"/>
        <v/>
      </c>
      <c r="AC98" s="81"/>
      <c r="AD98" s="146" t="str">
        <f t="shared" si="44"/>
        <v/>
      </c>
      <c r="AE98" s="2" t="str">
        <f t="shared" si="37"/>
        <v/>
      </c>
      <c r="AF98" s="2"/>
      <c r="AG98" s="2"/>
      <c r="AH98" s="2"/>
      <c r="AI98" s="5"/>
      <c r="AJ98" s="5"/>
      <c r="AK98" s="5"/>
      <c r="AL98" s="5"/>
      <c r="AM98" s="5"/>
      <c r="AN98" s="5"/>
      <c r="AO98" s="5"/>
      <c r="AP98" s="5"/>
      <c r="AQ98" s="5"/>
      <c r="AR98" s="5"/>
      <c r="AS98" s="5"/>
      <c r="AT98" s="5"/>
      <c r="AU98" s="5"/>
      <c r="AV98" s="5"/>
      <c r="AW98" s="5"/>
      <c r="AX98" s="5"/>
      <c r="AY98" s="5"/>
      <c r="AZ98" s="5"/>
      <c r="BA98" s="5"/>
      <c r="BB98" s="5"/>
      <c r="BC98" s="5"/>
      <c r="BD98" s="5"/>
      <c r="BE98" s="5" t="str">
        <f t="shared" si="45"/>
        <v>※</v>
      </c>
      <c r="BF98" s="5"/>
      <c r="BG98" s="5" t="str">
        <f t="shared" si="46"/>
        <v/>
      </c>
      <c r="BH98" s="5" t="str">
        <f t="shared" si="47"/>
        <v/>
      </c>
      <c r="BJ98" s="5"/>
      <c r="BK98" s="5" t="str">
        <f t="shared" si="48"/>
        <v/>
      </c>
      <c r="BL98" s="5" t="str">
        <f t="shared" si="49"/>
        <v/>
      </c>
      <c r="BM98" s="54"/>
      <c r="BN98" s="50"/>
      <c r="BP98" s="5"/>
      <c r="BQ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row>
    <row r="99" spans="1:258" ht="16.5" customHeight="1" x14ac:dyDescent="0.2">
      <c r="A99" s="143"/>
      <c r="B99" s="2" t="str">
        <f t="shared" si="38"/>
        <v/>
      </c>
      <c r="C99" s="2" t="str">
        <f t="shared" si="39"/>
        <v/>
      </c>
      <c r="D99" s="3" t="str">
        <f t="shared" si="40"/>
        <v/>
      </c>
      <c r="E99" s="79"/>
      <c r="F99" s="67" t="str">
        <f>IF(H99="","",COUNTA(H$14:$H99))</f>
        <v/>
      </c>
      <c r="G99" s="129" t="str">
        <f t="shared" si="35"/>
        <v/>
      </c>
      <c r="H99" s="62"/>
      <c r="I99" s="62"/>
      <c r="J99" s="185"/>
      <c r="K99" s="62"/>
      <c r="L99" s="62"/>
      <c r="M99" s="62"/>
      <c r="N99" s="135"/>
      <c r="O99" s="159"/>
      <c r="P99" s="140"/>
      <c r="Q99" s="141"/>
      <c r="R99" s="90"/>
      <c r="S99" s="168" t="str">
        <f t="shared" si="36"/>
        <v/>
      </c>
      <c r="T99" s="179"/>
      <c r="U99" s="180"/>
      <c r="V99" s="180"/>
      <c r="W99" s="184"/>
      <c r="X99" s="180"/>
      <c r="Y99" s="183"/>
      <c r="Z99" s="68" t="str">
        <f t="shared" si="41"/>
        <v/>
      </c>
      <c r="AA99" s="68" t="str">
        <f t="shared" si="42"/>
        <v/>
      </c>
      <c r="AB99" s="68" t="str">
        <f t="shared" si="43"/>
        <v/>
      </c>
      <c r="AC99" s="81"/>
      <c r="AD99" s="146" t="str">
        <f t="shared" si="44"/>
        <v/>
      </c>
      <c r="AE99" s="2" t="str">
        <f t="shared" si="37"/>
        <v/>
      </c>
      <c r="AF99" s="2"/>
      <c r="AG99" s="2"/>
      <c r="AH99" s="2"/>
      <c r="AI99" s="5"/>
      <c r="AJ99" s="5"/>
      <c r="AK99" s="5"/>
      <c r="AL99" s="5"/>
      <c r="AM99" s="5"/>
      <c r="AN99" s="5"/>
      <c r="AO99" s="5"/>
      <c r="AP99" s="5"/>
      <c r="AQ99" s="5"/>
      <c r="AR99" s="5"/>
      <c r="AS99" s="5"/>
      <c r="AT99" s="5"/>
      <c r="AU99" s="5"/>
      <c r="AV99" s="5"/>
      <c r="AW99" s="5"/>
      <c r="AX99" s="5"/>
      <c r="AY99" s="5"/>
      <c r="AZ99" s="5"/>
      <c r="BA99" s="5"/>
      <c r="BB99" s="5"/>
      <c r="BC99" s="5"/>
      <c r="BD99" s="5"/>
      <c r="BE99" s="5" t="str">
        <f t="shared" si="45"/>
        <v>※</v>
      </c>
      <c r="BF99" s="5"/>
      <c r="BG99" s="5" t="str">
        <f t="shared" si="46"/>
        <v/>
      </c>
      <c r="BH99" s="5" t="str">
        <f t="shared" si="47"/>
        <v/>
      </c>
      <c r="BJ99" s="5"/>
      <c r="BK99" s="5" t="str">
        <f t="shared" si="48"/>
        <v/>
      </c>
      <c r="BL99" s="5" t="str">
        <f t="shared" si="49"/>
        <v/>
      </c>
      <c r="BM99" s="54"/>
      <c r="BN99" s="50"/>
      <c r="BP99" s="5"/>
      <c r="BQ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row>
    <row r="100" spans="1:258" ht="16.5" customHeight="1" x14ac:dyDescent="0.2">
      <c r="A100" s="143"/>
      <c r="B100" s="2" t="str">
        <f t="shared" si="38"/>
        <v/>
      </c>
      <c r="C100" s="2" t="str">
        <f t="shared" si="39"/>
        <v/>
      </c>
      <c r="D100" s="3" t="str">
        <f t="shared" si="40"/>
        <v/>
      </c>
      <c r="E100" s="79"/>
      <c r="F100" s="67" t="str">
        <f>IF(H100="","",COUNTA(H$14:$H100))</f>
        <v/>
      </c>
      <c r="G100" s="129" t="str">
        <f t="shared" si="35"/>
        <v/>
      </c>
      <c r="H100" s="62"/>
      <c r="I100" s="62"/>
      <c r="J100" s="185"/>
      <c r="K100" s="62"/>
      <c r="L100" s="62"/>
      <c r="M100" s="62"/>
      <c r="N100" s="135"/>
      <c r="O100" s="159"/>
      <c r="P100" s="140"/>
      <c r="Q100" s="141"/>
      <c r="R100" s="90"/>
      <c r="S100" s="168" t="str">
        <f t="shared" si="36"/>
        <v/>
      </c>
      <c r="T100" s="179"/>
      <c r="U100" s="180"/>
      <c r="V100" s="180"/>
      <c r="W100" s="184"/>
      <c r="X100" s="180"/>
      <c r="Y100" s="183"/>
      <c r="Z100" s="68" t="str">
        <f t="shared" si="41"/>
        <v/>
      </c>
      <c r="AA100" s="68" t="str">
        <f t="shared" si="42"/>
        <v/>
      </c>
      <c r="AB100" s="68" t="str">
        <f t="shared" si="43"/>
        <v/>
      </c>
      <c r="AC100" s="81"/>
      <c r="AD100" s="146" t="str">
        <f t="shared" si="44"/>
        <v/>
      </c>
      <c r="AE100" s="2" t="str">
        <f t="shared" si="37"/>
        <v/>
      </c>
      <c r="AF100" s="2"/>
      <c r="AG100" s="2"/>
      <c r="AH100" s="2"/>
      <c r="AI100" s="5"/>
      <c r="AJ100" s="5"/>
      <c r="AK100" s="5"/>
      <c r="AL100" s="5"/>
      <c r="AM100" s="5"/>
      <c r="AN100" s="5"/>
      <c r="AO100" s="5"/>
      <c r="AP100" s="5"/>
      <c r="AQ100" s="5"/>
      <c r="AR100" s="5"/>
      <c r="AS100" s="5"/>
      <c r="AT100" s="5"/>
      <c r="AU100" s="5"/>
      <c r="AV100" s="5"/>
      <c r="AW100" s="5"/>
      <c r="AX100" s="5"/>
      <c r="AY100" s="5"/>
      <c r="AZ100" s="5"/>
      <c r="BA100" s="5"/>
      <c r="BB100" s="5"/>
      <c r="BC100" s="5"/>
      <c r="BD100" s="5"/>
      <c r="BE100" s="5" t="str">
        <f t="shared" si="45"/>
        <v>※</v>
      </c>
      <c r="BF100" s="5"/>
      <c r="BG100" s="5" t="str">
        <f t="shared" si="46"/>
        <v/>
      </c>
      <c r="BH100" s="5" t="str">
        <f t="shared" si="47"/>
        <v/>
      </c>
      <c r="BJ100" s="5"/>
      <c r="BK100" s="5" t="str">
        <f t="shared" si="48"/>
        <v/>
      </c>
      <c r="BL100" s="5" t="str">
        <f t="shared" si="49"/>
        <v/>
      </c>
      <c r="BM100" s="54"/>
      <c r="BN100" s="50"/>
      <c r="BP100" s="5"/>
      <c r="BQ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row>
    <row r="101" spans="1:258" ht="16.5" customHeight="1" x14ac:dyDescent="0.2">
      <c r="A101" s="143"/>
      <c r="B101" s="2" t="str">
        <f t="shared" si="38"/>
        <v/>
      </c>
      <c r="C101" s="2" t="str">
        <f t="shared" si="39"/>
        <v/>
      </c>
      <c r="D101" s="3" t="str">
        <f t="shared" si="40"/>
        <v/>
      </c>
      <c r="E101" s="79"/>
      <c r="F101" s="67" t="str">
        <f>IF(H101="","",COUNTA(H$14:$H101))</f>
        <v/>
      </c>
      <c r="G101" s="129" t="str">
        <f t="shared" si="35"/>
        <v/>
      </c>
      <c r="H101" s="62"/>
      <c r="I101" s="62"/>
      <c r="J101" s="185"/>
      <c r="K101" s="62"/>
      <c r="L101" s="62"/>
      <c r="M101" s="62"/>
      <c r="N101" s="135"/>
      <c r="O101" s="159"/>
      <c r="P101" s="140"/>
      <c r="Q101" s="141"/>
      <c r="R101" s="90"/>
      <c r="S101" s="168" t="str">
        <f t="shared" si="36"/>
        <v/>
      </c>
      <c r="T101" s="179"/>
      <c r="U101" s="180"/>
      <c r="V101" s="180"/>
      <c r="W101" s="184"/>
      <c r="X101" s="180"/>
      <c r="Y101" s="183"/>
      <c r="Z101" s="68" t="str">
        <f t="shared" si="41"/>
        <v/>
      </c>
      <c r="AA101" s="68" t="str">
        <f t="shared" si="42"/>
        <v/>
      </c>
      <c r="AB101" s="68" t="str">
        <f t="shared" si="43"/>
        <v/>
      </c>
      <c r="AC101" s="81"/>
      <c r="AD101" s="146" t="str">
        <f t="shared" si="44"/>
        <v/>
      </c>
      <c r="AE101" s="2" t="str">
        <f t="shared" si="37"/>
        <v/>
      </c>
      <c r="AF101" s="2"/>
      <c r="AG101" s="2"/>
      <c r="AH101" s="2"/>
      <c r="AI101" s="5"/>
      <c r="AJ101" s="5"/>
      <c r="AK101" s="5"/>
      <c r="AL101" s="5"/>
      <c r="AM101" s="5"/>
      <c r="AN101" s="5"/>
      <c r="AO101" s="5"/>
      <c r="AP101" s="5"/>
      <c r="AQ101" s="5"/>
      <c r="AR101" s="5"/>
      <c r="AS101" s="5"/>
      <c r="AT101" s="5"/>
      <c r="AU101" s="5"/>
      <c r="AV101" s="5"/>
      <c r="AW101" s="5"/>
      <c r="AX101" s="5"/>
      <c r="AY101" s="5"/>
      <c r="AZ101" s="5"/>
      <c r="BA101" s="5"/>
      <c r="BB101" s="5"/>
      <c r="BC101" s="5"/>
      <c r="BD101" s="5"/>
      <c r="BE101" s="5" t="str">
        <f t="shared" si="45"/>
        <v>※</v>
      </c>
      <c r="BF101" s="5"/>
      <c r="BG101" s="5" t="str">
        <f t="shared" si="46"/>
        <v/>
      </c>
      <c r="BH101" s="5" t="str">
        <f t="shared" si="47"/>
        <v/>
      </c>
      <c r="BJ101" s="5"/>
      <c r="BK101" s="5" t="str">
        <f t="shared" si="48"/>
        <v/>
      </c>
      <c r="BL101" s="5" t="str">
        <f t="shared" si="49"/>
        <v/>
      </c>
      <c r="BM101" s="54"/>
      <c r="BN101" s="50"/>
      <c r="BP101" s="5"/>
      <c r="BQ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row>
    <row r="102" spans="1:258" ht="16.5" customHeight="1" x14ac:dyDescent="0.2">
      <c r="A102" s="143"/>
      <c r="B102" s="2" t="str">
        <f t="shared" si="38"/>
        <v/>
      </c>
      <c r="C102" s="2" t="str">
        <f t="shared" si="39"/>
        <v/>
      </c>
      <c r="D102" s="3" t="str">
        <f t="shared" si="40"/>
        <v/>
      </c>
      <c r="E102" s="79"/>
      <c r="F102" s="67" t="str">
        <f>IF(H102="","",COUNTA(H$14:$H102))</f>
        <v/>
      </c>
      <c r="G102" s="129" t="str">
        <f t="shared" si="35"/>
        <v/>
      </c>
      <c r="H102" s="62"/>
      <c r="I102" s="62"/>
      <c r="J102" s="185"/>
      <c r="K102" s="62"/>
      <c r="L102" s="62"/>
      <c r="M102" s="62"/>
      <c r="N102" s="135"/>
      <c r="O102" s="159"/>
      <c r="P102" s="140"/>
      <c r="Q102" s="141"/>
      <c r="R102" s="90"/>
      <c r="S102" s="168" t="str">
        <f t="shared" si="36"/>
        <v/>
      </c>
      <c r="T102" s="179"/>
      <c r="U102" s="180"/>
      <c r="V102" s="180"/>
      <c r="W102" s="184"/>
      <c r="X102" s="180"/>
      <c r="Y102" s="183"/>
      <c r="Z102" s="68" t="str">
        <f t="shared" si="41"/>
        <v/>
      </c>
      <c r="AA102" s="68" t="str">
        <f t="shared" si="42"/>
        <v/>
      </c>
      <c r="AB102" s="68" t="str">
        <f t="shared" si="43"/>
        <v/>
      </c>
      <c r="AC102" s="81"/>
      <c r="AD102" s="146" t="str">
        <f t="shared" si="44"/>
        <v/>
      </c>
      <c r="AE102" s="2" t="str">
        <f t="shared" si="37"/>
        <v/>
      </c>
      <c r="AF102" s="2"/>
      <c r="AG102" s="2"/>
      <c r="AH102" s="2"/>
      <c r="AI102" s="5"/>
      <c r="AJ102" s="5"/>
      <c r="AK102" s="5"/>
      <c r="AL102" s="5"/>
      <c r="AM102" s="5"/>
      <c r="AN102" s="5"/>
      <c r="AO102" s="5"/>
      <c r="AP102" s="5"/>
      <c r="AQ102" s="5"/>
      <c r="AR102" s="5"/>
      <c r="AS102" s="5"/>
      <c r="AT102" s="5"/>
      <c r="AU102" s="5"/>
      <c r="AV102" s="5"/>
      <c r="AW102" s="5"/>
      <c r="AX102" s="5"/>
      <c r="AY102" s="5"/>
      <c r="AZ102" s="5"/>
      <c r="BA102" s="5"/>
      <c r="BB102" s="5"/>
      <c r="BC102" s="5"/>
      <c r="BD102" s="5"/>
      <c r="BE102" s="5" t="str">
        <f t="shared" si="45"/>
        <v>※</v>
      </c>
      <c r="BF102" s="5"/>
      <c r="BG102" s="5" t="str">
        <f t="shared" si="46"/>
        <v/>
      </c>
      <c r="BH102" s="5" t="str">
        <f t="shared" si="47"/>
        <v/>
      </c>
      <c r="BJ102" s="5"/>
      <c r="BK102" s="5" t="str">
        <f t="shared" si="48"/>
        <v/>
      </c>
      <c r="BL102" s="5" t="str">
        <f t="shared" si="49"/>
        <v/>
      </c>
      <c r="BM102" s="54"/>
      <c r="BN102" s="50"/>
      <c r="BP102" s="5"/>
      <c r="BQ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row>
    <row r="103" spans="1:258" ht="16.5" customHeight="1" x14ac:dyDescent="0.2">
      <c r="A103" s="143"/>
      <c r="B103" s="2" t="str">
        <f t="shared" si="38"/>
        <v/>
      </c>
      <c r="C103" s="2" t="str">
        <f t="shared" si="39"/>
        <v/>
      </c>
      <c r="D103" s="3" t="str">
        <f t="shared" si="40"/>
        <v/>
      </c>
      <c r="E103" s="79"/>
      <c r="F103" s="67" t="str">
        <f>IF(H103="","",COUNTA(H$14:$H103))</f>
        <v/>
      </c>
      <c r="G103" s="129" t="str">
        <f t="shared" si="35"/>
        <v/>
      </c>
      <c r="H103" s="62"/>
      <c r="I103" s="62"/>
      <c r="J103" s="185"/>
      <c r="K103" s="62"/>
      <c r="L103" s="62"/>
      <c r="M103" s="62"/>
      <c r="N103" s="135"/>
      <c r="O103" s="159"/>
      <c r="P103" s="140"/>
      <c r="Q103" s="141"/>
      <c r="R103" s="90"/>
      <c r="S103" s="168" t="str">
        <f t="shared" si="36"/>
        <v/>
      </c>
      <c r="T103" s="179"/>
      <c r="U103" s="180"/>
      <c r="V103" s="180"/>
      <c r="W103" s="184"/>
      <c r="X103" s="180"/>
      <c r="Y103" s="183"/>
      <c r="Z103" s="68" t="str">
        <f t="shared" si="41"/>
        <v/>
      </c>
      <c r="AA103" s="68" t="str">
        <f t="shared" si="42"/>
        <v/>
      </c>
      <c r="AB103" s="68" t="str">
        <f t="shared" si="43"/>
        <v/>
      </c>
      <c r="AC103" s="81"/>
      <c r="AD103" s="146" t="str">
        <f t="shared" si="44"/>
        <v/>
      </c>
      <c r="AE103" s="2" t="str">
        <f t="shared" si="37"/>
        <v/>
      </c>
      <c r="AF103" s="2"/>
      <c r="AG103" s="2"/>
      <c r="AH103" s="2"/>
      <c r="AI103" s="5"/>
      <c r="AJ103" s="5"/>
      <c r="AK103" s="5"/>
      <c r="AL103" s="5"/>
      <c r="AM103" s="5"/>
      <c r="AN103" s="5"/>
      <c r="AO103" s="5"/>
      <c r="AP103" s="5"/>
      <c r="AQ103" s="5"/>
      <c r="AR103" s="5"/>
      <c r="AS103" s="5"/>
      <c r="AT103" s="5"/>
      <c r="AU103" s="5"/>
      <c r="AV103" s="5"/>
      <c r="AW103" s="5"/>
      <c r="AX103" s="5"/>
      <c r="AY103" s="5"/>
      <c r="AZ103" s="5"/>
      <c r="BA103" s="5"/>
      <c r="BB103" s="5"/>
      <c r="BC103" s="5"/>
      <c r="BD103" s="5"/>
      <c r="BE103" s="5" t="str">
        <f t="shared" si="45"/>
        <v>※</v>
      </c>
      <c r="BF103" s="5"/>
      <c r="BG103" s="5" t="str">
        <f t="shared" si="46"/>
        <v/>
      </c>
      <c r="BH103" s="5" t="str">
        <f t="shared" si="47"/>
        <v/>
      </c>
      <c r="BJ103" s="5"/>
      <c r="BK103" s="5" t="str">
        <f t="shared" si="48"/>
        <v/>
      </c>
      <c r="BL103" s="5" t="str">
        <f t="shared" si="49"/>
        <v/>
      </c>
      <c r="BM103" s="54"/>
      <c r="BN103" s="50"/>
      <c r="BP103" s="5"/>
      <c r="BQ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row>
    <row r="104" spans="1:258" ht="16.5" customHeight="1" x14ac:dyDescent="0.2">
      <c r="A104" s="143"/>
      <c r="B104" s="2" t="str">
        <f t="shared" si="38"/>
        <v/>
      </c>
      <c r="C104" s="2" t="str">
        <f t="shared" si="39"/>
        <v/>
      </c>
      <c r="D104" s="3" t="str">
        <f t="shared" si="40"/>
        <v/>
      </c>
      <c r="E104" s="79"/>
      <c r="F104" s="67" t="str">
        <f>IF(H104="","",COUNTA(H$14:$H104))</f>
        <v/>
      </c>
      <c r="G104" s="129" t="str">
        <f t="shared" si="35"/>
        <v/>
      </c>
      <c r="H104" s="62"/>
      <c r="I104" s="62"/>
      <c r="J104" s="185"/>
      <c r="K104" s="62"/>
      <c r="L104" s="62"/>
      <c r="M104" s="62"/>
      <c r="N104" s="135"/>
      <c r="O104" s="159"/>
      <c r="P104" s="140"/>
      <c r="Q104" s="141"/>
      <c r="R104" s="90"/>
      <c r="S104" s="168" t="str">
        <f t="shared" si="36"/>
        <v/>
      </c>
      <c r="T104" s="179"/>
      <c r="U104" s="180"/>
      <c r="V104" s="180"/>
      <c r="W104" s="184"/>
      <c r="X104" s="180"/>
      <c r="Y104" s="183"/>
      <c r="Z104" s="68" t="str">
        <f t="shared" si="41"/>
        <v/>
      </c>
      <c r="AA104" s="68" t="str">
        <f t="shared" si="42"/>
        <v/>
      </c>
      <c r="AB104" s="68" t="str">
        <f t="shared" si="43"/>
        <v/>
      </c>
      <c r="AC104" s="81"/>
      <c r="AD104" s="146" t="str">
        <f t="shared" si="44"/>
        <v/>
      </c>
      <c r="AE104" s="2" t="str">
        <f t="shared" si="37"/>
        <v/>
      </c>
      <c r="AF104" s="2"/>
      <c r="AG104" s="2"/>
      <c r="AH104" s="2"/>
      <c r="AI104" s="5"/>
      <c r="AJ104" s="5"/>
      <c r="AK104" s="5"/>
      <c r="AL104" s="5"/>
      <c r="AM104" s="5"/>
      <c r="AN104" s="5"/>
      <c r="AO104" s="5"/>
      <c r="AP104" s="5"/>
      <c r="AQ104" s="5"/>
      <c r="AR104" s="5"/>
      <c r="AS104" s="5"/>
      <c r="AT104" s="5"/>
      <c r="AU104" s="5"/>
      <c r="AV104" s="5"/>
      <c r="AW104" s="5"/>
      <c r="AX104" s="5"/>
      <c r="AY104" s="5"/>
      <c r="AZ104" s="5"/>
      <c r="BA104" s="5"/>
      <c r="BB104" s="5"/>
      <c r="BC104" s="5"/>
      <c r="BD104" s="5"/>
      <c r="BE104" s="5" t="str">
        <f t="shared" si="45"/>
        <v>※</v>
      </c>
      <c r="BF104" s="5"/>
      <c r="BG104" s="5" t="str">
        <f t="shared" si="46"/>
        <v/>
      </c>
      <c r="BH104" s="5" t="str">
        <f t="shared" si="47"/>
        <v/>
      </c>
      <c r="BJ104" s="5"/>
      <c r="BK104" s="5" t="str">
        <f t="shared" si="48"/>
        <v/>
      </c>
      <c r="BL104" s="5" t="str">
        <f t="shared" si="49"/>
        <v/>
      </c>
      <c r="BM104" s="54"/>
      <c r="BN104" s="50"/>
      <c r="BP104" s="5"/>
      <c r="BQ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row>
    <row r="105" spans="1:258" ht="16.5" customHeight="1" x14ac:dyDescent="0.2">
      <c r="A105" s="143"/>
      <c r="B105" s="2" t="str">
        <f t="shared" si="38"/>
        <v/>
      </c>
      <c r="C105" s="2" t="str">
        <f t="shared" si="39"/>
        <v/>
      </c>
      <c r="D105" s="3" t="str">
        <f t="shared" si="40"/>
        <v/>
      </c>
      <c r="E105" s="79"/>
      <c r="F105" s="67" t="str">
        <f>IF(H105="","",COUNTA(H$14:$H105))</f>
        <v/>
      </c>
      <c r="G105" s="129" t="str">
        <f t="shared" si="35"/>
        <v/>
      </c>
      <c r="H105" s="62"/>
      <c r="I105" s="62"/>
      <c r="J105" s="185"/>
      <c r="K105" s="62"/>
      <c r="L105" s="62"/>
      <c r="M105" s="62"/>
      <c r="N105" s="135"/>
      <c r="O105" s="159"/>
      <c r="P105" s="140"/>
      <c r="Q105" s="141"/>
      <c r="R105" s="90"/>
      <c r="S105" s="168" t="str">
        <f t="shared" si="36"/>
        <v/>
      </c>
      <c r="T105" s="179"/>
      <c r="U105" s="180"/>
      <c r="V105" s="180"/>
      <c r="W105" s="184"/>
      <c r="X105" s="180"/>
      <c r="Y105" s="183"/>
      <c r="Z105" s="68" t="str">
        <f t="shared" si="41"/>
        <v/>
      </c>
      <c r="AA105" s="68" t="str">
        <f t="shared" si="42"/>
        <v/>
      </c>
      <c r="AB105" s="68" t="str">
        <f t="shared" si="43"/>
        <v/>
      </c>
      <c r="AC105" s="81"/>
      <c r="AD105" s="146" t="str">
        <f t="shared" si="44"/>
        <v/>
      </c>
      <c r="AE105" s="2" t="str">
        <f t="shared" si="37"/>
        <v/>
      </c>
      <c r="AF105" s="2"/>
      <c r="AG105" s="2"/>
      <c r="AH105" s="2"/>
      <c r="AI105" s="5"/>
      <c r="AJ105" s="5"/>
      <c r="AK105" s="5"/>
      <c r="AL105" s="5"/>
      <c r="AM105" s="5"/>
      <c r="AN105" s="5"/>
      <c r="AO105" s="5"/>
      <c r="AP105" s="5"/>
      <c r="AQ105" s="5"/>
      <c r="AR105" s="5"/>
      <c r="AS105" s="5"/>
      <c r="AT105" s="5"/>
      <c r="AU105" s="5"/>
      <c r="AV105" s="5"/>
      <c r="AW105" s="5"/>
      <c r="AX105" s="5"/>
      <c r="AY105" s="5"/>
      <c r="AZ105" s="5"/>
      <c r="BA105" s="5"/>
      <c r="BB105" s="5"/>
      <c r="BC105" s="5"/>
      <c r="BD105" s="5"/>
      <c r="BE105" s="5" t="str">
        <f t="shared" si="45"/>
        <v>※</v>
      </c>
      <c r="BF105" s="5"/>
      <c r="BG105" s="5" t="str">
        <f t="shared" si="46"/>
        <v/>
      </c>
      <c r="BH105" s="5" t="str">
        <f t="shared" si="47"/>
        <v/>
      </c>
      <c r="BJ105" s="5"/>
      <c r="BK105" s="5" t="str">
        <f t="shared" si="48"/>
        <v/>
      </c>
      <c r="BL105" s="5" t="str">
        <f t="shared" si="49"/>
        <v/>
      </c>
      <c r="BM105" s="54"/>
      <c r="BN105" s="50"/>
      <c r="BP105" s="5"/>
      <c r="BQ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row>
    <row r="106" spans="1:258" ht="16.5" customHeight="1" x14ac:dyDescent="0.2">
      <c r="A106" s="143"/>
      <c r="B106" s="2" t="str">
        <f t="shared" si="38"/>
        <v/>
      </c>
      <c r="C106" s="2" t="str">
        <f t="shared" si="39"/>
        <v/>
      </c>
      <c r="D106" s="3" t="str">
        <f t="shared" si="40"/>
        <v/>
      </c>
      <c r="E106" s="79"/>
      <c r="F106" s="67" t="str">
        <f>IF(H106="","",COUNTA(H$14:$H106))</f>
        <v/>
      </c>
      <c r="G106" s="129" t="str">
        <f t="shared" si="35"/>
        <v/>
      </c>
      <c r="H106" s="62"/>
      <c r="I106" s="62"/>
      <c r="J106" s="185"/>
      <c r="K106" s="62"/>
      <c r="L106" s="62"/>
      <c r="M106" s="62"/>
      <c r="N106" s="135"/>
      <c r="O106" s="159"/>
      <c r="P106" s="140"/>
      <c r="Q106" s="141"/>
      <c r="R106" s="90"/>
      <c r="S106" s="168" t="str">
        <f t="shared" si="36"/>
        <v/>
      </c>
      <c r="T106" s="179"/>
      <c r="U106" s="180"/>
      <c r="V106" s="180"/>
      <c r="W106" s="184"/>
      <c r="X106" s="180"/>
      <c r="Y106" s="183"/>
      <c r="Z106" s="68" t="str">
        <f t="shared" si="41"/>
        <v/>
      </c>
      <c r="AA106" s="68" t="str">
        <f t="shared" si="42"/>
        <v/>
      </c>
      <c r="AB106" s="68" t="str">
        <f t="shared" si="43"/>
        <v/>
      </c>
      <c r="AC106" s="81"/>
      <c r="AD106" s="146" t="str">
        <f t="shared" si="44"/>
        <v/>
      </c>
      <c r="AE106" s="2" t="str">
        <f t="shared" si="37"/>
        <v/>
      </c>
      <c r="AF106" s="2"/>
      <c r="AG106" s="2"/>
      <c r="AH106" s="2"/>
      <c r="AI106" s="5"/>
      <c r="AJ106" s="5"/>
      <c r="AK106" s="5"/>
      <c r="AL106" s="5"/>
      <c r="AM106" s="5"/>
      <c r="AN106" s="5"/>
      <c r="AO106" s="5"/>
      <c r="AP106" s="5"/>
      <c r="AQ106" s="5"/>
      <c r="AR106" s="5"/>
      <c r="AS106" s="5"/>
      <c r="AT106" s="5"/>
      <c r="AU106" s="5"/>
      <c r="AV106" s="5"/>
      <c r="AW106" s="5"/>
      <c r="AX106" s="5"/>
      <c r="AY106" s="5"/>
      <c r="AZ106" s="5"/>
      <c r="BA106" s="5"/>
      <c r="BB106" s="5"/>
      <c r="BC106" s="5"/>
      <c r="BD106" s="5"/>
      <c r="BE106" s="5" t="str">
        <f t="shared" si="45"/>
        <v>※</v>
      </c>
      <c r="BF106" s="5"/>
      <c r="BG106" s="5" t="str">
        <f t="shared" si="46"/>
        <v/>
      </c>
      <c r="BH106" s="5" t="str">
        <f t="shared" si="47"/>
        <v/>
      </c>
      <c r="BJ106" s="5"/>
      <c r="BK106" s="5" t="str">
        <f t="shared" si="48"/>
        <v/>
      </c>
      <c r="BL106" s="5" t="str">
        <f t="shared" si="49"/>
        <v/>
      </c>
      <c r="BM106" s="54"/>
      <c r="BN106" s="50"/>
      <c r="BP106" s="5"/>
      <c r="BQ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row>
    <row r="107" spans="1:258" ht="16.5" customHeight="1" x14ac:dyDescent="0.2">
      <c r="A107" s="143"/>
      <c r="B107" s="2" t="str">
        <f t="shared" si="38"/>
        <v/>
      </c>
      <c r="C107" s="2" t="str">
        <f t="shared" si="39"/>
        <v/>
      </c>
      <c r="D107" s="3" t="str">
        <f t="shared" si="40"/>
        <v/>
      </c>
      <c r="E107" s="79"/>
      <c r="F107" s="67" t="str">
        <f>IF(H107="","",COUNTA(H$14:$H107))</f>
        <v/>
      </c>
      <c r="G107" s="129" t="str">
        <f t="shared" si="35"/>
        <v/>
      </c>
      <c r="H107" s="62"/>
      <c r="I107" s="62"/>
      <c r="J107" s="185"/>
      <c r="K107" s="62"/>
      <c r="L107" s="62"/>
      <c r="M107" s="62"/>
      <c r="N107" s="135"/>
      <c r="O107" s="159"/>
      <c r="P107" s="140"/>
      <c r="Q107" s="141"/>
      <c r="R107" s="90"/>
      <c r="S107" s="168" t="str">
        <f t="shared" si="36"/>
        <v/>
      </c>
      <c r="T107" s="179"/>
      <c r="U107" s="180"/>
      <c r="V107" s="180"/>
      <c r="W107" s="184"/>
      <c r="X107" s="180"/>
      <c r="Y107" s="183"/>
      <c r="Z107" s="68" t="str">
        <f t="shared" si="41"/>
        <v/>
      </c>
      <c r="AA107" s="68" t="str">
        <f t="shared" si="42"/>
        <v/>
      </c>
      <c r="AB107" s="68" t="str">
        <f t="shared" si="43"/>
        <v/>
      </c>
      <c r="AC107" s="81"/>
      <c r="AD107" s="146" t="str">
        <f t="shared" si="44"/>
        <v/>
      </c>
      <c r="AE107" s="2" t="str">
        <f t="shared" si="37"/>
        <v/>
      </c>
      <c r="AF107" s="2"/>
      <c r="AG107" s="2"/>
      <c r="AH107" s="2"/>
      <c r="AI107" s="5"/>
      <c r="AJ107" s="5"/>
      <c r="AK107" s="5"/>
      <c r="AL107" s="5"/>
      <c r="AM107" s="5"/>
      <c r="AN107" s="5"/>
      <c r="AO107" s="5"/>
      <c r="AP107" s="5"/>
      <c r="AQ107" s="5"/>
      <c r="AR107" s="5"/>
      <c r="AS107" s="5"/>
      <c r="AT107" s="5"/>
      <c r="AU107" s="5"/>
      <c r="AV107" s="5"/>
      <c r="AW107" s="5"/>
      <c r="AX107" s="5"/>
      <c r="AY107" s="5"/>
      <c r="AZ107" s="5"/>
      <c r="BA107" s="5"/>
      <c r="BB107" s="5"/>
      <c r="BC107" s="5"/>
      <c r="BD107" s="5"/>
      <c r="BE107" s="5" t="str">
        <f t="shared" si="45"/>
        <v>※</v>
      </c>
      <c r="BF107" s="5"/>
      <c r="BG107" s="5" t="str">
        <f t="shared" si="46"/>
        <v/>
      </c>
      <c r="BH107" s="5" t="str">
        <f t="shared" si="47"/>
        <v/>
      </c>
      <c r="BJ107" s="5"/>
      <c r="BK107" s="5" t="str">
        <f t="shared" si="48"/>
        <v/>
      </c>
      <c r="BL107" s="5" t="str">
        <f t="shared" si="49"/>
        <v/>
      </c>
      <c r="BM107" s="54"/>
      <c r="BN107" s="50"/>
      <c r="BP107" s="5"/>
      <c r="BQ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row>
    <row r="108" spans="1:258" ht="16.5" customHeight="1" x14ac:dyDescent="0.2">
      <c r="A108" s="143"/>
      <c r="B108" s="2" t="str">
        <f t="shared" si="38"/>
        <v/>
      </c>
      <c r="C108" s="2" t="str">
        <f t="shared" si="39"/>
        <v/>
      </c>
      <c r="D108" s="3" t="str">
        <f t="shared" si="40"/>
        <v/>
      </c>
      <c r="E108" s="79"/>
      <c r="F108" s="67" t="str">
        <f>IF(H108="","",COUNTA(H$14:$H108))</f>
        <v/>
      </c>
      <c r="G108" s="129" t="str">
        <f t="shared" si="35"/>
        <v/>
      </c>
      <c r="H108" s="62"/>
      <c r="I108" s="62"/>
      <c r="J108" s="185"/>
      <c r="K108" s="62"/>
      <c r="L108" s="62"/>
      <c r="M108" s="62"/>
      <c r="N108" s="135"/>
      <c r="O108" s="159"/>
      <c r="P108" s="140"/>
      <c r="Q108" s="141"/>
      <c r="R108" s="90"/>
      <c r="S108" s="168" t="str">
        <f t="shared" si="36"/>
        <v/>
      </c>
      <c r="T108" s="179"/>
      <c r="U108" s="180"/>
      <c r="V108" s="180"/>
      <c r="W108" s="184"/>
      <c r="X108" s="180"/>
      <c r="Y108" s="183"/>
      <c r="Z108" s="68" t="str">
        <f t="shared" si="41"/>
        <v/>
      </c>
      <c r="AA108" s="68" t="str">
        <f t="shared" si="42"/>
        <v/>
      </c>
      <c r="AB108" s="68" t="str">
        <f t="shared" si="43"/>
        <v/>
      </c>
      <c r="AC108" s="81"/>
      <c r="AD108" s="146" t="str">
        <f t="shared" si="44"/>
        <v/>
      </c>
      <c r="AE108" s="2" t="str">
        <f t="shared" si="37"/>
        <v/>
      </c>
      <c r="AF108" s="2"/>
      <c r="AG108" s="2"/>
      <c r="AH108" s="2"/>
      <c r="AI108" s="5"/>
      <c r="AJ108" s="5"/>
      <c r="AK108" s="5"/>
      <c r="AL108" s="5"/>
      <c r="AM108" s="5"/>
      <c r="AN108" s="5"/>
      <c r="AO108" s="5"/>
      <c r="AP108" s="5"/>
      <c r="AQ108" s="5"/>
      <c r="AR108" s="5"/>
      <c r="AS108" s="5"/>
      <c r="AT108" s="5"/>
      <c r="AU108" s="5"/>
      <c r="AV108" s="5"/>
      <c r="AW108" s="5"/>
      <c r="AX108" s="5"/>
      <c r="AY108" s="5"/>
      <c r="AZ108" s="5"/>
      <c r="BA108" s="5"/>
      <c r="BB108" s="5"/>
      <c r="BC108" s="5"/>
      <c r="BD108" s="5"/>
      <c r="BE108" s="5" t="str">
        <f t="shared" si="45"/>
        <v>※</v>
      </c>
      <c r="BF108" s="5"/>
      <c r="BG108" s="5" t="str">
        <f t="shared" si="46"/>
        <v/>
      </c>
      <c r="BH108" s="5" t="str">
        <f t="shared" si="47"/>
        <v/>
      </c>
      <c r="BJ108" s="5"/>
      <c r="BK108" s="5" t="str">
        <f t="shared" si="48"/>
        <v/>
      </c>
      <c r="BL108" s="5" t="str">
        <f t="shared" si="49"/>
        <v/>
      </c>
      <c r="BM108" s="54"/>
      <c r="BN108" s="50"/>
      <c r="BP108" s="5"/>
      <c r="BQ108" s="5"/>
      <c r="CP108" s="6" t="s">
        <v>4</v>
      </c>
      <c r="CQ108" s="6" t="s">
        <v>4</v>
      </c>
      <c r="CR108" s="6" t="s">
        <v>4</v>
      </c>
      <c r="CS108" s="6" t="s">
        <v>4</v>
      </c>
      <c r="CT108" s="6" t="s">
        <v>4</v>
      </c>
      <c r="CU108" s="6" t="s">
        <v>4</v>
      </c>
      <c r="CV108" s="6" t="s">
        <v>4</v>
      </c>
      <c r="CW108" s="6" t="s">
        <v>4</v>
      </c>
      <c r="CX108" s="6" t="s">
        <v>4</v>
      </c>
      <c r="CY108" s="6" t="s">
        <v>4</v>
      </c>
      <c r="CZ108" s="6" t="s">
        <v>4</v>
      </c>
      <c r="DA108" s="6" t="s">
        <v>4</v>
      </c>
      <c r="DB108" s="6" t="s">
        <v>4</v>
      </c>
      <c r="DC108" s="6" t="s">
        <v>4</v>
      </c>
      <c r="DD108" s="6" t="s">
        <v>4</v>
      </c>
      <c r="DE108" s="6" t="s">
        <v>4</v>
      </c>
      <c r="DF108" s="6" t="s">
        <v>4</v>
      </c>
      <c r="DG108" s="6" t="s">
        <v>4</v>
      </c>
      <c r="DH108" s="6" t="s">
        <v>4</v>
      </c>
      <c r="DI108" s="6" t="s">
        <v>4</v>
      </c>
      <c r="DJ108" t="s">
        <v>4</v>
      </c>
      <c r="DK108" t="s">
        <v>4</v>
      </c>
      <c r="DL108" t="s">
        <v>4</v>
      </c>
      <c r="DM108" t="s">
        <v>4</v>
      </c>
      <c r="DN108" t="s">
        <v>4</v>
      </c>
      <c r="DO108" t="s">
        <v>4</v>
      </c>
      <c r="DP108" s="1" t="s">
        <v>4</v>
      </c>
      <c r="DQ108" s="1" t="s">
        <v>4</v>
      </c>
      <c r="DR108" s="1" t="s">
        <v>4</v>
      </c>
      <c r="DS108" s="1" t="s">
        <v>4</v>
      </c>
      <c r="DT108" s="1" t="s">
        <v>4</v>
      </c>
      <c r="DU108" s="1" t="s">
        <v>4</v>
      </c>
      <c r="DV108" s="1" t="s">
        <v>4</v>
      </c>
      <c r="DW108" s="1" t="s">
        <v>4</v>
      </c>
      <c r="DX108" s="1" t="s">
        <v>4</v>
      </c>
      <c r="DY108" t="s">
        <v>4</v>
      </c>
      <c r="DZ108" t="s">
        <v>4</v>
      </c>
      <c r="EA108" t="s">
        <v>4</v>
      </c>
      <c r="EB108" t="s">
        <v>4</v>
      </c>
      <c r="EC108" t="s">
        <v>4</v>
      </c>
      <c r="ED108" t="s">
        <v>4</v>
      </c>
      <c r="EE108" t="s">
        <v>4</v>
      </c>
      <c r="EF108" t="s">
        <v>4</v>
      </c>
      <c r="EG108" t="s">
        <v>4</v>
      </c>
      <c r="EH108" t="s">
        <v>4</v>
      </c>
      <c r="EI108" s="1" t="s">
        <v>4</v>
      </c>
      <c r="EJ108" s="1" t="s">
        <v>4</v>
      </c>
      <c r="EK108" s="1" t="s">
        <v>4</v>
      </c>
      <c r="EL108" s="1" t="s">
        <v>4</v>
      </c>
      <c r="EM108" s="1" t="s">
        <v>4</v>
      </c>
      <c r="EN108" s="1" t="s">
        <v>4</v>
      </c>
      <c r="EO108" s="1" t="s">
        <v>4</v>
      </c>
      <c r="EP108" s="1" t="s">
        <v>4</v>
      </c>
      <c r="EQ108" s="1" t="s">
        <v>4</v>
      </c>
      <c r="ER108" s="1" t="s">
        <v>4</v>
      </c>
      <c r="ES108"/>
      <c r="ET108" s="1" t="s">
        <v>4</v>
      </c>
      <c r="EU108" s="1" t="s">
        <v>4</v>
      </c>
      <c r="EV108" s="1" t="s">
        <v>4</v>
      </c>
      <c r="EW108" s="1" t="s">
        <v>4</v>
      </c>
      <c r="EX108" s="1" t="s">
        <v>4</v>
      </c>
      <c r="EY108" s="1" t="s">
        <v>4</v>
      </c>
      <c r="EZ108" s="1" t="s">
        <v>4</v>
      </c>
      <c r="FA108" s="1" t="s">
        <v>4</v>
      </c>
      <c r="FB108" s="1" t="s">
        <v>4</v>
      </c>
      <c r="FC108" s="1" t="s">
        <v>4</v>
      </c>
      <c r="FD108" s="1" t="s">
        <v>4</v>
      </c>
      <c r="FE108" t="s">
        <v>4</v>
      </c>
      <c r="FF108" t="s">
        <v>4</v>
      </c>
      <c r="FG108" t="s">
        <v>4</v>
      </c>
      <c r="FH108" t="s">
        <v>4</v>
      </c>
      <c r="FI108" t="s">
        <v>4</v>
      </c>
      <c r="FJ108" t="s">
        <v>4</v>
      </c>
      <c r="FK108" t="s">
        <v>4</v>
      </c>
      <c r="FL108"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t="s">
        <v>4</v>
      </c>
      <c r="GQ108" s="1" t="s">
        <v>4</v>
      </c>
      <c r="GR108" s="1" t="s">
        <v>4</v>
      </c>
      <c r="GS108" s="1" t="s">
        <v>4</v>
      </c>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s="1" t="s">
        <v>4</v>
      </c>
      <c r="IE108" s="1" t="s">
        <v>4</v>
      </c>
      <c r="IF108" s="1" t="s">
        <v>4</v>
      </c>
      <c r="IG108" s="1" t="s">
        <v>4</v>
      </c>
      <c r="IH108" s="1" t="s">
        <v>4</v>
      </c>
      <c r="II108" s="1" t="s">
        <v>4</v>
      </c>
      <c r="IJ108" s="1" t="s">
        <v>4</v>
      </c>
      <c r="IK108" s="1" t="s">
        <v>4</v>
      </c>
      <c r="IL108" s="1" t="s">
        <v>4</v>
      </c>
      <c r="IM108" s="1" t="s">
        <v>4</v>
      </c>
      <c r="IN108" s="1" t="s">
        <v>4</v>
      </c>
      <c r="IO108" s="1" t="s">
        <v>4</v>
      </c>
      <c r="IP108" s="1" t="s">
        <v>4</v>
      </c>
      <c r="IQ108" s="1" t="s">
        <v>4</v>
      </c>
      <c r="IR108" s="1" t="s">
        <v>4</v>
      </c>
      <c r="IS108" s="1" t="s">
        <v>4</v>
      </c>
      <c r="IT108" s="1" t="s">
        <v>4</v>
      </c>
      <c r="IU108" s="1" t="s">
        <v>4</v>
      </c>
      <c r="IV108" s="1" t="s">
        <v>4</v>
      </c>
      <c r="IW108" s="1" t="s">
        <v>4</v>
      </c>
      <c r="IX108"/>
    </row>
    <row r="109" spans="1:258" ht="16.5" customHeight="1" x14ac:dyDescent="0.2">
      <c r="A109" s="143"/>
      <c r="B109" s="2" t="str">
        <f t="shared" si="38"/>
        <v/>
      </c>
      <c r="C109" s="2" t="str">
        <f t="shared" si="39"/>
        <v/>
      </c>
      <c r="D109" s="3" t="str">
        <f t="shared" si="40"/>
        <v/>
      </c>
      <c r="E109" s="79"/>
      <c r="F109" s="67" t="str">
        <f>IF(H109="","",COUNTA(H$14:$H109))</f>
        <v/>
      </c>
      <c r="G109" s="129" t="str">
        <f t="shared" si="35"/>
        <v/>
      </c>
      <c r="H109" s="62"/>
      <c r="I109" s="62"/>
      <c r="J109" s="185"/>
      <c r="K109" s="62"/>
      <c r="L109" s="62"/>
      <c r="M109" s="62"/>
      <c r="N109" s="135"/>
      <c r="O109" s="159"/>
      <c r="P109" s="140"/>
      <c r="Q109" s="141"/>
      <c r="R109" s="90"/>
      <c r="S109" s="168" t="str">
        <f t="shared" si="36"/>
        <v/>
      </c>
      <c r="T109" s="179"/>
      <c r="U109" s="180"/>
      <c r="V109" s="180"/>
      <c r="W109" s="184"/>
      <c r="X109" s="180"/>
      <c r="Y109" s="183"/>
      <c r="Z109" s="68" t="str">
        <f t="shared" si="41"/>
        <v/>
      </c>
      <c r="AA109" s="68" t="str">
        <f t="shared" si="42"/>
        <v/>
      </c>
      <c r="AB109" s="68" t="str">
        <f t="shared" si="43"/>
        <v/>
      </c>
      <c r="AC109" s="81"/>
      <c r="AD109" s="146" t="str">
        <f t="shared" si="44"/>
        <v/>
      </c>
      <c r="AE109" s="2" t="str">
        <f t="shared" si="37"/>
        <v/>
      </c>
      <c r="AF109" s="2"/>
      <c r="AG109" s="2"/>
      <c r="AH109" s="2"/>
      <c r="AI109" s="5"/>
      <c r="AJ109" s="5"/>
      <c r="AK109" s="5"/>
      <c r="AL109" s="5"/>
      <c r="AM109" s="5"/>
      <c r="AN109" s="5"/>
      <c r="AO109" s="5"/>
      <c r="AP109" s="5"/>
      <c r="AQ109" s="5"/>
      <c r="AR109" s="5"/>
      <c r="AS109" s="5"/>
      <c r="AT109" s="5"/>
      <c r="AU109" s="5"/>
      <c r="AV109" s="5"/>
      <c r="AW109" s="5"/>
      <c r="AX109" s="5"/>
      <c r="AY109" s="5"/>
      <c r="AZ109" s="5"/>
      <c r="BA109" s="5"/>
      <c r="BB109" s="5"/>
      <c r="BC109" s="5"/>
      <c r="BD109" s="5"/>
      <c r="BE109" s="5" t="str">
        <f t="shared" si="45"/>
        <v>※</v>
      </c>
      <c r="BF109" s="5"/>
      <c r="BG109" s="5" t="str">
        <f t="shared" si="46"/>
        <v/>
      </c>
      <c r="BH109" s="5" t="str">
        <f t="shared" si="47"/>
        <v/>
      </c>
      <c r="BJ109" s="5"/>
      <c r="BK109" s="5" t="str">
        <f t="shared" si="48"/>
        <v/>
      </c>
      <c r="BL109" s="5" t="str">
        <f t="shared" si="49"/>
        <v/>
      </c>
      <c r="BM109" s="54"/>
      <c r="BN109" s="50"/>
      <c r="BP109" s="5"/>
      <c r="BQ109" s="5"/>
      <c r="CP109" s="6" t="s">
        <v>4</v>
      </c>
      <c r="CQ109" s="6" t="s">
        <v>4</v>
      </c>
      <c r="CR109" s="6" t="s">
        <v>4</v>
      </c>
      <c r="CS109" s="6" t="s">
        <v>4</v>
      </c>
      <c r="CT109" s="6" t="s">
        <v>4</v>
      </c>
      <c r="CU109" s="6" t="s">
        <v>4</v>
      </c>
      <c r="CV109" s="6" t="s">
        <v>4</v>
      </c>
      <c r="CW109" s="6" t="s">
        <v>4</v>
      </c>
      <c r="CX109" s="6" t="s">
        <v>4</v>
      </c>
      <c r="CY109" s="6" t="s">
        <v>4</v>
      </c>
      <c r="CZ109" s="6" t="s">
        <v>4</v>
      </c>
      <c r="DA109" s="6" t="s">
        <v>4</v>
      </c>
      <c r="DB109" s="6" t="s">
        <v>4</v>
      </c>
      <c r="DC109" s="6" t="s">
        <v>4</v>
      </c>
      <c r="DD109" s="6" t="s">
        <v>4</v>
      </c>
      <c r="DE109" s="6" t="s">
        <v>4</v>
      </c>
      <c r="DF109" s="6" t="s">
        <v>4</v>
      </c>
      <c r="DG109" s="6" t="s">
        <v>4</v>
      </c>
      <c r="DH109" s="6" t="s">
        <v>4</v>
      </c>
      <c r="DI109" s="6" t="s">
        <v>4</v>
      </c>
      <c r="DJ109" t="s">
        <v>4</v>
      </c>
      <c r="DK109" t="s">
        <v>4</v>
      </c>
      <c r="DL109" t="s">
        <v>4</v>
      </c>
      <c r="DM109" t="s">
        <v>4</v>
      </c>
      <c r="DN109" t="s">
        <v>4</v>
      </c>
      <c r="DO109" t="s">
        <v>4</v>
      </c>
      <c r="DP109" s="1" t="s">
        <v>4</v>
      </c>
      <c r="DQ109" s="1" t="s">
        <v>4</v>
      </c>
      <c r="DR109" s="1" t="s">
        <v>4</v>
      </c>
      <c r="DS109" s="1" t="s">
        <v>4</v>
      </c>
      <c r="DT109" s="1" t="s">
        <v>4</v>
      </c>
      <c r="DU109" s="1" t="s">
        <v>4</v>
      </c>
      <c r="DV109" s="1" t="s">
        <v>4</v>
      </c>
      <c r="DW109" s="1" t="s">
        <v>4</v>
      </c>
      <c r="DX109" s="1" t="s">
        <v>4</v>
      </c>
      <c r="DY109" t="s">
        <v>4</v>
      </c>
      <c r="DZ109" t="s">
        <v>4</v>
      </c>
      <c r="EA109" t="s">
        <v>4</v>
      </c>
      <c r="EB109" t="s">
        <v>4</v>
      </c>
      <c r="EC109" t="s">
        <v>4</v>
      </c>
      <c r="ED109" t="s">
        <v>4</v>
      </c>
      <c r="EE109" t="s">
        <v>4</v>
      </c>
      <c r="EF109" t="s">
        <v>4</v>
      </c>
      <c r="EG109" t="s">
        <v>4</v>
      </c>
      <c r="EH109" t="s">
        <v>4</v>
      </c>
      <c r="EI109" s="1" t="s">
        <v>4</v>
      </c>
      <c r="EJ109" s="1" t="s">
        <v>4</v>
      </c>
      <c r="EK109" s="1" t="s">
        <v>4</v>
      </c>
      <c r="EL109" s="1" t="s">
        <v>4</v>
      </c>
      <c r="EM109" s="1" t="s">
        <v>4</v>
      </c>
      <c r="EN109" s="1" t="s">
        <v>4</v>
      </c>
      <c r="EO109" s="1" t="s">
        <v>4</v>
      </c>
      <c r="EP109" s="1" t="s">
        <v>4</v>
      </c>
      <c r="EQ109" s="1" t="s">
        <v>4</v>
      </c>
      <c r="ER109" s="1" t="s">
        <v>4</v>
      </c>
      <c r="ES109"/>
      <c r="ET109" s="1" t="s">
        <v>4</v>
      </c>
      <c r="EU109" s="1" t="s">
        <v>4</v>
      </c>
      <c r="EV109" s="1" t="s">
        <v>4</v>
      </c>
      <c r="EW109" s="1" t="s">
        <v>4</v>
      </c>
      <c r="EX109" s="1" t="s">
        <v>4</v>
      </c>
      <c r="EY109" s="1" t="s">
        <v>4</v>
      </c>
      <c r="EZ109" s="1" t="s">
        <v>4</v>
      </c>
      <c r="FA109" s="1" t="s">
        <v>4</v>
      </c>
      <c r="FB109" s="1" t="s">
        <v>4</v>
      </c>
      <c r="FC109" s="1" t="s">
        <v>4</v>
      </c>
      <c r="FD109" s="1" t="s">
        <v>4</v>
      </c>
      <c r="FE109" t="s">
        <v>4</v>
      </c>
      <c r="FF109" t="s">
        <v>4</v>
      </c>
      <c r="FG109" t="s">
        <v>4</v>
      </c>
      <c r="FH109" t="s">
        <v>4</v>
      </c>
      <c r="FI109" t="s">
        <v>4</v>
      </c>
      <c r="FJ109" t="s">
        <v>4</v>
      </c>
      <c r="FK109" t="s">
        <v>4</v>
      </c>
      <c r="FL109"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t="s">
        <v>4</v>
      </c>
      <c r="GQ109" s="1" t="s">
        <v>4</v>
      </c>
      <c r="GR109" s="1" t="s">
        <v>4</v>
      </c>
      <c r="GS109" s="1" t="s">
        <v>4</v>
      </c>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s="1" t="s">
        <v>4</v>
      </c>
      <c r="IE109" s="1" t="s">
        <v>4</v>
      </c>
      <c r="IF109" s="1" t="s">
        <v>4</v>
      </c>
      <c r="IG109" s="1" t="s">
        <v>4</v>
      </c>
      <c r="IH109" s="1" t="s">
        <v>4</v>
      </c>
      <c r="II109" s="1" t="s">
        <v>4</v>
      </c>
      <c r="IJ109" s="1" t="s">
        <v>4</v>
      </c>
      <c r="IK109" s="1" t="s">
        <v>4</v>
      </c>
      <c r="IL109" s="1" t="s">
        <v>4</v>
      </c>
      <c r="IM109" s="1" t="s">
        <v>4</v>
      </c>
      <c r="IN109" s="1" t="s">
        <v>4</v>
      </c>
      <c r="IO109" s="1" t="s">
        <v>4</v>
      </c>
      <c r="IP109" s="1" t="s">
        <v>4</v>
      </c>
      <c r="IQ109" s="1" t="s">
        <v>4</v>
      </c>
      <c r="IR109" s="1" t="s">
        <v>4</v>
      </c>
      <c r="IS109" s="1" t="s">
        <v>4</v>
      </c>
      <c r="IT109" s="1" t="s">
        <v>4</v>
      </c>
      <c r="IU109" s="1" t="s">
        <v>4</v>
      </c>
      <c r="IV109" s="1" t="s">
        <v>4</v>
      </c>
      <c r="IW109" s="1" t="s">
        <v>4</v>
      </c>
      <c r="IX109"/>
    </row>
    <row r="110" spans="1:258" ht="16.5" customHeight="1" x14ac:dyDescent="0.2">
      <c r="A110" s="143"/>
      <c r="B110" s="2" t="str">
        <f t="shared" si="38"/>
        <v/>
      </c>
      <c r="C110" s="2" t="str">
        <f t="shared" si="39"/>
        <v/>
      </c>
      <c r="D110" s="3" t="str">
        <f t="shared" si="40"/>
        <v/>
      </c>
      <c r="E110" s="79"/>
      <c r="F110" s="67" t="str">
        <f>IF(H110="","",COUNTA(H$14:$H110))</f>
        <v/>
      </c>
      <c r="G110" s="129" t="str">
        <f t="shared" ref="G110:G133" si="50">IF(H110="","",$I$2)</f>
        <v/>
      </c>
      <c r="H110" s="62"/>
      <c r="I110" s="62"/>
      <c r="J110" s="185"/>
      <c r="K110" s="62"/>
      <c r="L110" s="62"/>
      <c r="M110" s="62"/>
      <c r="N110" s="135"/>
      <c r="O110" s="159"/>
      <c r="P110" s="140"/>
      <c r="Q110" s="141"/>
      <c r="R110" s="90"/>
      <c r="S110" s="168" t="str">
        <f t="shared" ref="S110:S133" si="51">IF(Q110="","",(COUNTIF($B$14:$B$133,C110)))</f>
        <v/>
      </c>
      <c r="T110" s="179"/>
      <c r="U110" s="180"/>
      <c r="V110" s="180"/>
      <c r="W110" s="184"/>
      <c r="X110" s="180"/>
      <c r="Y110" s="183"/>
      <c r="Z110" s="68" t="str">
        <f t="shared" si="41"/>
        <v/>
      </c>
      <c r="AA110" s="68" t="str">
        <f t="shared" si="42"/>
        <v/>
      </c>
      <c r="AB110" s="68" t="str">
        <f t="shared" si="43"/>
        <v/>
      </c>
      <c r="AC110" s="81"/>
      <c r="AD110" s="146" t="str">
        <f t="shared" si="44"/>
        <v/>
      </c>
      <c r="AE110" s="2" t="str">
        <f t="shared" ref="AE110:AE133" si="52">H110&amp;Q110</f>
        <v/>
      </c>
      <c r="AF110" s="2"/>
      <c r="AG110" s="2"/>
      <c r="AH110" s="2"/>
      <c r="AI110" s="5"/>
      <c r="AJ110" s="5"/>
      <c r="AK110" s="5"/>
      <c r="AL110" s="5"/>
      <c r="AM110" s="5"/>
      <c r="AN110" s="5"/>
      <c r="AO110" s="5"/>
      <c r="AP110" s="5"/>
      <c r="AQ110" s="5"/>
      <c r="AR110" s="5"/>
      <c r="AS110" s="5"/>
      <c r="AT110" s="5"/>
      <c r="AU110" s="5"/>
      <c r="AV110" s="5"/>
      <c r="AW110" s="5"/>
      <c r="AX110" s="5"/>
      <c r="AY110" s="5"/>
      <c r="AZ110" s="5"/>
      <c r="BA110" s="5"/>
      <c r="BB110" s="5"/>
      <c r="BC110" s="5"/>
      <c r="BD110" s="5"/>
      <c r="BE110" s="5" t="str">
        <f t="shared" si="45"/>
        <v>※</v>
      </c>
      <c r="BF110" s="5"/>
      <c r="BG110" s="5" t="str">
        <f t="shared" si="46"/>
        <v/>
      </c>
      <c r="BH110" s="5" t="str">
        <f t="shared" si="47"/>
        <v/>
      </c>
      <c r="BJ110" s="5"/>
      <c r="BK110" s="5" t="str">
        <f t="shared" si="48"/>
        <v/>
      </c>
      <c r="BL110" s="5" t="str">
        <f t="shared" si="49"/>
        <v/>
      </c>
      <c r="BM110" s="54"/>
      <c r="BN110" s="50"/>
      <c r="BP110" s="5"/>
      <c r="BQ110" s="5"/>
      <c r="CP110" s="6" t="s">
        <v>4</v>
      </c>
      <c r="CQ110" s="6" t="s">
        <v>4</v>
      </c>
      <c r="CR110" s="6" t="s">
        <v>4</v>
      </c>
      <c r="CS110" s="6" t="s">
        <v>4</v>
      </c>
      <c r="CT110" s="6" t="s">
        <v>4</v>
      </c>
      <c r="CU110" s="6" t="s">
        <v>4</v>
      </c>
      <c r="CV110" s="6" t="s">
        <v>4</v>
      </c>
      <c r="CW110" s="6" t="s">
        <v>4</v>
      </c>
      <c r="CX110" s="6" t="s">
        <v>4</v>
      </c>
      <c r="CY110" s="6" t="s">
        <v>4</v>
      </c>
      <c r="CZ110" s="6" t="s">
        <v>4</v>
      </c>
      <c r="DA110" s="6" t="s">
        <v>4</v>
      </c>
      <c r="DB110" s="6" t="s">
        <v>4</v>
      </c>
      <c r="DC110" s="6" t="s">
        <v>4</v>
      </c>
      <c r="DD110" s="6" t="s">
        <v>4</v>
      </c>
      <c r="DE110" s="6" t="s">
        <v>4</v>
      </c>
      <c r="DF110" s="6" t="s">
        <v>4</v>
      </c>
      <c r="DG110" s="6" t="s">
        <v>4</v>
      </c>
      <c r="DH110" s="6" t="s">
        <v>4</v>
      </c>
      <c r="DI110" s="6" t="s">
        <v>4</v>
      </c>
      <c r="DJ110" t="s">
        <v>4</v>
      </c>
      <c r="DK110" t="s">
        <v>4</v>
      </c>
      <c r="DL110" t="s">
        <v>4</v>
      </c>
      <c r="DM110" t="s">
        <v>4</v>
      </c>
      <c r="DN110" t="s">
        <v>4</v>
      </c>
      <c r="DO110" t="s">
        <v>4</v>
      </c>
      <c r="DP110" t="s">
        <v>4</v>
      </c>
      <c r="DQ110" t="s">
        <v>4</v>
      </c>
      <c r="DR110" t="s">
        <v>4</v>
      </c>
      <c r="DS110" t="s">
        <v>4</v>
      </c>
      <c r="DT110" t="s">
        <v>4</v>
      </c>
      <c r="DU110" t="s">
        <v>4</v>
      </c>
      <c r="DV110" t="s">
        <v>4</v>
      </c>
      <c r="DW110" t="s">
        <v>4</v>
      </c>
      <c r="DX110" t="s">
        <v>4</v>
      </c>
      <c r="DY110" t="s">
        <v>4</v>
      </c>
      <c r="DZ110" t="s">
        <v>4</v>
      </c>
      <c r="EA110"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s="1" t="s">
        <v>4</v>
      </c>
      <c r="ER110" s="1" t="s">
        <v>4</v>
      </c>
      <c r="ES110" t="s">
        <v>4</v>
      </c>
      <c r="ET110" t="s">
        <v>4</v>
      </c>
      <c r="EU110" t="s">
        <v>4</v>
      </c>
      <c r="EV110" t="s">
        <v>4</v>
      </c>
      <c r="EW110" t="s">
        <v>4</v>
      </c>
      <c r="EX110" t="s">
        <v>4</v>
      </c>
      <c r="EY110" t="s">
        <v>4</v>
      </c>
      <c r="EZ110" t="s">
        <v>4</v>
      </c>
      <c r="FA110" t="s">
        <v>4</v>
      </c>
      <c r="FB110" t="s">
        <v>4</v>
      </c>
      <c r="FC110" t="s">
        <v>4</v>
      </c>
      <c r="FD110" t="s">
        <v>4</v>
      </c>
      <c r="FE110" t="s">
        <v>4</v>
      </c>
      <c r="FF110" t="s">
        <v>4</v>
      </c>
      <c r="FG110" t="s">
        <v>4</v>
      </c>
      <c r="FH110" t="s">
        <v>4</v>
      </c>
      <c r="FI110" t="s">
        <v>4</v>
      </c>
      <c r="FJ110" t="s">
        <v>4</v>
      </c>
      <c r="FK110" t="s">
        <v>4</v>
      </c>
      <c r="FL110" t="s">
        <v>4</v>
      </c>
      <c r="FM110" s="1" t="s">
        <v>4</v>
      </c>
      <c r="FN110" s="1" t="s">
        <v>4</v>
      </c>
      <c r="FO110" s="1" t="s">
        <v>4</v>
      </c>
      <c r="FP110" s="1" t="s">
        <v>4</v>
      </c>
      <c r="FQ110" s="1" t="s">
        <v>4</v>
      </c>
      <c r="FR110" s="1" t="s">
        <v>4</v>
      </c>
      <c r="FS110" s="1" t="s">
        <v>4</v>
      </c>
      <c r="FT110" s="1" t="s">
        <v>4</v>
      </c>
      <c r="FU110" s="1" t="s">
        <v>4</v>
      </c>
      <c r="FV110" s="1" t="s">
        <v>4</v>
      </c>
      <c r="FW110" t="s">
        <v>4</v>
      </c>
      <c r="FX110" t="s">
        <v>4</v>
      </c>
      <c r="FY110" t="s">
        <v>4</v>
      </c>
      <c r="FZ110" t="s">
        <v>4</v>
      </c>
      <c r="GA110" t="s">
        <v>4</v>
      </c>
      <c r="GB110" t="s">
        <v>4</v>
      </c>
      <c r="GC110" t="s">
        <v>4</v>
      </c>
      <c r="GD110" t="s">
        <v>4</v>
      </c>
      <c r="GE110" t="s">
        <v>4</v>
      </c>
      <c r="GF110" t="s">
        <v>4</v>
      </c>
      <c r="GG110" t="s">
        <v>4</v>
      </c>
      <c r="GH110" t="s">
        <v>4</v>
      </c>
      <c r="GI110" t="s">
        <v>4</v>
      </c>
      <c r="GJ110" t="s">
        <v>4</v>
      </c>
      <c r="GK110" t="s">
        <v>4</v>
      </c>
      <c r="GL110" t="s">
        <v>4</v>
      </c>
      <c r="GM110" t="s">
        <v>4</v>
      </c>
      <c r="GN110" t="s">
        <v>4</v>
      </c>
      <c r="GO110" t="s">
        <v>4</v>
      </c>
      <c r="GP110" t="s">
        <v>4</v>
      </c>
      <c r="GQ110" t="s">
        <v>4</v>
      </c>
      <c r="GR110" t="s">
        <v>4</v>
      </c>
      <c r="GS110" t="s">
        <v>4</v>
      </c>
      <c r="GT110" t="s">
        <v>4</v>
      </c>
      <c r="GU110" s="1" t="s">
        <v>4</v>
      </c>
      <c r="GV110" t="s">
        <v>4</v>
      </c>
      <c r="GW110" t="s">
        <v>4</v>
      </c>
      <c r="GX110" t="s">
        <v>4</v>
      </c>
      <c r="GY110" s="1" t="s">
        <v>4</v>
      </c>
      <c r="GZ110" t="s">
        <v>4</v>
      </c>
      <c r="HA110" t="s">
        <v>4</v>
      </c>
      <c r="HB110" t="s">
        <v>4</v>
      </c>
      <c r="HC110" t="s">
        <v>4</v>
      </c>
      <c r="HD110" t="s">
        <v>4</v>
      </c>
      <c r="HE110" t="s">
        <v>4</v>
      </c>
      <c r="HF110" t="s">
        <v>4</v>
      </c>
      <c r="HG110" t="s">
        <v>4</v>
      </c>
      <c r="HH110" t="s">
        <v>4</v>
      </c>
      <c r="HI110" t="s">
        <v>4</v>
      </c>
      <c r="HJ110"/>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c r="IE110" t="s">
        <v>4</v>
      </c>
      <c r="IF110" t="s">
        <v>4</v>
      </c>
      <c r="IG110" t="s">
        <v>4</v>
      </c>
      <c r="IH110" t="s">
        <v>4</v>
      </c>
      <c r="II110" t="s">
        <v>4</v>
      </c>
      <c r="IJ110" t="s">
        <v>4</v>
      </c>
      <c r="IK110" t="s">
        <v>4</v>
      </c>
      <c r="IL110" t="s">
        <v>4</v>
      </c>
      <c r="IM110" t="s">
        <v>4</v>
      </c>
      <c r="IN110" t="s">
        <v>4</v>
      </c>
      <c r="IO110" t="s">
        <v>4</v>
      </c>
      <c r="IP110" t="s">
        <v>4</v>
      </c>
      <c r="IQ110" t="s">
        <v>4</v>
      </c>
      <c r="IR110" t="s">
        <v>4</v>
      </c>
      <c r="IS110" t="s">
        <v>4</v>
      </c>
      <c r="IT110" t="s">
        <v>4</v>
      </c>
      <c r="IU110" t="s">
        <v>4</v>
      </c>
      <c r="IV110" t="s">
        <v>4</v>
      </c>
      <c r="IW110" t="s">
        <v>4</v>
      </c>
      <c r="IX110" t="s">
        <v>4</v>
      </c>
    </row>
    <row r="111" spans="1:258" ht="16.5" customHeight="1" x14ac:dyDescent="0.2">
      <c r="A111" s="143"/>
      <c r="B111" s="2" t="str">
        <f t="shared" si="38"/>
        <v/>
      </c>
      <c r="C111" s="2" t="str">
        <f t="shared" si="39"/>
        <v/>
      </c>
      <c r="D111" s="3" t="str">
        <f t="shared" si="40"/>
        <v/>
      </c>
      <c r="E111" s="79"/>
      <c r="F111" s="67" t="str">
        <f>IF(H111="","",COUNTA(H$14:$H111))</f>
        <v/>
      </c>
      <c r="G111" s="129" t="str">
        <f t="shared" si="50"/>
        <v/>
      </c>
      <c r="H111" s="62"/>
      <c r="I111" s="62"/>
      <c r="J111" s="185"/>
      <c r="K111" s="62"/>
      <c r="L111" s="62"/>
      <c r="M111" s="62"/>
      <c r="N111" s="135"/>
      <c r="O111" s="159"/>
      <c r="P111" s="140"/>
      <c r="Q111" s="141"/>
      <c r="R111" s="90"/>
      <c r="S111" s="168" t="str">
        <f t="shared" si="51"/>
        <v/>
      </c>
      <c r="T111" s="179"/>
      <c r="U111" s="180"/>
      <c r="V111" s="180"/>
      <c r="W111" s="184"/>
      <c r="X111" s="180"/>
      <c r="Y111" s="183"/>
      <c r="Z111" s="68" t="str">
        <f t="shared" si="41"/>
        <v/>
      </c>
      <c r="AA111" s="68" t="str">
        <f t="shared" si="42"/>
        <v/>
      </c>
      <c r="AB111" s="68" t="str">
        <f t="shared" si="43"/>
        <v/>
      </c>
      <c r="AC111" s="81"/>
      <c r="AD111" s="146" t="str">
        <f t="shared" si="44"/>
        <v/>
      </c>
      <c r="AE111" s="2" t="str">
        <f t="shared" si="52"/>
        <v/>
      </c>
      <c r="AF111" s="2"/>
      <c r="AG111" s="2"/>
      <c r="AH111" s="2"/>
      <c r="AI111" s="5"/>
      <c r="AJ111" s="5"/>
      <c r="AK111" s="5"/>
      <c r="AL111" s="5"/>
      <c r="AM111" s="5"/>
      <c r="AN111" s="5"/>
      <c r="AO111" s="5"/>
      <c r="AP111" s="5"/>
      <c r="AQ111" s="5"/>
      <c r="AR111" s="5"/>
      <c r="AS111" s="5"/>
      <c r="AT111" s="5"/>
      <c r="AU111" s="5"/>
      <c r="AV111" s="5"/>
      <c r="AW111" s="5"/>
      <c r="AX111" s="5"/>
      <c r="AY111" s="5"/>
      <c r="AZ111" s="5"/>
      <c r="BA111" s="5"/>
      <c r="BB111" s="5"/>
      <c r="BC111" s="5"/>
      <c r="BD111" s="5"/>
      <c r="BE111" s="5" t="str">
        <f t="shared" si="45"/>
        <v>※</v>
      </c>
      <c r="BF111" s="5"/>
      <c r="BG111" s="5" t="str">
        <f t="shared" si="46"/>
        <v/>
      </c>
      <c r="BH111" s="5" t="str">
        <f t="shared" si="47"/>
        <v/>
      </c>
      <c r="BJ111" s="5"/>
      <c r="BK111" s="5" t="str">
        <f t="shared" si="48"/>
        <v/>
      </c>
      <c r="BL111" s="5" t="str">
        <f t="shared" si="49"/>
        <v/>
      </c>
      <c r="BM111" s="54"/>
      <c r="BN111" s="50"/>
      <c r="BP111" s="5"/>
      <c r="BQ111" s="5"/>
      <c r="CP111" s="6" t="s">
        <v>4</v>
      </c>
      <c r="CQ111" s="6" t="s">
        <v>4</v>
      </c>
      <c r="CR111" s="6" t="s">
        <v>4</v>
      </c>
      <c r="CS111" s="6" t="s">
        <v>4</v>
      </c>
      <c r="CT111" s="6" t="s">
        <v>4</v>
      </c>
      <c r="CU111" s="6" t="s">
        <v>4</v>
      </c>
      <c r="CV111" s="6" t="s">
        <v>4</v>
      </c>
      <c r="CW111" s="6" t="s">
        <v>4</v>
      </c>
      <c r="CX111" s="6" t="s">
        <v>4</v>
      </c>
      <c r="CY111" s="6" t="s">
        <v>4</v>
      </c>
      <c r="CZ111" s="6" t="s">
        <v>4</v>
      </c>
      <c r="DA111" s="6" t="s">
        <v>4</v>
      </c>
      <c r="DB111" s="6" t="s">
        <v>4</v>
      </c>
      <c r="DC111" s="6" t="s">
        <v>4</v>
      </c>
      <c r="DD111" s="6" t="s">
        <v>4</v>
      </c>
      <c r="DE111" s="6" t="s">
        <v>4</v>
      </c>
      <c r="DF111" s="6" t="s">
        <v>4</v>
      </c>
      <c r="DG111" s="6" t="s">
        <v>4</v>
      </c>
      <c r="DH111" s="6" t="s">
        <v>4</v>
      </c>
      <c r="DI111" s="6" t="s">
        <v>4</v>
      </c>
      <c r="DJ111" t="s">
        <v>4</v>
      </c>
      <c r="DK111" t="s">
        <v>4</v>
      </c>
      <c r="DL111" t="s">
        <v>4</v>
      </c>
      <c r="DM111" t="s">
        <v>4</v>
      </c>
      <c r="DN111" t="s">
        <v>4</v>
      </c>
      <c r="DO111" t="s">
        <v>4</v>
      </c>
      <c r="DP111" t="s">
        <v>4</v>
      </c>
      <c r="DQ111" t="s">
        <v>4</v>
      </c>
      <c r="DR111" t="s">
        <v>4</v>
      </c>
      <c r="DS111" t="s">
        <v>4</v>
      </c>
      <c r="DT111" t="s">
        <v>4</v>
      </c>
      <c r="DU111" t="s">
        <v>4</v>
      </c>
      <c r="DV111" t="s">
        <v>4</v>
      </c>
      <c r="DW111" t="s">
        <v>4</v>
      </c>
      <c r="DX111" t="s">
        <v>4</v>
      </c>
      <c r="DY111" t="s">
        <v>4</v>
      </c>
      <c r="DZ111" t="s">
        <v>4</v>
      </c>
      <c r="EA11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s="1" t="s">
        <v>4</v>
      </c>
      <c r="ER111" s="1" t="s">
        <v>4</v>
      </c>
      <c r="ES111" t="s">
        <v>4</v>
      </c>
      <c r="ET111" t="s">
        <v>4</v>
      </c>
      <c r="EU111" t="s">
        <v>4</v>
      </c>
      <c r="EV111" t="s">
        <v>4</v>
      </c>
      <c r="EW111" t="s">
        <v>4</v>
      </c>
      <c r="EX111" t="s">
        <v>4</v>
      </c>
      <c r="EY111" t="s">
        <v>4</v>
      </c>
      <c r="EZ111" t="s">
        <v>4</v>
      </c>
      <c r="FA111" t="s">
        <v>4</v>
      </c>
      <c r="FB111" t="s">
        <v>4</v>
      </c>
      <c r="FC111" t="s">
        <v>4</v>
      </c>
      <c r="FD111" t="s">
        <v>4</v>
      </c>
      <c r="FE111" t="s">
        <v>4</v>
      </c>
      <c r="FF111" t="s">
        <v>4</v>
      </c>
      <c r="FG111" t="s">
        <v>4</v>
      </c>
      <c r="FH111" t="s">
        <v>4</v>
      </c>
      <c r="FI111" t="s">
        <v>4</v>
      </c>
      <c r="FJ111" t="s">
        <v>4</v>
      </c>
      <c r="FK111" t="s">
        <v>4</v>
      </c>
      <c r="FL111" t="s">
        <v>4</v>
      </c>
      <c r="FM111" s="1" t="s">
        <v>4</v>
      </c>
      <c r="FN111" s="1" t="s">
        <v>4</v>
      </c>
      <c r="FO111" s="1" t="s">
        <v>4</v>
      </c>
      <c r="FP111" s="1" t="s">
        <v>4</v>
      </c>
      <c r="FQ111" s="1" t="s">
        <v>4</v>
      </c>
      <c r="FR111" s="1" t="s">
        <v>4</v>
      </c>
      <c r="FS111" s="1" t="s">
        <v>4</v>
      </c>
      <c r="FT111" s="1" t="s">
        <v>4</v>
      </c>
      <c r="FU111" s="1" t="s">
        <v>4</v>
      </c>
      <c r="FV111" s="1" t="s">
        <v>4</v>
      </c>
      <c r="FW111" t="s">
        <v>4</v>
      </c>
      <c r="FX111" t="s">
        <v>4</v>
      </c>
      <c r="FY111" t="s">
        <v>4</v>
      </c>
      <c r="FZ111" t="s">
        <v>4</v>
      </c>
      <c r="GA111" t="s">
        <v>4</v>
      </c>
      <c r="GB111" t="s">
        <v>4</v>
      </c>
      <c r="GC111" t="s">
        <v>4</v>
      </c>
      <c r="GD111" t="s">
        <v>4</v>
      </c>
      <c r="GE111" t="s">
        <v>4</v>
      </c>
      <c r="GF111" t="s">
        <v>4</v>
      </c>
      <c r="GG111" t="s">
        <v>4</v>
      </c>
      <c r="GH111" t="s">
        <v>4</v>
      </c>
      <c r="GI111" t="s">
        <v>4</v>
      </c>
      <c r="GJ111" t="s">
        <v>4</v>
      </c>
      <c r="GK111" t="s">
        <v>4</v>
      </c>
      <c r="GL111" t="s">
        <v>4</v>
      </c>
      <c r="GM111" t="s">
        <v>4</v>
      </c>
      <c r="GN111" t="s">
        <v>4</v>
      </c>
      <c r="GO111" t="s">
        <v>4</v>
      </c>
      <c r="GP111" t="s">
        <v>4</v>
      </c>
      <c r="GQ111" t="s">
        <v>4</v>
      </c>
      <c r="GR111" t="s">
        <v>4</v>
      </c>
      <c r="GS111" t="s">
        <v>4</v>
      </c>
      <c r="GT111" t="s">
        <v>4</v>
      </c>
      <c r="GU111" s="1" t="s">
        <v>4</v>
      </c>
      <c r="GV111" t="s">
        <v>4</v>
      </c>
      <c r="GW111" t="s">
        <v>4</v>
      </c>
      <c r="GX111" t="s">
        <v>4</v>
      </c>
      <c r="GY111" s="1" t="s">
        <v>4</v>
      </c>
      <c r="GZ111" t="s">
        <v>4</v>
      </c>
      <c r="HA111" t="s">
        <v>4</v>
      </c>
      <c r="HB111" t="s">
        <v>4</v>
      </c>
      <c r="HC111" t="s">
        <v>4</v>
      </c>
      <c r="HD111" t="s">
        <v>4</v>
      </c>
      <c r="HE111" t="s">
        <v>4</v>
      </c>
      <c r="HF111" t="s">
        <v>4</v>
      </c>
      <c r="HG111" t="s">
        <v>4</v>
      </c>
      <c r="HH111" t="s">
        <v>4</v>
      </c>
      <c r="HI111" t="s">
        <v>4</v>
      </c>
      <c r="HJ111"/>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c r="IE111" t="s">
        <v>4</v>
      </c>
      <c r="IF111" t="s">
        <v>4</v>
      </c>
      <c r="IG111" t="s">
        <v>4</v>
      </c>
      <c r="IH111" t="s">
        <v>4</v>
      </c>
      <c r="II111" t="s">
        <v>4</v>
      </c>
      <c r="IJ111" t="s">
        <v>4</v>
      </c>
      <c r="IK111" t="s">
        <v>4</v>
      </c>
      <c r="IL111" t="s">
        <v>4</v>
      </c>
      <c r="IM111" t="s">
        <v>4</v>
      </c>
      <c r="IN111" t="s">
        <v>4</v>
      </c>
      <c r="IO111" t="s">
        <v>4</v>
      </c>
      <c r="IP111" t="s">
        <v>4</v>
      </c>
      <c r="IQ111" t="s">
        <v>4</v>
      </c>
      <c r="IR111" t="s">
        <v>4</v>
      </c>
      <c r="IS111" t="s">
        <v>4</v>
      </c>
      <c r="IT111" t="s">
        <v>4</v>
      </c>
      <c r="IU111" t="s">
        <v>4</v>
      </c>
      <c r="IV111" t="s">
        <v>4</v>
      </c>
      <c r="IW111" t="s">
        <v>4</v>
      </c>
      <c r="IX111" t="s">
        <v>4</v>
      </c>
    </row>
    <row r="112" spans="1:258" ht="16.5" customHeight="1" x14ac:dyDescent="0.2">
      <c r="A112" s="143"/>
      <c r="B112" s="2" t="str">
        <f t="shared" si="38"/>
        <v/>
      </c>
      <c r="C112" s="2" t="str">
        <f t="shared" si="39"/>
        <v/>
      </c>
      <c r="D112" s="3" t="str">
        <f t="shared" si="40"/>
        <v/>
      </c>
      <c r="E112" s="79"/>
      <c r="F112" s="67" t="str">
        <f>IF(H112="","",COUNTA(H$14:$H112))</f>
        <v/>
      </c>
      <c r="G112" s="129" t="str">
        <f t="shared" si="50"/>
        <v/>
      </c>
      <c r="H112" s="62"/>
      <c r="I112" s="62"/>
      <c r="J112" s="185"/>
      <c r="K112" s="62"/>
      <c r="L112" s="62"/>
      <c r="M112" s="62"/>
      <c r="N112" s="135"/>
      <c r="O112" s="159"/>
      <c r="P112" s="140"/>
      <c r="Q112" s="141"/>
      <c r="R112" s="90"/>
      <c r="S112" s="168" t="str">
        <f t="shared" si="51"/>
        <v/>
      </c>
      <c r="T112" s="179"/>
      <c r="U112" s="180"/>
      <c r="V112" s="180"/>
      <c r="W112" s="184"/>
      <c r="X112" s="180"/>
      <c r="Y112" s="183"/>
      <c r="Z112" s="68" t="str">
        <f t="shared" si="41"/>
        <v/>
      </c>
      <c r="AA112" s="68" t="str">
        <f t="shared" si="42"/>
        <v/>
      </c>
      <c r="AB112" s="68" t="str">
        <f t="shared" si="43"/>
        <v/>
      </c>
      <c r="AC112" s="81"/>
      <c r="AD112" s="146" t="str">
        <f t="shared" si="44"/>
        <v/>
      </c>
      <c r="AE112" s="2" t="str">
        <f t="shared" si="52"/>
        <v/>
      </c>
      <c r="AF112" s="2"/>
      <c r="AG112" s="2"/>
      <c r="AH112" s="2"/>
      <c r="AI112" s="5"/>
      <c r="AJ112" s="5"/>
      <c r="AK112" s="5"/>
      <c r="AL112" s="5"/>
      <c r="AM112" s="5"/>
      <c r="AN112" s="5"/>
      <c r="AO112" s="5"/>
      <c r="AP112" s="5"/>
      <c r="AQ112" s="5"/>
      <c r="AR112" s="5"/>
      <c r="AS112" s="5"/>
      <c r="AT112" s="5"/>
      <c r="AU112" s="5"/>
      <c r="AV112" s="5"/>
      <c r="AW112" s="5"/>
      <c r="AX112" s="5"/>
      <c r="AY112" s="5"/>
      <c r="AZ112" s="5"/>
      <c r="BA112" s="5"/>
      <c r="BB112" s="5"/>
      <c r="BC112" s="5"/>
      <c r="BD112" s="5"/>
      <c r="BE112" s="5" t="str">
        <f t="shared" si="45"/>
        <v>※</v>
      </c>
      <c r="BF112" s="5"/>
      <c r="BG112" s="5" t="str">
        <f t="shared" si="46"/>
        <v/>
      </c>
      <c r="BH112" s="5" t="str">
        <f t="shared" si="47"/>
        <v/>
      </c>
      <c r="BJ112" s="5"/>
      <c r="BK112" s="5" t="str">
        <f t="shared" si="48"/>
        <v/>
      </c>
      <c r="BL112" s="5" t="str">
        <f t="shared" si="49"/>
        <v/>
      </c>
      <c r="BM112" s="54"/>
      <c r="BN112" s="50"/>
      <c r="BP112" s="5"/>
      <c r="BQ112" s="5"/>
      <c r="CP112" s="6" t="s">
        <v>4</v>
      </c>
      <c r="CQ112" s="6" t="s">
        <v>4</v>
      </c>
      <c r="CR112" s="6" t="s">
        <v>4</v>
      </c>
      <c r="CS112" s="6" t="s">
        <v>4</v>
      </c>
      <c r="CT112" s="6" t="s">
        <v>4</v>
      </c>
      <c r="CU112" s="6" t="s">
        <v>4</v>
      </c>
      <c r="CV112" s="6" t="s">
        <v>4</v>
      </c>
      <c r="CW112" s="6" t="s">
        <v>4</v>
      </c>
      <c r="CX112" s="6" t="s">
        <v>4</v>
      </c>
      <c r="CY112" s="6" t="s">
        <v>4</v>
      </c>
      <c r="CZ112" s="6" t="s">
        <v>4</v>
      </c>
      <c r="DA112" s="6" t="s">
        <v>4</v>
      </c>
      <c r="DB112" s="6" t="s">
        <v>4</v>
      </c>
      <c r="DC112" s="6" t="s">
        <v>4</v>
      </c>
      <c r="DD112" s="6" t="s">
        <v>4</v>
      </c>
      <c r="DE112" s="6" t="s">
        <v>4</v>
      </c>
      <c r="DF112" s="6" t="s">
        <v>4</v>
      </c>
      <c r="DG112" s="6" t="s">
        <v>4</v>
      </c>
      <c r="DH112" s="6" t="s">
        <v>4</v>
      </c>
      <c r="DI112" s="6" t="s">
        <v>4</v>
      </c>
      <c r="DJ112" t="s">
        <v>4</v>
      </c>
      <c r="DK112" t="s">
        <v>4</v>
      </c>
      <c r="DL112" t="s">
        <v>4</v>
      </c>
      <c r="DM112" t="s">
        <v>4</v>
      </c>
      <c r="DN112" t="s">
        <v>4</v>
      </c>
      <c r="DO112" t="s">
        <v>4</v>
      </c>
      <c r="DP112" t="s">
        <v>4</v>
      </c>
      <c r="DQ112" t="s">
        <v>4</v>
      </c>
      <c r="DR112" t="s">
        <v>4</v>
      </c>
      <c r="DS112" t="s">
        <v>4</v>
      </c>
      <c r="DT112" t="s">
        <v>4</v>
      </c>
      <c r="DU112" t="s">
        <v>4</v>
      </c>
      <c r="DV112" t="s">
        <v>4</v>
      </c>
      <c r="DW112" t="s">
        <v>4</v>
      </c>
      <c r="DX112" t="s">
        <v>4</v>
      </c>
      <c r="DY112" t="s">
        <v>4</v>
      </c>
      <c r="DZ112" t="s">
        <v>4</v>
      </c>
      <c r="EA112" t="s">
        <v>4</v>
      </c>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s="1"/>
      <c r="ER112" s="1"/>
      <c r="ES112" t="s">
        <v>4</v>
      </c>
      <c r="ET112" t="s">
        <v>4</v>
      </c>
      <c r="EU112" t="s">
        <v>4</v>
      </c>
      <c r="EV112" t="s">
        <v>4</v>
      </c>
      <c r="EW112" t="s">
        <v>4</v>
      </c>
      <c r="EX112" t="s">
        <v>4</v>
      </c>
      <c r="EY112" t="s">
        <v>4</v>
      </c>
      <c r="EZ112" t="s">
        <v>4</v>
      </c>
      <c r="FA112" t="s">
        <v>4</v>
      </c>
      <c r="FB112" t="s">
        <v>4</v>
      </c>
      <c r="FC112" t="s">
        <v>4</v>
      </c>
      <c r="FD112" t="s">
        <v>4</v>
      </c>
      <c r="FE112" t="s">
        <v>4</v>
      </c>
      <c r="FF112" t="s">
        <v>4</v>
      </c>
      <c r="FG112" t="s">
        <v>4</v>
      </c>
      <c r="FH112" t="s">
        <v>4</v>
      </c>
      <c r="FI112" t="s">
        <v>4</v>
      </c>
      <c r="FJ112" t="s">
        <v>4</v>
      </c>
      <c r="FK112" t="s">
        <v>4</v>
      </c>
      <c r="FL112" t="s">
        <v>4</v>
      </c>
      <c r="FM112" s="1" t="s">
        <v>4</v>
      </c>
      <c r="FN112" s="1" t="s">
        <v>4</v>
      </c>
      <c r="FO112" s="1" t="s">
        <v>4</v>
      </c>
      <c r="FP112" s="1" t="s">
        <v>4</v>
      </c>
      <c r="FQ112" s="1" t="s">
        <v>4</v>
      </c>
      <c r="FR112" s="1" t="s">
        <v>4</v>
      </c>
      <c r="FS112" s="1" t="s">
        <v>4</v>
      </c>
      <c r="FT112" s="1" t="s">
        <v>4</v>
      </c>
      <c r="FU112" s="1" t="s">
        <v>4</v>
      </c>
      <c r="FV112" s="1" t="s">
        <v>4</v>
      </c>
      <c r="FW112" t="s">
        <v>4</v>
      </c>
      <c r="FX112" t="s">
        <v>4</v>
      </c>
      <c r="FY112" t="s">
        <v>4</v>
      </c>
      <c r="FZ112" t="s">
        <v>4</v>
      </c>
      <c r="GA112" t="s">
        <v>4</v>
      </c>
      <c r="GB112" t="s">
        <v>4</v>
      </c>
      <c r="GC112" t="s">
        <v>4</v>
      </c>
      <c r="GD112" t="s">
        <v>4</v>
      </c>
      <c r="GE112" t="s">
        <v>4</v>
      </c>
      <c r="GF112" t="s">
        <v>4</v>
      </c>
      <c r="GG112" t="s">
        <v>4</v>
      </c>
      <c r="GH112" t="s">
        <v>4</v>
      </c>
      <c r="GI112" t="s">
        <v>4</v>
      </c>
      <c r="GJ112" t="s">
        <v>4</v>
      </c>
      <c r="GK112" t="s">
        <v>4</v>
      </c>
      <c r="GL112" t="s">
        <v>4</v>
      </c>
      <c r="GM112" t="s">
        <v>4</v>
      </c>
      <c r="GN112" t="s">
        <v>4</v>
      </c>
      <c r="GO112" t="s">
        <v>4</v>
      </c>
      <c r="GP112" t="s">
        <v>4</v>
      </c>
      <c r="GQ112" t="s">
        <v>4</v>
      </c>
      <c r="GR112" t="s">
        <v>4</v>
      </c>
      <c r="GS112" t="s">
        <v>4</v>
      </c>
      <c r="GT112" t="s">
        <v>4</v>
      </c>
      <c r="GU112" s="1" t="s">
        <v>4</v>
      </c>
      <c r="GV112" t="s">
        <v>4</v>
      </c>
      <c r="GW112" t="s">
        <v>4</v>
      </c>
      <c r="GX112" t="s">
        <v>4</v>
      </c>
      <c r="GY112" s="1" t="s">
        <v>4</v>
      </c>
      <c r="GZ112" t="s">
        <v>4</v>
      </c>
      <c r="HA112" t="s">
        <v>4</v>
      </c>
      <c r="HB112" t="s">
        <v>4</v>
      </c>
      <c r="HC112" t="s">
        <v>4</v>
      </c>
      <c r="HD112" t="s">
        <v>4</v>
      </c>
      <c r="HE112" t="s">
        <v>4</v>
      </c>
      <c r="HF112" t="s">
        <v>4</v>
      </c>
      <c r="HG112" t="s">
        <v>4</v>
      </c>
      <c r="HH112" t="s">
        <v>4</v>
      </c>
      <c r="HI112" t="s">
        <v>4</v>
      </c>
      <c r="HJ112"/>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c r="IE112" t="s">
        <v>4</v>
      </c>
      <c r="IF112" t="s">
        <v>4</v>
      </c>
      <c r="IG112" t="s">
        <v>4</v>
      </c>
      <c r="IH112" t="s">
        <v>4</v>
      </c>
      <c r="II112" t="s">
        <v>4</v>
      </c>
      <c r="IJ112" t="s">
        <v>4</v>
      </c>
      <c r="IK112" t="s">
        <v>4</v>
      </c>
      <c r="IL112" t="s">
        <v>4</v>
      </c>
      <c r="IM112" t="s">
        <v>4</v>
      </c>
      <c r="IN112" t="s">
        <v>4</v>
      </c>
      <c r="IO112" t="s">
        <v>4</v>
      </c>
      <c r="IP112" t="s">
        <v>4</v>
      </c>
      <c r="IQ112" t="s">
        <v>4</v>
      </c>
      <c r="IR112" t="s">
        <v>4</v>
      </c>
      <c r="IS112" t="s">
        <v>4</v>
      </c>
      <c r="IT112" t="s">
        <v>4</v>
      </c>
      <c r="IU112" t="s">
        <v>4</v>
      </c>
      <c r="IV112" t="s">
        <v>4</v>
      </c>
      <c r="IW112" t="s">
        <v>4</v>
      </c>
      <c r="IX112" t="s">
        <v>4</v>
      </c>
    </row>
    <row r="113" spans="1:258" ht="16.5" customHeight="1" x14ac:dyDescent="0.2">
      <c r="A113" s="143"/>
      <c r="B113" s="2" t="str">
        <f t="shared" si="38"/>
        <v/>
      </c>
      <c r="C113" s="2" t="str">
        <f t="shared" si="39"/>
        <v/>
      </c>
      <c r="D113" s="3" t="str">
        <f t="shared" si="40"/>
        <v/>
      </c>
      <c r="E113" s="79"/>
      <c r="F113" s="67" t="str">
        <f>IF(H113="","",COUNTA(H$14:$H113))</f>
        <v/>
      </c>
      <c r="G113" s="129" t="str">
        <f t="shared" si="50"/>
        <v/>
      </c>
      <c r="H113" s="62"/>
      <c r="I113" s="62"/>
      <c r="J113" s="185"/>
      <c r="K113" s="62"/>
      <c r="L113" s="62"/>
      <c r="M113" s="62"/>
      <c r="N113" s="135"/>
      <c r="O113" s="159"/>
      <c r="P113" s="140"/>
      <c r="Q113" s="141"/>
      <c r="R113" s="90"/>
      <c r="S113" s="168" t="str">
        <f t="shared" si="51"/>
        <v/>
      </c>
      <c r="T113" s="179"/>
      <c r="U113" s="180"/>
      <c r="V113" s="180"/>
      <c r="W113" s="184"/>
      <c r="X113" s="180"/>
      <c r="Y113" s="183"/>
      <c r="Z113" s="68" t="str">
        <f t="shared" si="41"/>
        <v/>
      </c>
      <c r="AA113" s="68" t="str">
        <f t="shared" si="42"/>
        <v/>
      </c>
      <c r="AB113" s="68" t="str">
        <f t="shared" si="43"/>
        <v/>
      </c>
      <c r="AC113" s="81"/>
      <c r="AD113" s="146" t="str">
        <f t="shared" si="44"/>
        <v/>
      </c>
      <c r="AE113" s="2" t="str">
        <f t="shared" si="52"/>
        <v/>
      </c>
      <c r="AF113" s="2"/>
      <c r="AG113" s="2"/>
      <c r="AH113" s="2"/>
      <c r="AI113" s="5"/>
      <c r="AJ113" s="5"/>
      <c r="AK113" s="5"/>
      <c r="AL113" s="5"/>
      <c r="AM113" s="5"/>
      <c r="AN113" s="5"/>
      <c r="AO113" s="5"/>
      <c r="AP113" s="5"/>
      <c r="AQ113" s="5"/>
      <c r="AR113" s="5"/>
      <c r="AS113" s="5"/>
      <c r="AT113" s="5"/>
      <c r="AU113" s="5"/>
      <c r="AV113" s="5"/>
      <c r="AW113" s="5"/>
      <c r="AX113" s="5"/>
      <c r="AY113" s="5"/>
      <c r="AZ113" s="5"/>
      <c r="BA113" s="5"/>
      <c r="BB113" s="5"/>
      <c r="BC113" s="5"/>
      <c r="BD113" s="5"/>
      <c r="BE113" s="5" t="str">
        <f t="shared" si="45"/>
        <v>※</v>
      </c>
      <c r="BF113" s="5"/>
      <c r="BG113" s="5" t="str">
        <f t="shared" si="46"/>
        <v/>
      </c>
      <c r="BH113" s="5" t="str">
        <f t="shared" si="47"/>
        <v/>
      </c>
      <c r="BJ113" s="5"/>
      <c r="BK113" s="5" t="str">
        <f t="shared" si="48"/>
        <v/>
      </c>
      <c r="BL113" s="5" t="str">
        <f t="shared" si="49"/>
        <v/>
      </c>
      <c r="BM113" s="54"/>
      <c r="BN113" s="50"/>
      <c r="BP113" s="5"/>
      <c r="BQ113" s="5"/>
      <c r="CP113" s="6" t="s">
        <v>4</v>
      </c>
      <c r="CQ113" s="6" t="s">
        <v>4</v>
      </c>
      <c r="CR113" s="6" t="s">
        <v>4</v>
      </c>
      <c r="CS113" s="6" t="s">
        <v>4</v>
      </c>
      <c r="CT113" s="6" t="s">
        <v>4</v>
      </c>
      <c r="CU113" s="6" t="s">
        <v>4</v>
      </c>
      <c r="CV113" s="6" t="s">
        <v>4</v>
      </c>
      <c r="CW113" s="6" t="s">
        <v>4</v>
      </c>
      <c r="CX113" s="6" t="s">
        <v>4</v>
      </c>
      <c r="CY113" s="6" t="s">
        <v>4</v>
      </c>
      <c r="CZ113" s="6" t="s">
        <v>4</v>
      </c>
      <c r="DA113" s="6" t="s">
        <v>4</v>
      </c>
      <c r="DB113" s="6" t="s">
        <v>4</v>
      </c>
      <c r="DC113" s="6" t="s">
        <v>4</v>
      </c>
      <c r="DD113" s="6" t="s">
        <v>4</v>
      </c>
      <c r="DE113" s="6" t="s">
        <v>4</v>
      </c>
      <c r="DF113" s="6" t="s">
        <v>4</v>
      </c>
      <c r="DG113" s="6" t="s">
        <v>4</v>
      </c>
      <c r="DH113" s="6" t="s">
        <v>4</v>
      </c>
      <c r="DI113" s="6" t="s">
        <v>4</v>
      </c>
      <c r="DJ113" t="s">
        <v>4</v>
      </c>
      <c r="DK113" t="s">
        <v>4</v>
      </c>
      <c r="DL113" t="s">
        <v>4</v>
      </c>
      <c r="DM113" t="s">
        <v>4</v>
      </c>
      <c r="DN113" t="s">
        <v>4</v>
      </c>
      <c r="DO113" t="s">
        <v>4</v>
      </c>
      <c r="DP113" t="s">
        <v>4</v>
      </c>
      <c r="DQ113" t="s">
        <v>4</v>
      </c>
      <c r="DR113" t="s">
        <v>4</v>
      </c>
      <c r="DS113" t="s">
        <v>4</v>
      </c>
      <c r="DT113" t="s">
        <v>4</v>
      </c>
      <c r="DU113" t="s">
        <v>4</v>
      </c>
      <c r="DV113" t="s">
        <v>4</v>
      </c>
      <c r="DW113" t="s">
        <v>4</v>
      </c>
      <c r="DX113" t="s">
        <v>4</v>
      </c>
      <c r="DY113" t="s">
        <v>4</v>
      </c>
      <c r="DZ113" t="s">
        <v>4</v>
      </c>
      <c r="EA113" t="s">
        <v>4</v>
      </c>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s="1"/>
      <c r="ER113" s="1"/>
      <c r="ES113" t="s">
        <v>4</v>
      </c>
      <c r="ET113" t="s">
        <v>4</v>
      </c>
      <c r="EU113" t="s">
        <v>4</v>
      </c>
      <c r="EV113" t="s">
        <v>4</v>
      </c>
      <c r="EW113" t="s">
        <v>4</v>
      </c>
      <c r="EX113" t="s">
        <v>4</v>
      </c>
      <c r="EY113" t="s">
        <v>4</v>
      </c>
      <c r="EZ113" t="s">
        <v>4</v>
      </c>
      <c r="FA113" t="s">
        <v>4</v>
      </c>
      <c r="FB113" t="s">
        <v>4</v>
      </c>
      <c r="FC113" t="s">
        <v>4</v>
      </c>
      <c r="FD113" t="s">
        <v>4</v>
      </c>
      <c r="FE113" t="s">
        <v>4</v>
      </c>
      <c r="FF113" t="s">
        <v>4</v>
      </c>
      <c r="FG113" t="s">
        <v>4</v>
      </c>
      <c r="FH113" t="s">
        <v>4</v>
      </c>
      <c r="FI113" t="s">
        <v>4</v>
      </c>
      <c r="FJ113" t="s">
        <v>4</v>
      </c>
      <c r="FK113" t="s">
        <v>4</v>
      </c>
      <c r="FL113" t="s">
        <v>4</v>
      </c>
      <c r="FM113" s="1" t="s">
        <v>4</v>
      </c>
      <c r="FN113" s="1" t="s">
        <v>4</v>
      </c>
      <c r="FO113" s="1" t="s">
        <v>4</v>
      </c>
      <c r="FP113" s="1" t="s">
        <v>4</v>
      </c>
      <c r="FQ113" s="1" t="s">
        <v>4</v>
      </c>
      <c r="FR113" s="1" t="s">
        <v>4</v>
      </c>
      <c r="FS113" s="1" t="s">
        <v>4</v>
      </c>
      <c r="FT113" s="1" t="s">
        <v>4</v>
      </c>
      <c r="FU113" s="1" t="s">
        <v>4</v>
      </c>
      <c r="FV113" s="1" t="s">
        <v>4</v>
      </c>
      <c r="FW113" t="s">
        <v>4</v>
      </c>
      <c r="FX113" t="s">
        <v>4</v>
      </c>
      <c r="FY113" t="s">
        <v>4</v>
      </c>
      <c r="FZ113" t="s">
        <v>4</v>
      </c>
      <c r="GA113" t="s">
        <v>4</v>
      </c>
      <c r="GB113" t="s">
        <v>4</v>
      </c>
      <c r="GC113" t="s">
        <v>4</v>
      </c>
      <c r="GD113" t="s">
        <v>4</v>
      </c>
      <c r="GE113" t="s">
        <v>4</v>
      </c>
      <c r="GF113" t="s">
        <v>4</v>
      </c>
      <c r="GG113" t="s">
        <v>4</v>
      </c>
      <c r="GH113" t="s">
        <v>4</v>
      </c>
      <c r="GI113" t="s">
        <v>4</v>
      </c>
      <c r="GJ113" t="s">
        <v>4</v>
      </c>
      <c r="GK113" t="s">
        <v>4</v>
      </c>
      <c r="GL113" t="s">
        <v>4</v>
      </c>
      <c r="GM113" t="s">
        <v>4</v>
      </c>
      <c r="GN113" t="s">
        <v>4</v>
      </c>
      <c r="GO113" t="s">
        <v>4</v>
      </c>
      <c r="GP113" t="s">
        <v>4</v>
      </c>
      <c r="GQ113" t="s">
        <v>4</v>
      </c>
      <c r="GR113" t="s">
        <v>4</v>
      </c>
      <c r="GS113" t="s">
        <v>4</v>
      </c>
      <c r="GT113" t="s">
        <v>4</v>
      </c>
      <c r="GU113" s="1" t="s">
        <v>4</v>
      </c>
      <c r="GV113" t="s">
        <v>4</v>
      </c>
      <c r="GW113" t="s">
        <v>4</v>
      </c>
      <c r="GX113" t="s">
        <v>4</v>
      </c>
      <c r="GY113" s="1" t="s">
        <v>4</v>
      </c>
      <c r="GZ113" t="s">
        <v>4</v>
      </c>
      <c r="HA113" t="s">
        <v>4</v>
      </c>
      <c r="HB113" t="s">
        <v>4</v>
      </c>
      <c r="HC113" t="s">
        <v>4</v>
      </c>
      <c r="HD113" t="s">
        <v>4</v>
      </c>
      <c r="HE113" t="s">
        <v>4</v>
      </c>
      <c r="HF113" t="s">
        <v>4</v>
      </c>
      <c r="HG113" t="s">
        <v>4</v>
      </c>
      <c r="HH113" t="s">
        <v>4</v>
      </c>
      <c r="HI113" t="s">
        <v>4</v>
      </c>
      <c r="HJ113"/>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c r="IE113" t="s">
        <v>4</v>
      </c>
      <c r="IF113" t="s">
        <v>4</v>
      </c>
      <c r="IG113" t="s">
        <v>4</v>
      </c>
      <c r="IH113" t="s">
        <v>4</v>
      </c>
      <c r="II113" t="s">
        <v>4</v>
      </c>
      <c r="IJ113" t="s">
        <v>4</v>
      </c>
      <c r="IK113" t="s">
        <v>4</v>
      </c>
      <c r="IL113" t="s">
        <v>4</v>
      </c>
      <c r="IM113" t="s">
        <v>4</v>
      </c>
      <c r="IN113" t="s">
        <v>4</v>
      </c>
      <c r="IO113" t="s">
        <v>4</v>
      </c>
      <c r="IP113" t="s">
        <v>4</v>
      </c>
      <c r="IQ113" t="s">
        <v>4</v>
      </c>
      <c r="IR113" t="s">
        <v>4</v>
      </c>
      <c r="IS113" t="s">
        <v>4</v>
      </c>
      <c r="IT113" t="s">
        <v>4</v>
      </c>
      <c r="IU113" t="s">
        <v>4</v>
      </c>
      <c r="IV113" t="s">
        <v>4</v>
      </c>
      <c r="IW113" t="s">
        <v>4</v>
      </c>
      <c r="IX113" t="s">
        <v>4</v>
      </c>
    </row>
    <row r="114" spans="1:258" ht="16.5" customHeight="1" x14ac:dyDescent="0.2">
      <c r="A114" s="143"/>
      <c r="B114" s="2" t="str">
        <f t="shared" si="38"/>
        <v/>
      </c>
      <c r="C114" s="2" t="str">
        <f t="shared" si="39"/>
        <v/>
      </c>
      <c r="D114" s="3" t="str">
        <f t="shared" si="40"/>
        <v/>
      </c>
      <c r="E114" s="79"/>
      <c r="F114" s="67" t="str">
        <f>IF(H114="","",COUNTA(H$14:$H114))</f>
        <v/>
      </c>
      <c r="G114" s="129" t="str">
        <f t="shared" si="50"/>
        <v/>
      </c>
      <c r="H114" s="62"/>
      <c r="I114" s="62"/>
      <c r="J114" s="185"/>
      <c r="K114" s="62"/>
      <c r="L114" s="62"/>
      <c r="M114" s="62"/>
      <c r="N114" s="135"/>
      <c r="O114" s="159"/>
      <c r="P114" s="140"/>
      <c r="Q114" s="141"/>
      <c r="R114" s="90"/>
      <c r="S114" s="168" t="str">
        <f t="shared" si="51"/>
        <v/>
      </c>
      <c r="T114" s="179"/>
      <c r="U114" s="180"/>
      <c r="V114" s="180"/>
      <c r="W114" s="184"/>
      <c r="X114" s="180"/>
      <c r="Y114" s="183"/>
      <c r="Z114" s="68" t="str">
        <f t="shared" si="41"/>
        <v/>
      </c>
      <c r="AA114" s="68" t="str">
        <f t="shared" si="42"/>
        <v/>
      </c>
      <c r="AB114" s="68" t="str">
        <f t="shared" si="43"/>
        <v/>
      </c>
      <c r="AC114" s="81"/>
      <c r="AD114" s="146" t="str">
        <f t="shared" si="44"/>
        <v/>
      </c>
      <c r="AE114" s="2" t="str">
        <f t="shared" si="52"/>
        <v/>
      </c>
      <c r="AF114" s="2"/>
      <c r="AG114" s="2"/>
      <c r="AH114" s="2"/>
      <c r="AI114" s="5"/>
      <c r="AJ114" s="5"/>
      <c r="AK114" s="5"/>
      <c r="AL114" s="5"/>
      <c r="AM114" s="5"/>
      <c r="AN114" s="5"/>
      <c r="AO114" s="5"/>
      <c r="AP114" s="5"/>
      <c r="AQ114" s="5"/>
      <c r="AR114" s="5"/>
      <c r="AS114" s="5"/>
      <c r="AT114" s="5"/>
      <c r="AU114" s="5"/>
      <c r="AV114" s="5"/>
      <c r="AW114" s="5"/>
      <c r="AX114" s="5"/>
      <c r="AY114" s="5"/>
      <c r="AZ114" s="5"/>
      <c r="BA114" s="5"/>
      <c r="BB114" s="5"/>
      <c r="BC114" s="5"/>
      <c r="BD114" s="5"/>
      <c r="BE114" s="5" t="str">
        <f t="shared" si="45"/>
        <v>※</v>
      </c>
      <c r="BF114" s="5"/>
      <c r="BG114" s="5" t="str">
        <f t="shared" si="46"/>
        <v/>
      </c>
      <c r="BH114" s="5" t="str">
        <f t="shared" si="47"/>
        <v/>
      </c>
      <c r="BJ114" s="5"/>
      <c r="BK114" s="5" t="str">
        <f t="shared" si="48"/>
        <v/>
      </c>
      <c r="BL114" s="5" t="str">
        <f t="shared" si="49"/>
        <v/>
      </c>
      <c r="BM114" s="54"/>
      <c r="BN114" s="50"/>
      <c r="BP114" s="5"/>
      <c r="BQ114" s="5"/>
      <c r="CP114" s="6"/>
      <c r="CQ114" s="6"/>
      <c r="CR114" s="6"/>
      <c r="CS114" s="6"/>
      <c r="CT114" s="6"/>
      <c r="CU114" s="6"/>
      <c r="CV114" s="6"/>
      <c r="CW114" s="6"/>
      <c r="CX114" s="6"/>
      <c r="CY114" s="6"/>
      <c r="CZ114" s="6"/>
      <c r="DA114" s="6"/>
      <c r="DB114" s="6"/>
      <c r="DC114" s="6"/>
      <c r="DD114" s="6"/>
      <c r="DE114" s="6"/>
      <c r="DF114" s="6"/>
      <c r="DG114" s="6"/>
      <c r="DH114" s="6"/>
      <c r="DI114" s="6"/>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row>
    <row r="115" spans="1:258" ht="16.5" customHeight="1" x14ac:dyDescent="0.2">
      <c r="A115" s="143"/>
      <c r="B115" s="2" t="str">
        <f t="shared" si="38"/>
        <v/>
      </c>
      <c r="C115" s="2" t="str">
        <f t="shared" si="39"/>
        <v/>
      </c>
      <c r="D115" s="3" t="str">
        <f t="shared" si="40"/>
        <v/>
      </c>
      <c r="E115" s="79"/>
      <c r="F115" s="67" t="str">
        <f>IF(H115="","",COUNTA(H$14:$H115))</f>
        <v/>
      </c>
      <c r="G115" s="129" t="str">
        <f t="shared" si="50"/>
        <v/>
      </c>
      <c r="H115" s="62"/>
      <c r="I115" s="62"/>
      <c r="J115" s="185"/>
      <c r="K115" s="62"/>
      <c r="L115" s="62"/>
      <c r="M115" s="62"/>
      <c r="N115" s="135"/>
      <c r="O115" s="159"/>
      <c r="P115" s="140"/>
      <c r="Q115" s="141"/>
      <c r="R115" s="90"/>
      <c r="S115" s="168" t="str">
        <f t="shared" si="51"/>
        <v/>
      </c>
      <c r="T115" s="179"/>
      <c r="U115" s="180"/>
      <c r="V115" s="180"/>
      <c r="W115" s="184"/>
      <c r="X115" s="180"/>
      <c r="Y115" s="183"/>
      <c r="Z115" s="68" t="str">
        <f t="shared" si="41"/>
        <v/>
      </c>
      <c r="AA115" s="68" t="str">
        <f t="shared" si="42"/>
        <v/>
      </c>
      <c r="AB115" s="68" t="str">
        <f t="shared" si="43"/>
        <v/>
      </c>
      <c r="AC115" s="81"/>
      <c r="AD115" s="146" t="str">
        <f t="shared" si="44"/>
        <v/>
      </c>
      <c r="AE115" s="2" t="str">
        <f t="shared" si="52"/>
        <v/>
      </c>
      <c r="AF115" s="2"/>
      <c r="AG115" s="2"/>
      <c r="AH115" s="2"/>
      <c r="AI115" s="5"/>
      <c r="AJ115" s="5"/>
      <c r="AK115" s="5"/>
      <c r="AL115" s="5"/>
      <c r="AM115" s="5"/>
      <c r="AN115" s="5"/>
      <c r="AO115" s="5"/>
      <c r="AP115" s="5"/>
      <c r="AQ115" s="5"/>
      <c r="AR115" s="5"/>
      <c r="AS115" s="5"/>
      <c r="AT115" s="5"/>
      <c r="AU115" s="5"/>
      <c r="AV115" s="5"/>
      <c r="AW115" s="5"/>
      <c r="AX115" s="5"/>
      <c r="AY115" s="5"/>
      <c r="AZ115" s="5"/>
      <c r="BA115" s="5"/>
      <c r="BB115" s="5"/>
      <c r="BC115" s="5"/>
      <c r="BD115" s="5"/>
      <c r="BE115" s="5" t="str">
        <f t="shared" si="45"/>
        <v>※</v>
      </c>
      <c r="BF115" s="5"/>
      <c r="BG115" s="5" t="str">
        <f t="shared" si="46"/>
        <v/>
      </c>
      <c r="BH115" s="5" t="str">
        <f t="shared" si="47"/>
        <v/>
      </c>
      <c r="BJ115" s="5"/>
      <c r="BK115" s="5" t="str">
        <f t="shared" si="48"/>
        <v/>
      </c>
      <c r="BL115" s="5" t="str">
        <f t="shared" si="49"/>
        <v/>
      </c>
      <c r="BM115" s="54"/>
      <c r="BN115" s="50"/>
      <c r="BP115" s="5"/>
      <c r="BQ115" s="5"/>
      <c r="CP115" s="6"/>
      <c r="CQ115" s="6"/>
      <c r="CR115" s="6"/>
      <c r="CS115" s="6"/>
      <c r="CT115" s="6"/>
      <c r="CU115" s="6"/>
      <c r="CV115" s="6"/>
      <c r="CW115" s="6"/>
      <c r="CX115" s="6"/>
      <c r="CY115" s="6"/>
      <c r="CZ115" s="6"/>
      <c r="DA115" s="6"/>
      <c r="DB115" s="6"/>
      <c r="DC115" s="6"/>
      <c r="DD115" s="6"/>
      <c r="DE115" s="6"/>
      <c r="DF115" s="6"/>
      <c r="DG115" s="6"/>
      <c r="DH115" s="6"/>
      <c r="DI115" s="6"/>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row>
    <row r="116" spans="1:258" ht="16.5" customHeight="1" x14ac:dyDescent="0.2">
      <c r="A116" s="143"/>
      <c r="B116" s="2" t="str">
        <f t="shared" si="38"/>
        <v/>
      </c>
      <c r="C116" s="2" t="str">
        <f t="shared" si="39"/>
        <v/>
      </c>
      <c r="D116" s="3" t="str">
        <f t="shared" si="40"/>
        <v/>
      </c>
      <c r="E116" s="79"/>
      <c r="F116" s="67" t="str">
        <f>IF(H116="","",COUNTA(H$14:$H116))</f>
        <v/>
      </c>
      <c r="G116" s="129" t="str">
        <f t="shared" si="50"/>
        <v/>
      </c>
      <c r="H116" s="62"/>
      <c r="I116" s="62"/>
      <c r="J116" s="185"/>
      <c r="K116" s="62"/>
      <c r="L116" s="62"/>
      <c r="M116" s="62"/>
      <c r="N116" s="135"/>
      <c r="O116" s="159"/>
      <c r="P116" s="140"/>
      <c r="Q116" s="141"/>
      <c r="R116" s="90"/>
      <c r="S116" s="168" t="str">
        <f t="shared" si="51"/>
        <v/>
      </c>
      <c r="T116" s="179"/>
      <c r="U116" s="180"/>
      <c r="V116" s="180"/>
      <c r="W116" s="184"/>
      <c r="X116" s="180"/>
      <c r="Y116" s="183"/>
      <c r="Z116" s="68" t="str">
        <f t="shared" si="41"/>
        <v/>
      </c>
      <c r="AA116" s="68" t="str">
        <f t="shared" si="42"/>
        <v/>
      </c>
      <c r="AB116" s="68" t="str">
        <f t="shared" si="43"/>
        <v/>
      </c>
      <c r="AC116" s="81"/>
      <c r="AD116" s="146" t="str">
        <f t="shared" si="44"/>
        <v/>
      </c>
      <c r="AE116" s="2" t="str">
        <f t="shared" si="52"/>
        <v/>
      </c>
      <c r="AF116" s="2"/>
      <c r="AG116" s="2"/>
      <c r="AH116" s="2"/>
      <c r="AI116" s="5"/>
      <c r="AJ116" s="5"/>
      <c r="AK116" s="5"/>
      <c r="AL116" s="5"/>
      <c r="AM116" s="5"/>
      <c r="AN116" s="5"/>
      <c r="AO116" s="5"/>
      <c r="AP116" s="5"/>
      <c r="AQ116" s="5"/>
      <c r="AR116" s="5"/>
      <c r="AS116" s="5"/>
      <c r="AT116" s="5"/>
      <c r="AU116" s="5"/>
      <c r="AV116" s="5"/>
      <c r="AW116" s="5"/>
      <c r="AX116" s="5"/>
      <c r="AY116" s="5"/>
      <c r="AZ116" s="5"/>
      <c r="BA116" s="5"/>
      <c r="BB116" s="5"/>
      <c r="BC116" s="5"/>
      <c r="BD116" s="5"/>
      <c r="BE116" s="5" t="str">
        <f t="shared" si="45"/>
        <v>※</v>
      </c>
      <c r="BF116" s="5"/>
      <c r="BG116" s="5" t="str">
        <f t="shared" si="46"/>
        <v/>
      </c>
      <c r="BH116" s="5" t="str">
        <f t="shared" si="47"/>
        <v/>
      </c>
      <c r="BJ116" s="5"/>
      <c r="BK116" s="5" t="str">
        <f t="shared" si="48"/>
        <v/>
      </c>
      <c r="BL116" s="5" t="str">
        <f t="shared" si="49"/>
        <v/>
      </c>
      <c r="BM116" s="54"/>
      <c r="BN116" s="50"/>
      <c r="BP116" s="5"/>
      <c r="BQ116" s="5"/>
      <c r="CP116" s="6"/>
      <c r="CQ116" s="6"/>
      <c r="CR116" s="6"/>
      <c r="CS116" s="6"/>
      <c r="CT116" s="6"/>
      <c r="CU116" s="6"/>
      <c r="CV116" s="6"/>
      <c r="CW116" s="6"/>
      <c r="CX116" s="6"/>
      <c r="CY116" s="6"/>
      <c r="CZ116" s="6"/>
      <c r="DA116" s="6"/>
      <c r="DB116" s="6"/>
      <c r="DC116" s="6"/>
      <c r="DD116" s="6"/>
      <c r="DE116" s="6"/>
      <c r="DF116" s="6"/>
      <c r="DG116" s="6"/>
      <c r="DH116" s="6"/>
      <c r="DI116" s="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row>
    <row r="117" spans="1:258" ht="16.5" customHeight="1" x14ac:dyDescent="0.2">
      <c r="A117" s="143"/>
      <c r="B117" s="2" t="str">
        <f t="shared" si="38"/>
        <v/>
      </c>
      <c r="C117" s="2" t="str">
        <f t="shared" si="39"/>
        <v/>
      </c>
      <c r="D117" s="3" t="str">
        <f t="shared" si="40"/>
        <v/>
      </c>
      <c r="E117" s="79"/>
      <c r="F117" s="67" t="str">
        <f>IF(H117="","",COUNTA(H$14:$H117))</f>
        <v/>
      </c>
      <c r="G117" s="129" t="str">
        <f t="shared" si="50"/>
        <v/>
      </c>
      <c r="H117" s="62"/>
      <c r="I117" s="62"/>
      <c r="J117" s="185"/>
      <c r="K117" s="62"/>
      <c r="L117" s="62"/>
      <c r="M117" s="62"/>
      <c r="N117" s="135"/>
      <c r="O117" s="159"/>
      <c r="P117" s="140"/>
      <c r="Q117" s="141"/>
      <c r="R117" s="90"/>
      <c r="S117" s="168" t="str">
        <f t="shared" si="51"/>
        <v/>
      </c>
      <c r="T117" s="179"/>
      <c r="U117" s="180"/>
      <c r="V117" s="180"/>
      <c r="W117" s="184"/>
      <c r="X117" s="180"/>
      <c r="Y117" s="183"/>
      <c r="Z117" s="68" t="str">
        <f t="shared" si="41"/>
        <v/>
      </c>
      <c r="AA117" s="68" t="str">
        <f t="shared" si="42"/>
        <v/>
      </c>
      <c r="AB117" s="68" t="str">
        <f t="shared" si="43"/>
        <v/>
      </c>
      <c r="AC117" s="81"/>
      <c r="AD117" s="146" t="str">
        <f t="shared" si="44"/>
        <v/>
      </c>
      <c r="AE117" s="2" t="str">
        <f t="shared" si="52"/>
        <v/>
      </c>
      <c r="AF117" s="2"/>
      <c r="AG117" s="2"/>
      <c r="AH117" s="2"/>
      <c r="AI117" s="5"/>
      <c r="AJ117" s="5"/>
      <c r="AK117" s="5"/>
      <c r="AL117" s="5"/>
      <c r="AM117" s="5"/>
      <c r="AN117" s="5"/>
      <c r="AO117" s="5"/>
      <c r="AP117" s="5"/>
      <c r="AQ117" s="5"/>
      <c r="AR117" s="5"/>
      <c r="AS117" s="5"/>
      <c r="AT117" s="5"/>
      <c r="AU117" s="5"/>
      <c r="AV117" s="5"/>
      <c r="AW117" s="5"/>
      <c r="AX117" s="5"/>
      <c r="AY117" s="5"/>
      <c r="AZ117" s="5"/>
      <c r="BA117" s="5"/>
      <c r="BB117" s="5"/>
      <c r="BC117" s="5"/>
      <c r="BD117" s="5"/>
      <c r="BE117" s="5" t="str">
        <f t="shared" si="45"/>
        <v>※</v>
      </c>
      <c r="BF117" s="5"/>
      <c r="BG117" s="5" t="str">
        <f t="shared" si="46"/>
        <v/>
      </c>
      <c r="BH117" s="5" t="str">
        <f t="shared" si="47"/>
        <v/>
      </c>
      <c r="BJ117" s="5"/>
      <c r="BK117" s="5" t="str">
        <f t="shared" si="48"/>
        <v/>
      </c>
      <c r="BL117" s="5" t="str">
        <f t="shared" si="49"/>
        <v/>
      </c>
      <c r="BM117" s="54"/>
      <c r="BN117" s="50"/>
      <c r="BP117" s="5"/>
      <c r="BQ117" s="5"/>
      <c r="CP117" s="6"/>
      <c r="CQ117" s="6"/>
      <c r="CR117" s="6"/>
      <c r="CS117" s="6"/>
      <c r="CT117" s="6"/>
      <c r="CU117" s="6"/>
      <c r="CV117" s="6"/>
      <c r="CW117" s="6"/>
      <c r="CX117" s="6"/>
      <c r="CY117" s="6"/>
      <c r="CZ117" s="6"/>
      <c r="DA117" s="6"/>
      <c r="DB117" s="6"/>
      <c r="DC117" s="6"/>
      <c r="DD117" s="6"/>
      <c r="DE117" s="6"/>
      <c r="DF117" s="6"/>
      <c r="DG117" s="6"/>
      <c r="DH117" s="6"/>
      <c r="DI117" s="6"/>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row>
    <row r="118" spans="1:258" ht="16.5" customHeight="1" x14ac:dyDescent="0.2">
      <c r="A118" s="143"/>
      <c r="B118" s="2" t="str">
        <f t="shared" si="38"/>
        <v/>
      </c>
      <c r="C118" s="2" t="str">
        <f t="shared" si="39"/>
        <v/>
      </c>
      <c r="D118" s="3" t="str">
        <f t="shared" si="40"/>
        <v/>
      </c>
      <c r="E118" s="79"/>
      <c r="F118" s="67" t="str">
        <f>IF(H118="","",COUNTA(H$14:$H118))</f>
        <v/>
      </c>
      <c r="G118" s="129" t="str">
        <f t="shared" si="50"/>
        <v/>
      </c>
      <c r="H118" s="62"/>
      <c r="I118" s="62"/>
      <c r="J118" s="185"/>
      <c r="K118" s="62"/>
      <c r="L118" s="62"/>
      <c r="M118" s="62"/>
      <c r="N118" s="135"/>
      <c r="O118" s="159"/>
      <c r="P118" s="140"/>
      <c r="Q118" s="141"/>
      <c r="R118" s="90"/>
      <c r="S118" s="168" t="str">
        <f t="shared" si="51"/>
        <v/>
      </c>
      <c r="T118" s="179"/>
      <c r="U118" s="180"/>
      <c r="V118" s="180"/>
      <c r="W118" s="184"/>
      <c r="X118" s="180"/>
      <c r="Y118" s="183"/>
      <c r="Z118" s="68" t="str">
        <f t="shared" si="41"/>
        <v/>
      </c>
      <c r="AA118" s="68" t="str">
        <f t="shared" si="42"/>
        <v/>
      </c>
      <c r="AB118" s="68" t="str">
        <f t="shared" si="43"/>
        <v/>
      </c>
      <c r="AC118" s="81"/>
      <c r="AD118" s="146" t="str">
        <f t="shared" si="44"/>
        <v/>
      </c>
      <c r="AE118" s="2" t="str">
        <f t="shared" si="52"/>
        <v/>
      </c>
      <c r="AF118" s="2"/>
      <c r="AG118" s="2"/>
      <c r="AH118" s="2"/>
      <c r="AI118" s="5"/>
      <c r="AJ118" s="5"/>
      <c r="AK118" s="5"/>
      <c r="AL118" s="5"/>
      <c r="AM118" s="5"/>
      <c r="AN118" s="5"/>
      <c r="AO118" s="5"/>
      <c r="AP118" s="5"/>
      <c r="AQ118" s="5"/>
      <c r="AR118" s="5"/>
      <c r="AS118" s="5"/>
      <c r="AT118" s="5"/>
      <c r="AU118" s="5"/>
      <c r="AV118" s="5"/>
      <c r="AW118" s="5"/>
      <c r="AX118" s="5"/>
      <c r="AY118" s="5"/>
      <c r="AZ118" s="5"/>
      <c r="BA118" s="5"/>
      <c r="BB118" s="5"/>
      <c r="BC118" s="5"/>
      <c r="BD118" s="5"/>
      <c r="BE118" s="5" t="str">
        <f t="shared" si="45"/>
        <v>※</v>
      </c>
      <c r="BF118" s="5"/>
      <c r="BG118" s="5" t="str">
        <f t="shared" si="46"/>
        <v/>
      </c>
      <c r="BH118" s="5" t="str">
        <f t="shared" si="47"/>
        <v/>
      </c>
      <c r="BJ118" s="5"/>
      <c r="BK118" s="5" t="str">
        <f t="shared" ref="BK118:BK133" si="53">H110&amp;U110</f>
        <v/>
      </c>
      <c r="BL118" s="5" t="str">
        <f t="shared" ref="BL118:BL133" si="54">H110&amp;X110</f>
        <v/>
      </c>
      <c r="BM118" s="54"/>
      <c r="BN118" s="50"/>
      <c r="BP118" s="5"/>
      <c r="BQ118" s="5"/>
      <c r="CP118" s="6"/>
      <c r="CQ118" s="6"/>
      <c r="CR118" s="6"/>
      <c r="CS118" s="6"/>
      <c r="CT118" s="6"/>
      <c r="CU118" s="6"/>
      <c r="CV118" s="6"/>
      <c r="CW118" s="6"/>
      <c r="CX118" s="6"/>
      <c r="CY118" s="6"/>
      <c r="CZ118" s="6"/>
      <c r="DA118" s="6"/>
      <c r="DB118" s="6"/>
      <c r="DC118" s="6"/>
      <c r="DD118" s="6"/>
      <c r="DE118" s="6"/>
      <c r="DF118" s="6"/>
      <c r="DG118" s="6"/>
      <c r="DH118" s="6"/>
      <c r="DI118" s="6"/>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row>
    <row r="119" spans="1:258" ht="16.5" customHeight="1" x14ac:dyDescent="0.2">
      <c r="A119" s="143"/>
      <c r="B119" s="2" t="str">
        <f t="shared" si="38"/>
        <v/>
      </c>
      <c r="C119" s="2" t="str">
        <f t="shared" si="39"/>
        <v/>
      </c>
      <c r="D119" s="3" t="str">
        <f t="shared" si="40"/>
        <v/>
      </c>
      <c r="E119" s="79"/>
      <c r="F119" s="67" t="str">
        <f>IF(H119="","",COUNTA(H$14:$H119))</f>
        <v/>
      </c>
      <c r="G119" s="129" t="str">
        <f t="shared" si="50"/>
        <v/>
      </c>
      <c r="H119" s="62"/>
      <c r="I119" s="62"/>
      <c r="J119" s="185"/>
      <c r="K119" s="62"/>
      <c r="L119" s="62"/>
      <c r="M119" s="62"/>
      <c r="N119" s="135"/>
      <c r="O119" s="159"/>
      <c r="P119" s="140"/>
      <c r="Q119" s="141"/>
      <c r="R119" s="90"/>
      <c r="S119" s="168" t="str">
        <f t="shared" si="51"/>
        <v/>
      </c>
      <c r="T119" s="179"/>
      <c r="U119" s="180"/>
      <c r="V119" s="180"/>
      <c r="W119" s="184"/>
      <c r="X119" s="180"/>
      <c r="Y119" s="183"/>
      <c r="Z119" s="68" t="str">
        <f t="shared" si="41"/>
        <v/>
      </c>
      <c r="AA119" s="68" t="str">
        <f t="shared" si="42"/>
        <v/>
      </c>
      <c r="AB119" s="68" t="str">
        <f t="shared" si="43"/>
        <v/>
      </c>
      <c r="AC119" s="81"/>
      <c r="AD119" s="146" t="str">
        <f t="shared" si="44"/>
        <v/>
      </c>
      <c r="AE119" s="2" t="str">
        <f t="shared" si="52"/>
        <v/>
      </c>
      <c r="AF119" s="2"/>
      <c r="AG119" s="2"/>
      <c r="AH119" s="2"/>
      <c r="AI119" s="5"/>
      <c r="AJ119" s="5"/>
      <c r="AK119" s="5"/>
      <c r="AL119" s="5"/>
      <c r="AM119" s="5"/>
      <c r="AN119" s="5"/>
      <c r="AO119" s="5"/>
      <c r="AP119" s="5"/>
      <c r="AQ119" s="5"/>
      <c r="AR119" s="5"/>
      <c r="AS119" s="5"/>
      <c r="AT119" s="5"/>
      <c r="AU119" s="5"/>
      <c r="AV119" s="5"/>
      <c r="AW119" s="5"/>
      <c r="AX119" s="5"/>
      <c r="AY119" s="5"/>
      <c r="AZ119" s="5"/>
      <c r="BA119" s="5"/>
      <c r="BB119" s="5"/>
      <c r="BC119" s="5"/>
      <c r="BD119" s="5"/>
      <c r="BE119" s="5" t="str">
        <f t="shared" si="45"/>
        <v>※</v>
      </c>
      <c r="BF119" s="5"/>
      <c r="BG119" s="5" t="str">
        <f t="shared" si="46"/>
        <v/>
      </c>
      <c r="BH119" s="5" t="str">
        <f t="shared" si="47"/>
        <v/>
      </c>
      <c r="BJ119" s="5"/>
      <c r="BK119" s="5" t="str">
        <f t="shared" si="53"/>
        <v/>
      </c>
      <c r="BL119" s="5" t="str">
        <f t="shared" si="54"/>
        <v/>
      </c>
      <c r="BM119" s="54"/>
      <c r="BN119" s="50"/>
      <c r="BP119" s="5"/>
      <c r="BQ119" s="5"/>
      <c r="CP119" s="6"/>
      <c r="CQ119" s="6"/>
      <c r="CR119" s="6"/>
      <c r="CS119" s="6"/>
      <c r="CT119" s="6"/>
      <c r="CU119" s="6"/>
      <c r="CV119" s="6"/>
      <c r="CW119" s="6"/>
      <c r="CX119" s="6"/>
      <c r="CY119" s="6"/>
      <c r="CZ119" s="6"/>
      <c r="DA119" s="6"/>
      <c r="DB119" s="6"/>
      <c r="DC119" s="6"/>
      <c r="DD119" s="6"/>
      <c r="DE119" s="6"/>
      <c r="DF119" s="6"/>
      <c r="DG119" s="6"/>
      <c r="DH119" s="6"/>
      <c r="DI119" s="6"/>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row>
    <row r="120" spans="1:258" ht="16.5" customHeight="1" x14ac:dyDescent="0.2">
      <c r="A120" s="143"/>
      <c r="B120" s="2" t="str">
        <f t="shared" si="38"/>
        <v/>
      </c>
      <c r="C120" s="2" t="str">
        <f t="shared" si="39"/>
        <v/>
      </c>
      <c r="D120" s="3" t="str">
        <f t="shared" si="40"/>
        <v/>
      </c>
      <c r="E120" s="79"/>
      <c r="F120" s="67" t="str">
        <f>IF(H120="","",COUNTA(H$14:$H120))</f>
        <v/>
      </c>
      <c r="G120" s="129" t="str">
        <f t="shared" si="50"/>
        <v/>
      </c>
      <c r="H120" s="62"/>
      <c r="I120" s="62"/>
      <c r="J120" s="185"/>
      <c r="K120" s="62"/>
      <c r="L120" s="62"/>
      <c r="M120" s="62"/>
      <c r="N120" s="135"/>
      <c r="O120" s="159"/>
      <c r="P120" s="140"/>
      <c r="Q120" s="141"/>
      <c r="R120" s="90"/>
      <c r="S120" s="168" t="str">
        <f t="shared" si="51"/>
        <v/>
      </c>
      <c r="T120" s="179"/>
      <c r="U120" s="180"/>
      <c r="V120" s="180"/>
      <c r="W120" s="184"/>
      <c r="X120" s="180"/>
      <c r="Y120" s="183"/>
      <c r="Z120" s="68" t="str">
        <f t="shared" si="41"/>
        <v/>
      </c>
      <c r="AA120" s="68" t="str">
        <f t="shared" si="42"/>
        <v/>
      </c>
      <c r="AB120" s="68" t="str">
        <f t="shared" si="43"/>
        <v/>
      </c>
      <c r="AC120" s="81"/>
      <c r="AD120" s="146" t="str">
        <f t="shared" si="44"/>
        <v/>
      </c>
      <c r="AE120" s="2" t="str">
        <f t="shared" si="52"/>
        <v/>
      </c>
      <c r="AF120" s="2"/>
      <c r="AG120" s="2"/>
      <c r="AH120" s="2"/>
      <c r="AI120" s="5"/>
      <c r="AJ120" s="5"/>
      <c r="AK120" s="5"/>
      <c r="AL120" s="5"/>
      <c r="AM120" s="5"/>
      <c r="AN120" s="5"/>
      <c r="AO120" s="5"/>
      <c r="AP120" s="5"/>
      <c r="AQ120" s="5"/>
      <c r="AR120" s="5"/>
      <c r="AS120" s="5"/>
      <c r="AT120" s="5"/>
      <c r="AU120" s="5"/>
      <c r="AV120" s="5"/>
      <c r="AW120" s="5"/>
      <c r="AX120" s="5"/>
      <c r="AY120" s="5"/>
      <c r="AZ120" s="5"/>
      <c r="BA120" s="5"/>
      <c r="BB120" s="5"/>
      <c r="BC120" s="5"/>
      <c r="BD120" s="5"/>
      <c r="BE120" s="5" t="str">
        <f t="shared" si="45"/>
        <v>※</v>
      </c>
      <c r="BF120" s="5"/>
      <c r="BG120" s="5" t="str">
        <f t="shared" si="46"/>
        <v/>
      </c>
      <c r="BH120" s="5" t="str">
        <f t="shared" si="47"/>
        <v/>
      </c>
      <c r="BJ120" s="5"/>
      <c r="BK120" s="5" t="str">
        <f t="shared" si="53"/>
        <v/>
      </c>
      <c r="BL120" s="5" t="str">
        <f t="shared" si="54"/>
        <v/>
      </c>
      <c r="BM120" s="54"/>
      <c r="BN120" s="50"/>
      <c r="BP120" s="5"/>
      <c r="BQ120" s="5"/>
      <c r="CP120" s="6"/>
      <c r="CQ120" s="6"/>
      <c r="CR120" s="6"/>
      <c r="CS120" s="6"/>
      <c r="CT120" s="6"/>
      <c r="CU120" s="6"/>
      <c r="CV120" s="6"/>
      <c r="CW120" s="6"/>
      <c r="CX120" s="6"/>
      <c r="CY120" s="6"/>
      <c r="CZ120" s="6"/>
      <c r="DA120" s="6"/>
      <c r="DB120" s="6"/>
      <c r="DC120" s="6"/>
      <c r="DD120" s="6"/>
      <c r="DE120" s="6"/>
      <c r="DF120" s="6"/>
      <c r="DG120" s="6"/>
      <c r="DH120" s="6"/>
      <c r="DI120" s="6"/>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row>
    <row r="121" spans="1:258" ht="16.5" customHeight="1" x14ac:dyDescent="0.2">
      <c r="A121" s="143"/>
      <c r="B121" s="2" t="str">
        <f t="shared" si="38"/>
        <v/>
      </c>
      <c r="C121" s="2" t="str">
        <f t="shared" si="39"/>
        <v/>
      </c>
      <c r="D121" s="3" t="str">
        <f t="shared" si="40"/>
        <v/>
      </c>
      <c r="E121" s="79"/>
      <c r="F121" s="67" t="str">
        <f>IF(H121="","",COUNTA(H$14:$H121))</f>
        <v/>
      </c>
      <c r="G121" s="129" t="str">
        <f t="shared" si="50"/>
        <v/>
      </c>
      <c r="H121" s="62"/>
      <c r="I121" s="62"/>
      <c r="J121" s="185"/>
      <c r="K121" s="62"/>
      <c r="L121" s="62"/>
      <c r="M121" s="62"/>
      <c r="N121" s="135"/>
      <c r="O121" s="159"/>
      <c r="P121" s="140"/>
      <c r="Q121" s="141"/>
      <c r="R121" s="90"/>
      <c r="S121" s="168" t="str">
        <f t="shared" si="51"/>
        <v/>
      </c>
      <c r="T121" s="179"/>
      <c r="U121" s="180"/>
      <c r="V121" s="180"/>
      <c r="W121" s="184"/>
      <c r="X121" s="180"/>
      <c r="Y121" s="183"/>
      <c r="Z121" s="68" t="str">
        <f t="shared" si="41"/>
        <v/>
      </c>
      <c r="AA121" s="68" t="str">
        <f t="shared" si="42"/>
        <v/>
      </c>
      <c r="AB121" s="68" t="str">
        <f t="shared" si="43"/>
        <v/>
      </c>
      <c r="AC121" s="81"/>
      <c r="AD121" s="146" t="str">
        <f t="shared" si="44"/>
        <v/>
      </c>
      <c r="AE121" s="2" t="str">
        <f t="shared" si="52"/>
        <v/>
      </c>
      <c r="AF121" s="2"/>
      <c r="AG121" s="2"/>
      <c r="AH121" s="2"/>
      <c r="AI121" s="5"/>
      <c r="AJ121" s="5"/>
      <c r="AK121" s="5"/>
      <c r="AL121" s="5"/>
      <c r="AM121" s="5"/>
      <c r="AN121" s="5"/>
      <c r="AO121" s="5"/>
      <c r="AP121" s="5"/>
      <c r="AQ121" s="5"/>
      <c r="AR121" s="5"/>
      <c r="AS121" s="5"/>
      <c r="AT121" s="5"/>
      <c r="AU121" s="5"/>
      <c r="AV121" s="5"/>
      <c r="AW121" s="5"/>
      <c r="AX121" s="5"/>
      <c r="AY121" s="5"/>
      <c r="AZ121" s="5"/>
      <c r="BA121" s="5"/>
      <c r="BB121" s="5"/>
      <c r="BC121" s="5"/>
      <c r="BD121" s="5"/>
      <c r="BE121" s="5" t="str">
        <f t="shared" si="45"/>
        <v>※</v>
      </c>
      <c r="BF121" s="5"/>
      <c r="BG121" s="5" t="str">
        <f t="shared" si="46"/>
        <v/>
      </c>
      <c r="BH121" s="5" t="str">
        <f t="shared" si="47"/>
        <v/>
      </c>
      <c r="BJ121" s="5"/>
      <c r="BK121" s="5" t="str">
        <f t="shared" si="53"/>
        <v/>
      </c>
      <c r="BL121" s="5" t="str">
        <f t="shared" si="54"/>
        <v/>
      </c>
      <c r="BM121" s="54"/>
      <c r="BN121" s="50"/>
      <c r="BP121" s="5"/>
      <c r="BQ121" s="5"/>
      <c r="CP121" s="6"/>
      <c r="CQ121" s="6"/>
      <c r="CR121" s="6"/>
      <c r="CS121" s="6"/>
      <c r="CT121" s="6"/>
      <c r="CU121" s="6"/>
      <c r="CV121" s="6"/>
      <c r="CW121" s="6"/>
      <c r="CX121" s="6"/>
      <c r="CY121" s="6"/>
      <c r="CZ121" s="6"/>
      <c r="DA121" s="6"/>
      <c r="DB121" s="6"/>
      <c r="DC121" s="6"/>
      <c r="DD121" s="6"/>
      <c r="DE121" s="6"/>
      <c r="DF121" s="6"/>
      <c r="DG121" s="6"/>
      <c r="DH121" s="6"/>
      <c r="DI121" s="6"/>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row>
    <row r="122" spans="1:258" ht="16.5" customHeight="1" x14ac:dyDescent="0.2">
      <c r="A122" s="143"/>
      <c r="B122" s="2" t="str">
        <f t="shared" si="38"/>
        <v/>
      </c>
      <c r="C122" s="2" t="str">
        <f t="shared" si="39"/>
        <v/>
      </c>
      <c r="D122" s="3" t="str">
        <f t="shared" si="40"/>
        <v/>
      </c>
      <c r="E122" s="79"/>
      <c r="F122" s="67" t="str">
        <f>IF(H122="","",COUNTA(H$14:$H122))</f>
        <v/>
      </c>
      <c r="G122" s="129" t="str">
        <f t="shared" si="50"/>
        <v/>
      </c>
      <c r="H122" s="62"/>
      <c r="I122" s="62"/>
      <c r="J122" s="185"/>
      <c r="K122" s="62"/>
      <c r="L122" s="62"/>
      <c r="M122" s="62"/>
      <c r="N122" s="135"/>
      <c r="O122" s="159"/>
      <c r="P122" s="140"/>
      <c r="Q122" s="141"/>
      <c r="R122" s="90"/>
      <c r="S122" s="168" t="str">
        <f t="shared" si="51"/>
        <v/>
      </c>
      <c r="T122" s="179"/>
      <c r="U122" s="180"/>
      <c r="V122" s="180"/>
      <c r="W122" s="184"/>
      <c r="X122" s="180"/>
      <c r="Y122" s="183"/>
      <c r="Z122" s="68" t="str">
        <f t="shared" si="41"/>
        <v/>
      </c>
      <c r="AA122" s="68" t="str">
        <f t="shared" si="42"/>
        <v/>
      </c>
      <c r="AB122" s="68" t="str">
        <f t="shared" si="43"/>
        <v/>
      </c>
      <c r="AC122" s="81"/>
      <c r="AD122" s="146" t="str">
        <f t="shared" si="44"/>
        <v/>
      </c>
      <c r="AE122" s="2" t="str">
        <f t="shared" si="52"/>
        <v/>
      </c>
      <c r="AF122" s="2"/>
      <c r="AG122" s="2"/>
      <c r="AH122" s="2"/>
      <c r="AI122" s="5"/>
      <c r="AJ122" s="5"/>
      <c r="AK122" s="5"/>
      <c r="AL122" s="5"/>
      <c r="AM122" s="5"/>
      <c r="AN122" s="5"/>
      <c r="AO122" s="5"/>
      <c r="AP122" s="5"/>
      <c r="AQ122" s="5"/>
      <c r="AR122" s="5"/>
      <c r="AS122" s="5"/>
      <c r="AT122" s="5"/>
      <c r="AU122" s="5"/>
      <c r="AV122" s="5"/>
      <c r="AW122" s="5"/>
      <c r="AX122" s="5"/>
      <c r="AY122" s="5"/>
      <c r="AZ122" s="5"/>
      <c r="BA122" s="5"/>
      <c r="BB122" s="5"/>
      <c r="BC122" s="5"/>
      <c r="BD122" s="5"/>
      <c r="BE122" s="5" t="str">
        <f t="shared" si="45"/>
        <v>※</v>
      </c>
      <c r="BF122" s="5"/>
      <c r="BG122" s="5" t="str">
        <f t="shared" si="46"/>
        <v/>
      </c>
      <c r="BH122" s="5" t="str">
        <f t="shared" si="47"/>
        <v/>
      </c>
      <c r="BJ122" s="5"/>
      <c r="BK122" s="5" t="str">
        <f t="shared" si="53"/>
        <v/>
      </c>
      <c r="BL122" s="5" t="str">
        <f t="shared" si="54"/>
        <v/>
      </c>
      <c r="BM122" s="54"/>
      <c r="BN122" s="50"/>
      <c r="BP122" s="5"/>
      <c r="BQ122" s="5"/>
      <c r="CP122" s="6"/>
      <c r="CQ122" s="6"/>
      <c r="CR122" s="6"/>
      <c r="CS122" s="6"/>
      <c r="CT122" s="6"/>
      <c r="CU122" s="6"/>
      <c r="CV122" s="6"/>
      <c r="CW122" s="6"/>
      <c r="CX122" s="6"/>
      <c r="CY122" s="6"/>
      <c r="CZ122" s="6"/>
      <c r="DA122" s="6"/>
      <c r="DB122" s="6"/>
      <c r="DC122" s="6"/>
      <c r="DD122" s="6"/>
      <c r="DE122" s="6"/>
      <c r="DF122" s="6"/>
      <c r="DG122" s="6"/>
      <c r="DH122" s="6"/>
      <c r="DI122" s="6"/>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row>
    <row r="123" spans="1:258" ht="16.5" customHeight="1" x14ac:dyDescent="0.2">
      <c r="A123" s="143"/>
      <c r="B123" s="2" t="str">
        <f t="shared" si="38"/>
        <v/>
      </c>
      <c r="C123" s="2" t="str">
        <f t="shared" si="39"/>
        <v/>
      </c>
      <c r="D123" s="3" t="str">
        <f t="shared" si="40"/>
        <v/>
      </c>
      <c r="E123" s="79"/>
      <c r="F123" s="67" t="str">
        <f>IF(H123="","",COUNTA(H$14:$H123))</f>
        <v/>
      </c>
      <c r="G123" s="129" t="str">
        <f t="shared" si="50"/>
        <v/>
      </c>
      <c r="H123" s="62"/>
      <c r="I123" s="62"/>
      <c r="J123" s="185"/>
      <c r="K123" s="62"/>
      <c r="L123" s="62"/>
      <c r="M123" s="62"/>
      <c r="N123" s="135"/>
      <c r="O123" s="159"/>
      <c r="P123" s="140"/>
      <c r="Q123" s="141"/>
      <c r="R123" s="90"/>
      <c r="S123" s="168" t="str">
        <f t="shared" si="51"/>
        <v/>
      </c>
      <c r="T123" s="179"/>
      <c r="U123" s="180"/>
      <c r="V123" s="180"/>
      <c r="W123" s="184"/>
      <c r="X123" s="180"/>
      <c r="Y123" s="183"/>
      <c r="Z123" s="68" t="str">
        <f t="shared" si="41"/>
        <v/>
      </c>
      <c r="AA123" s="68" t="str">
        <f t="shared" si="42"/>
        <v/>
      </c>
      <c r="AB123" s="68" t="str">
        <f t="shared" si="43"/>
        <v/>
      </c>
      <c r="AC123" s="81"/>
      <c r="AD123" s="146" t="str">
        <f t="shared" si="44"/>
        <v/>
      </c>
      <c r="AE123" s="2" t="str">
        <f t="shared" si="52"/>
        <v/>
      </c>
      <c r="AF123" s="2"/>
      <c r="AG123" s="2"/>
      <c r="AH123" s="2"/>
      <c r="AI123" s="5"/>
      <c r="AJ123" s="5"/>
      <c r="AK123" s="5"/>
      <c r="AL123" s="5"/>
      <c r="AM123" s="5"/>
      <c r="AN123" s="5"/>
      <c r="AO123" s="5"/>
      <c r="AP123" s="5"/>
      <c r="AQ123" s="5"/>
      <c r="AR123" s="5"/>
      <c r="AS123" s="5"/>
      <c r="AT123" s="5"/>
      <c r="AU123" s="5"/>
      <c r="AV123" s="5"/>
      <c r="AW123" s="5"/>
      <c r="AX123" s="5"/>
      <c r="AY123" s="5"/>
      <c r="AZ123" s="5"/>
      <c r="BA123" s="5"/>
      <c r="BB123" s="5"/>
      <c r="BC123" s="5"/>
      <c r="BD123" s="5"/>
      <c r="BE123" s="5" t="str">
        <f t="shared" si="45"/>
        <v>※</v>
      </c>
      <c r="BF123" s="5"/>
      <c r="BG123" s="5" t="str">
        <f t="shared" si="46"/>
        <v/>
      </c>
      <c r="BH123" s="5" t="str">
        <f t="shared" si="47"/>
        <v/>
      </c>
      <c r="BJ123" s="5"/>
      <c r="BK123" s="5" t="str">
        <f t="shared" si="53"/>
        <v/>
      </c>
      <c r="BL123" s="5" t="str">
        <f t="shared" si="54"/>
        <v/>
      </c>
      <c r="BM123" s="54"/>
      <c r="BN123" s="50"/>
      <c r="BP123" s="5"/>
      <c r="BQ123" s="5"/>
      <c r="CP123" s="6"/>
      <c r="CQ123" s="6"/>
      <c r="CR123" s="6"/>
      <c r="CS123" s="6"/>
      <c r="CT123" s="6"/>
      <c r="CU123" s="6"/>
      <c r="CV123" s="6"/>
      <c r="CW123" s="6"/>
      <c r="CX123" s="6"/>
      <c r="CY123" s="6"/>
      <c r="CZ123" s="6"/>
      <c r="DA123" s="6"/>
      <c r="DB123" s="6"/>
      <c r="DC123" s="6"/>
      <c r="DD123" s="6"/>
      <c r="DE123" s="6"/>
      <c r="DF123" s="6"/>
      <c r="DG123" s="6"/>
      <c r="DH123" s="6"/>
      <c r="DI123" s="6"/>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row>
    <row r="124" spans="1:258" ht="16.5" customHeight="1" x14ac:dyDescent="0.2">
      <c r="A124" s="143"/>
      <c r="B124" s="2" t="str">
        <f t="shared" si="38"/>
        <v/>
      </c>
      <c r="C124" s="2" t="str">
        <f t="shared" si="39"/>
        <v/>
      </c>
      <c r="D124" s="3" t="str">
        <f t="shared" si="40"/>
        <v/>
      </c>
      <c r="E124" s="79"/>
      <c r="F124" s="67" t="str">
        <f>IF(H124="","",COUNTA(H$14:$H124))</f>
        <v/>
      </c>
      <c r="G124" s="129" t="str">
        <f t="shared" si="50"/>
        <v/>
      </c>
      <c r="H124" s="62"/>
      <c r="I124" s="62"/>
      <c r="J124" s="185"/>
      <c r="K124" s="62"/>
      <c r="L124" s="62"/>
      <c r="M124" s="62"/>
      <c r="N124" s="135"/>
      <c r="O124" s="159"/>
      <c r="P124" s="140"/>
      <c r="Q124" s="141"/>
      <c r="R124" s="90"/>
      <c r="S124" s="168" t="str">
        <f t="shared" si="51"/>
        <v/>
      </c>
      <c r="T124" s="179"/>
      <c r="U124" s="180"/>
      <c r="V124" s="180"/>
      <c r="W124" s="184"/>
      <c r="X124" s="180"/>
      <c r="Y124" s="183"/>
      <c r="Z124" s="68" t="str">
        <f t="shared" si="41"/>
        <v/>
      </c>
      <c r="AA124" s="68" t="str">
        <f t="shared" si="42"/>
        <v/>
      </c>
      <c r="AB124" s="68" t="str">
        <f t="shared" si="43"/>
        <v/>
      </c>
      <c r="AC124" s="81"/>
      <c r="AD124" s="146" t="str">
        <f t="shared" si="44"/>
        <v/>
      </c>
      <c r="AE124" s="2" t="str">
        <f t="shared" si="52"/>
        <v/>
      </c>
      <c r="AF124" s="2"/>
      <c r="AG124" s="2"/>
      <c r="AH124" s="2"/>
      <c r="AI124" s="5"/>
      <c r="AJ124" s="5"/>
      <c r="AK124" s="5"/>
      <c r="AL124" s="5"/>
      <c r="AM124" s="5"/>
      <c r="AN124" s="5"/>
      <c r="AO124" s="5"/>
      <c r="AP124" s="5"/>
      <c r="AQ124" s="5"/>
      <c r="AR124" s="5"/>
      <c r="AS124" s="5"/>
      <c r="AT124" s="5"/>
      <c r="AU124" s="5"/>
      <c r="AV124" s="5"/>
      <c r="AW124" s="5"/>
      <c r="AX124" s="5"/>
      <c r="AY124" s="5"/>
      <c r="AZ124" s="5"/>
      <c r="BA124" s="5"/>
      <c r="BB124" s="5"/>
      <c r="BC124" s="5"/>
      <c r="BD124" s="5"/>
      <c r="BE124" s="5" t="str">
        <f t="shared" si="45"/>
        <v>※</v>
      </c>
      <c r="BF124" s="5"/>
      <c r="BG124" s="5" t="str">
        <f t="shared" si="46"/>
        <v/>
      </c>
      <c r="BH124" s="5" t="str">
        <f t="shared" si="47"/>
        <v/>
      </c>
      <c r="BJ124" s="5"/>
      <c r="BK124" s="5" t="str">
        <f t="shared" si="53"/>
        <v/>
      </c>
      <c r="BL124" s="5" t="str">
        <f t="shared" si="54"/>
        <v/>
      </c>
      <c r="BM124" s="54"/>
      <c r="BN124" s="50"/>
      <c r="BP124" s="5"/>
      <c r="BQ124" s="5"/>
      <c r="CP124" s="6"/>
      <c r="CQ124" s="6"/>
      <c r="CR124" s="6"/>
      <c r="CS124" s="6"/>
      <c r="CT124" s="6"/>
      <c r="CU124" s="6"/>
      <c r="CV124" s="6"/>
      <c r="CW124" s="6"/>
      <c r="CX124" s="6"/>
      <c r="CY124" s="6"/>
      <c r="CZ124" s="6"/>
      <c r="DA124" s="6"/>
      <c r="DB124" s="6"/>
      <c r="DC124" s="6"/>
      <c r="DD124" s="6"/>
      <c r="DE124" s="6"/>
      <c r="DF124" s="6"/>
      <c r="DG124" s="6"/>
      <c r="DH124" s="6"/>
      <c r="DI124" s="6"/>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row>
    <row r="125" spans="1:258" ht="16.5" customHeight="1" x14ac:dyDescent="0.2">
      <c r="A125" s="143"/>
      <c r="B125" s="2" t="str">
        <f t="shared" si="38"/>
        <v/>
      </c>
      <c r="C125" s="2" t="str">
        <f t="shared" si="39"/>
        <v/>
      </c>
      <c r="D125" s="3" t="str">
        <f t="shared" si="40"/>
        <v/>
      </c>
      <c r="E125" s="79"/>
      <c r="F125" s="67" t="str">
        <f>IF(H125="","",COUNTA(H$14:$H125))</f>
        <v/>
      </c>
      <c r="G125" s="129" t="str">
        <f t="shared" si="50"/>
        <v/>
      </c>
      <c r="H125" s="62"/>
      <c r="I125" s="62"/>
      <c r="J125" s="185"/>
      <c r="K125" s="62"/>
      <c r="L125" s="62"/>
      <c r="M125" s="62"/>
      <c r="N125" s="135"/>
      <c r="O125" s="159"/>
      <c r="P125" s="140"/>
      <c r="Q125" s="141"/>
      <c r="R125" s="90"/>
      <c r="S125" s="168" t="str">
        <f t="shared" si="51"/>
        <v/>
      </c>
      <c r="T125" s="179"/>
      <c r="U125" s="180"/>
      <c r="V125" s="180"/>
      <c r="W125" s="184"/>
      <c r="X125" s="180"/>
      <c r="Y125" s="183"/>
      <c r="Z125" s="68" t="str">
        <f t="shared" si="41"/>
        <v/>
      </c>
      <c r="AA125" s="68" t="str">
        <f t="shared" si="42"/>
        <v/>
      </c>
      <c r="AB125" s="68" t="str">
        <f t="shared" si="43"/>
        <v/>
      </c>
      <c r="AC125" s="81"/>
      <c r="AD125" s="146" t="str">
        <f t="shared" si="44"/>
        <v/>
      </c>
      <c r="AE125" s="2" t="str">
        <f t="shared" si="52"/>
        <v/>
      </c>
      <c r="AF125" s="2"/>
      <c r="AG125" s="2"/>
      <c r="AH125" s="2"/>
      <c r="AI125" s="5"/>
      <c r="AJ125" s="5"/>
      <c r="AK125" s="5"/>
      <c r="AL125" s="5"/>
      <c r="AM125" s="5"/>
      <c r="AN125" s="5"/>
      <c r="AO125" s="5"/>
      <c r="AP125" s="5"/>
      <c r="AQ125" s="5"/>
      <c r="AR125" s="5"/>
      <c r="AS125" s="5"/>
      <c r="AT125" s="5"/>
      <c r="AU125" s="5"/>
      <c r="AV125" s="5"/>
      <c r="AW125" s="5"/>
      <c r="AX125" s="5"/>
      <c r="AY125" s="5"/>
      <c r="AZ125" s="5"/>
      <c r="BA125" s="5"/>
      <c r="BB125" s="5"/>
      <c r="BC125" s="5"/>
      <c r="BD125" s="5"/>
      <c r="BE125" s="5" t="str">
        <f t="shared" si="45"/>
        <v>※</v>
      </c>
      <c r="BF125" s="5"/>
      <c r="BG125" s="5" t="str">
        <f t="shared" si="46"/>
        <v/>
      </c>
      <c r="BH125" s="5" t="str">
        <f t="shared" si="47"/>
        <v/>
      </c>
      <c r="BJ125" s="5"/>
      <c r="BK125" s="5" t="str">
        <f t="shared" si="53"/>
        <v/>
      </c>
      <c r="BL125" s="5" t="str">
        <f t="shared" si="54"/>
        <v/>
      </c>
      <c r="BM125" s="54"/>
      <c r="BN125" s="50"/>
      <c r="BP125" s="5"/>
      <c r="BQ125" s="5"/>
      <c r="CP125" s="6"/>
      <c r="CQ125" s="6"/>
      <c r="CR125" s="6"/>
      <c r="CS125" s="6"/>
      <c r="CT125" s="6"/>
      <c r="CU125" s="6"/>
      <c r="CV125" s="6"/>
      <c r="CW125" s="6"/>
      <c r="CX125" s="6"/>
      <c r="CY125" s="6"/>
      <c r="CZ125" s="6"/>
      <c r="DA125" s="6"/>
      <c r="DB125" s="6"/>
      <c r="DC125" s="6"/>
      <c r="DD125" s="6"/>
      <c r="DE125" s="6"/>
      <c r="DF125" s="6"/>
      <c r="DG125" s="6"/>
      <c r="DH125" s="6"/>
      <c r="DI125" s="6"/>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row>
    <row r="126" spans="1:258" ht="16.5" customHeight="1" x14ac:dyDescent="0.2">
      <c r="A126" s="143"/>
      <c r="B126" s="2" t="str">
        <f t="shared" si="38"/>
        <v/>
      </c>
      <c r="C126" s="2" t="str">
        <f t="shared" si="39"/>
        <v/>
      </c>
      <c r="D126" s="3" t="str">
        <f t="shared" si="40"/>
        <v/>
      </c>
      <c r="E126" s="79"/>
      <c r="F126" s="67" t="str">
        <f>IF(H126="","",COUNTA(H$14:$H126))</f>
        <v/>
      </c>
      <c r="G126" s="129" t="str">
        <f t="shared" si="50"/>
        <v/>
      </c>
      <c r="H126" s="62"/>
      <c r="I126" s="62"/>
      <c r="J126" s="185"/>
      <c r="K126" s="62"/>
      <c r="L126" s="62"/>
      <c r="M126" s="62"/>
      <c r="N126" s="135"/>
      <c r="O126" s="159"/>
      <c r="P126" s="140"/>
      <c r="Q126" s="141"/>
      <c r="R126" s="90"/>
      <c r="S126" s="168" t="str">
        <f t="shared" si="51"/>
        <v/>
      </c>
      <c r="T126" s="179"/>
      <c r="U126" s="180"/>
      <c r="V126" s="180"/>
      <c r="W126" s="184"/>
      <c r="X126" s="180"/>
      <c r="Y126" s="183"/>
      <c r="Z126" s="68" t="str">
        <f t="shared" si="41"/>
        <v/>
      </c>
      <c r="AA126" s="68" t="str">
        <f t="shared" si="42"/>
        <v/>
      </c>
      <c r="AB126" s="68" t="str">
        <f t="shared" si="43"/>
        <v/>
      </c>
      <c r="AC126" s="81"/>
      <c r="AD126" s="146" t="str">
        <f t="shared" si="44"/>
        <v/>
      </c>
      <c r="AE126" s="2" t="str">
        <f t="shared" si="52"/>
        <v/>
      </c>
      <c r="AF126" s="2"/>
      <c r="AG126" s="2"/>
      <c r="AH126" s="2"/>
      <c r="AI126" s="5"/>
      <c r="AJ126" s="5"/>
      <c r="AK126" s="5"/>
      <c r="AL126" s="5"/>
      <c r="AM126" s="5"/>
      <c r="AN126" s="5"/>
      <c r="AO126" s="5"/>
      <c r="AP126" s="5"/>
      <c r="AQ126" s="5"/>
      <c r="AR126" s="5"/>
      <c r="AS126" s="5"/>
      <c r="AT126" s="5"/>
      <c r="AU126" s="5"/>
      <c r="AV126" s="5"/>
      <c r="AW126" s="5"/>
      <c r="AX126" s="5"/>
      <c r="AY126" s="5"/>
      <c r="AZ126" s="5"/>
      <c r="BA126" s="5"/>
      <c r="BB126" s="5"/>
      <c r="BC126" s="5"/>
      <c r="BD126" s="5"/>
      <c r="BE126" s="5" t="str">
        <f t="shared" si="45"/>
        <v>※</v>
      </c>
      <c r="BF126" s="5"/>
      <c r="BG126" s="5" t="str">
        <f t="shared" si="46"/>
        <v/>
      </c>
      <c r="BH126" s="5" t="str">
        <f t="shared" si="47"/>
        <v/>
      </c>
      <c r="BJ126" s="5"/>
      <c r="BK126" s="5" t="str">
        <f t="shared" si="53"/>
        <v/>
      </c>
      <c r="BL126" s="5" t="str">
        <f t="shared" si="54"/>
        <v/>
      </c>
      <c r="BM126" s="54"/>
      <c r="BN126" s="50"/>
      <c r="BP126" s="5"/>
      <c r="BQ126" s="5"/>
      <c r="CP126" s="6"/>
      <c r="CQ126" s="6"/>
      <c r="CR126" s="6"/>
      <c r="CS126" s="6"/>
      <c r="CT126" s="6"/>
      <c r="CU126" s="6"/>
      <c r="CV126" s="6"/>
      <c r="CW126" s="6"/>
      <c r="CX126" s="6"/>
      <c r="CY126" s="6"/>
      <c r="CZ126" s="6"/>
      <c r="DA126" s="6"/>
      <c r="DB126" s="6"/>
      <c r="DC126" s="6"/>
      <c r="DD126" s="6"/>
      <c r="DE126" s="6"/>
      <c r="DF126" s="6"/>
      <c r="DG126" s="6"/>
      <c r="DH126" s="6"/>
      <c r="DI126" s="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row>
    <row r="127" spans="1:258" ht="16.5" customHeight="1" x14ac:dyDescent="0.2">
      <c r="A127" s="143"/>
      <c r="B127" s="2" t="str">
        <f t="shared" si="38"/>
        <v/>
      </c>
      <c r="C127" s="2" t="str">
        <f t="shared" si="39"/>
        <v/>
      </c>
      <c r="D127" s="3" t="str">
        <f t="shared" si="40"/>
        <v/>
      </c>
      <c r="E127" s="79"/>
      <c r="F127" s="67" t="str">
        <f>IF(H127="","",COUNTA(H$14:$H127))</f>
        <v/>
      </c>
      <c r="G127" s="129" t="str">
        <f t="shared" si="50"/>
        <v/>
      </c>
      <c r="H127" s="62"/>
      <c r="I127" s="62"/>
      <c r="J127" s="185"/>
      <c r="K127" s="62"/>
      <c r="L127" s="62"/>
      <c r="M127" s="62"/>
      <c r="N127" s="135"/>
      <c r="O127" s="159"/>
      <c r="P127" s="140"/>
      <c r="Q127" s="141"/>
      <c r="R127" s="90"/>
      <c r="S127" s="168" t="str">
        <f t="shared" si="51"/>
        <v/>
      </c>
      <c r="T127" s="179"/>
      <c r="U127" s="180"/>
      <c r="V127" s="180"/>
      <c r="W127" s="184"/>
      <c r="X127" s="180"/>
      <c r="Y127" s="183"/>
      <c r="Z127" s="68" t="str">
        <f t="shared" si="41"/>
        <v/>
      </c>
      <c r="AA127" s="68" t="str">
        <f t="shared" si="42"/>
        <v/>
      </c>
      <c r="AB127" s="68" t="str">
        <f t="shared" si="43"/>
        <v/>
      </c>
      <c r="AC127" s="81"/>
      <c r="AD127" s="146" t="str">
        <f t="shared" si="44"/>
        <v/>
      </c>
      <c r="AE127" s="2" t="str">
        <f t="shared" si="52"/>
        <v/>
      </c>
      <c r="AF127" s="2"/>
      <c r="AG127" s="2"/>
      <c r="AH127" s="2"/>
      <c r="AI127" s="5"/>
      <c r="AJ127" s="5"/>
      <c r="AK127" s="5"/>
      <c r="AL127" s="5"/>
      <c r="AM127" s="5"/>
      <c r="AN127" s="5"/>
      <c r="AO127" s="5"/>
      <c r="AP127" s="5"/>
      <c r="AQ127" s="5"/>
      <c r="AR127" s="5"/>
      <c r="AS127" s="5"/>
      <c r="AT127" s="5"/>
      <c r="AU127" s="5"/>
      <c r="AV127" s="5"/>
      <c r="AW127" s="5"/>
      <c r="AX127" s="5"/>
      <c r="AY127" s="5"/>
      <c r="AZ127" s="5"/>
      <c r="BA127" s="5"/>
      <c r="BB127" s="5"/>
      <c r="BC127" s="5"/>
      <c r="BD127" s="5"/>
      <c r="BE127" s="5" t="str">
        <f t="shared" si="45"/>
        <v>※</v>
      </c>
      <c r="BF127" s="5"/>
      <c r="BG127" s="5" t="str">
        <f t="shared" si="46"/>
        <v/>
      </c>
      <c r="BH127" s="5" t="str">
        <f t="shared" si="47"/>
        <v/>
      </c>
      <c r="BJ127" s="5"/>
      <c r="BK127" s="5" t="str">
        <f t="shared" si="53"/>
        <v/>
      </c>
      <c r="BL127" s="5" t="str">
        <f t="shared" si="54"/>
        <v/>
      </c>
      <c r="BM127" s="54"/>
      <c r="BN127" s="50"/>
      <c r="BP127" s="5"/>
      <c r="BQ127" s="5"/>
      <c r="CP127" s="6"/>
      <c r="CQ127" s="6"/>
      <c r="CR127" s="6"/>
      <c r="CS127" s="6"/>
      <c r="CT127" s="6"/>
      <c r="CU127" s="6"/>
      <c r="CV127" s="6"/>
      <c r="CW127" s="6"/>
      <c r="CX127" s="6"/>
      <c r="CY127" s="6"/>
      <c r="CZ127" s="6"/>
      <c r="DA127" s="6"/>
      <c r="DB127" s="6"/>
      <c r="DC127" s="6"/>
      <c r="DD127" s="6"/>
      <c r="DE127" s="6"/>
      <c r="DF127" s="6"/>
      <c r="DG127" s="6"/>
      <c r="DH127" s="6"/>
      <c r="DI127" s="6"/>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row>
    <row r="128" spans="1:258" ht="16.5" customHeight="1" x14ac:dyDescent="0.2">
      <c r="A128" s="143"/>
      <c r="B128" s="2" t="str">
        <f t="shared" si="38"/>
        <v/>
      </c>
      <c r="C128" s="2" t="str">
        <f t="shared" si="39"/>
        <v/>
      </c>
      <c r="D128" s="3" t="str">
        <f t="shared" si="40"/>
        <v/>
      </c>
      <c r="E128" s="79"/>
      <c r="F128" s="67" t="str">
        <f>IF(H128="","",COUNTA(H$14:$H128))</f>
        <v/>
      </c>
      <c r="G128" s="129" t="str">
        <f t="shared" si="50"/>
        <v/>
      </c>
      <c r="H128" s="62"/>
      <c r="I128" s="62"/>
      <c r="J128" s="185"/>
      <c r="K128" s="62"/>
      <c r="L128" s="62"/>
      <c r="M128" s="62"/>
      <c r="N128" s="135"/>
      <c r="O128" s="159"/>
      <c r="P128" s="140"/>
      <c r="Q128" s="141"/>
      <c r="R128" s="90"/>
      <c r="S128" s="168" t="str">
        <f t="shared" si="51"/>
        <v/>
      </c>
      <c r="T128" s="179"/>
      <c r="U128" s="180"/>
      <c r="V128" s="180"/>
      <c r="W128" s="184"/>
      <c r="X128" s="180"/>
      <c r="Y128" s="183"/>
      <c r="Z128" s="68" t="str">
        <f t="shared" si="41"/>
        <v/>
      </c>
      <c r="AA128" s="68" t="str">
        <f t="shared" si="42"/>
        <v/>
      </c>
      <c r="AB128" s="68" t="str">
        <f t="shared" si="43"/>
        <v/>
      </c>
      <c r="AC128" s="81"/>
      <c r="AD128" s="146" t="str">
        <f t="shared" si="44"/>
        <v/>
      </c>
      <c r="AE128" s="2" t="str">
        <f t="shared" si="52"/>
        <v/>
      </c>
      <c r="AF128" s="2"/>
      <c r="AG128" s="2"/>
      <c r="AH128" s="2"/>
      <c r="AI128" s="5"/>
      <c r="AJ128" s="5"/>
      <c r="AK128" s="5"/>
      <c r="AL128" s="5"/>
      <c r="AM128" s="5"/>
      <c r="AN128" s="5"/>
      <c r="AO128" s="5"/>
      <c r="AP128" s="5"/>
      <c r="AQ128" s="5"/>
      <c r="AR128" s="5"/>
      <c r="AS128" s="5"/>
      <c r="AT128" s="5"/>
      <c r="AU128" s="5"/>
      <c r="AV128" s="5"/>
      <c r="AW128" s="5"/>
      <c r="AX128" s="5"/>
      <c r="AY128" s="5"/>
      <c r="AZ128" s="5"/>
      <c r="BA128" s="5"/>
      <c r="BB128" s="5"/>
      <c r="BC128" s="5"/>
      <c r="BD128" s="5"/>
      <c r="BE128" s="5" t="str">
        <f t="shared" si="45"/>
        <v>※</v>
      </c>
      <c r="BF128" s="5"/>
      <c r="BG128" s="5" t="str">
        <f t="shared" si="46"/>
        <v/>
      </c>
      <c r="BH128" s="5" t="str">
        <f t="shared" si="47"/>
        <v/>
      </c>
      <c r="BJ128" s="5"/>
      <c r="BK128" s="5" t="str">
        <f t="shared" si="53"/>
        <v/>
      </c>
      <c r="BL128" s="5" t="str">
        <f t="shared" si="54"/>
        <v/>
      </c>
      <c r="BM128" s="54"/>
      <c r="BN128" s="50"/>
      <c r="BP128" s="5"/>
      <c r="BQ128" s="5"/>
      <c r="CP128" s="6"/>
      <c r="CQ128" s="6"/>
      <c r="CR128" s="6"/>
      <c r="CS128" s="6"/>
      <c r="CT128" s="6"/>
      <c r="CU128" s="6"/>
      <c r="CV128" s="6"/>
      <c r="CW128" s="6"/>
      <c r="CX128" s="6"/>
      <c r="CY128" s="6"/>
      <c r="CZ128" s="6"/>
      <c r="DA128" s="6"/>
      <c r="DB128" s="6"/>
      <c r="DC128" s="6"/>
      <c r="DD128" s="6"/>
      <c r="DE128" s="6"/>
      <c r="DF128" s="6"/>
      <c r="DG128" s="6"/>
      <c r="DH128" s="6"/>
      <c r="DI128" s="6"/>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row>
    <row r="129" spans="1:116" ht="16.5" customHeight="1" x14ac:dyDescent="0.2">
      <c r="A129" s="143"/>
      <c r="B129" s="2" t="str">
        <f t="shared" si="38"/>
        <v/>
      </c>
      <c r="C129" s="2" t="str">
        <f t="shared" si="39"/>
        <v/>
      </c>
      <c r="D129" s="3" t="str">
        <f t="shared" si="40"/>
        <v/>
      </c>
      <c r="E129" s="79"/>
      <c r="F129" s="67" t="str">
        <f>IF(H129="","",COUNTA(H$14:$H129))</f>
        <v/>
      </c>
      <c r="G129" s="129" t="str">
        <f t="shared" si="50"/>
        <v/>
      </c>
      <c r="H129" s="62"/>
      <c r="I129" s="62"/>
      <c r="J129" s="185"/>
      <c r="K129" s="62"/>
      <c r="L129" s="62"/>
      <c r="M129" s="62"/>
      <c r="N129" s="135"/>
      <c r="O129" s="159"/>
      <c r="P129" s="140"/>
      <c r="Q129" s="141"/>
      <c r="R129" s="90"/>
      <c r="S129" s="168" t="str">
        <f t="shared" si="51"/>
        <v/>
      </c>
      <c r="T129" s="179"/>
      <c r="U129" s="180"/>
      <c r="V129" s="180"/>
      <c r="W129" s="184"/>
      <c r="X129" s="180"/>
      <c r="Y129" s="183"/>
      <c r="Z129" s="68" t="str">
        <f t="shared" si="41"/>
        <v/>
      </c>
      <c r="AA129" s="68" t="str">
        <f t="shared" si="42"/>
        <v/>
      </c>
      <c r="AB129" s="68" t="str">
        <f t="shared" si="43"/>
        <v/>
      </c>
      <c r="AC129" s="81"/>
      <c r="AD129" s="146" t="str">
        <f t="shared" si="44"/>
        <v/>
      </c>
      <c r="AE129" s="2" t="str">
        <f t="shared" si="52"/>
        <v/>
      </c>
      <c r="AF129" s="2"/>
      <c r="AG129" s="2"/>
      <c r="AH129" s="2"/>
      <c r="AI129" s="5"/>
      <c r="AJ129" s="5"/>
      <c r="AK129" s="5"/>
      <c r="AL129" s="5"/>
      <c r="AM129" s="5"/>
      <c r="AN129" s="5"/>
      <c r="AO129" s="5"/>
      <c r="AP129" s="5"/>
      <c r="AQ129" s="5"/>
      <c r="AR129" s="5"/>
      <c r="AS129" s="5"/>
      <c r="AT129" s="5"/>
      <c r="AU129" s="5"/>
      <c r="AV129" s="5"/>
      <c r="AW129" s="5"/>
      <c r="AX129" s="5"/>
      <c r="AY129" s="5"/>
      <c r="AZ129" s="5"/>
      <c r="BA129" s="5"/>
      <c r="BB129" s="5"/>
      <c r="BC129" s="5"/>
      <c r="BD129" s="5"/>
      <c r="BE129" s="5" t="str">
        <f t="shared" si="45"/>
        <v>※</v>
      </c>
      <c r="BF129" s="5"/>
      <c r="BG129" s="5" t="str">
        <f t="shared" si="46"/>
        <v/>
      </c>
      <c r="BH129" s="5" t="str">
        <f t="shared" si="47"/>
        <v/>
      </c>
      <c r="BJ129" s="5"/>
      <c r="BK129" s="5" t="str">
        <f t="shared" si="53"/>
        <v/>
      </c>
      <c r="BL129" s="5" t="str">
        <f t="shared" si="54"/>
        <v/>
      </c>
      <c r="BM129" s="54"/>
      <c r="BN129" s="50"/>
      <c r="BP129" s="5"/>
      <c r="BQ129" s="5"/>
      <c r="DJ129" s="2"/>
      <c r="DK129" s="2"/>
      <c r="DL129" s="2"/>
    </row>
    <row r="130" spans="1:116" ht="16.5" customHeight="1" x14ac:dyDescent="0.2">
      <c r="A130" s="143"/>
      <c r="B130" s="2" t="str">
        <f t="shared" si="38"/>
        <v/>
      </c>
      <c r="C130" s="2" t="str">
        <f t="shared" si="39"/>
        <v/>
      </c>
      <c r="D130" s="3" t="str">
        <f t="shared" si="40"/>
        <v/>
      </c>
      <c r="E130" s="79"/>
      <c r="F130" s="67" t="str">
        <f>IF(H130="","",COUNTA(H$14:$H130))</f>
        <v/>
      </c>
      <c r="G130" s="129" t="str">
        <f t="shared" si="50"/>
        <v/>
      </c>
      <c r="H130" s="62"/>
      <c r="I130" s="62"/>
      <c r="J130" s="185"/>
      <c r="K130" s="62"/>
      <c r="L130" s="62"/>
      <c r="M130" s="62"/>
      <c r="N130" s="135"/>
      <c r="O130" s="159"/>
      <c r="P130" s="140"/>
      <c r="Q130" s="141"/>
      <c r="R130" s="90"/>
      <c r="S130" s="168" t="str">
        <f t="shared" si="51"/>
        <v/>
      </c>
      <c r="T130" s="179"/>
      <c r="U130" s="180"/>
      <c r="V130" s="180"/>
      <c r="W130" s="184"/>
      <c r="X130" s="180"/>
      <c r="Y130" s="183"/>
      <c r="Z130" s="68" t="str">
        <f t="shared" si="41"/>
        <v/>
      </c>
      <c r="AA130" s="68" t="str">
        <f t="shared" si="42"/>
        <v/>
      </c>
      <c r="AB130" s="68" t="str">
        <f t="shared" si="43"/>
        <v/>
      </c>
      <c r="AC130" s="81"/>
      <c r="AD130" s="146" t="str">
        <f t="shared" si="44"/>
        <v/>
      </c>
      <c r="AE130" s="2" t="str">
        <f t="shared" si="52"/>
        <v/>
      </c>
      <c r="AF130" s="2"/>
      <c r="AG130" s="2"/>
      <c r="AH130" s="2"/>
      <c r="AI130" s="5"/>
      <c r="AJ130" s="5"/>
      <c r="AK130" s="5"/>
      <c r="AL130" s="5"/>
      <c r="AM130" s="5"/>
      <c r="AN130" s="5"/>
      <c r="AO130" s="5"/>
      <c r="AP130" s="5"/>
      <c r="AQ130" s="5"/>
      <c r="AR130" s="5"/>
      <c r="AS130" s="5"/>
      <c r="AT130" s="5"/>
      <c r="AU130" s="5"/>
      <c r="AV130" s="5"/>
      <c r="AW130" s="5"/>
      <c r="AX130" s="5"/>
      <c r="AY130" s="5"/>
      <c r="AZ130" s="5"/>
      <c r="BA130" s="5"/>
      <c r="BB130" s="5"/>
      <c r="BC130" s="5"/>
      <c r="BD130" s="5"/>
      <c r="BE130" s="5" t="str">
        <f t="shared" si="45"/>
        <v>※</v>
      </c>
      <c r="BF130" s="5"/>
      <c r="BG130" s="5" t="str">
        <f t="shared" si="46"/>
        <v/>
      </c>
      <c r="BH130" s="5" t="str">
        <f t="shared" si="47"/>
        <v/>
      </c>
      <c r="BJ130" s="5"/>
      <c r="BK130" s="5" t="str">
        <f t="shared" si="53"/>
        <v/>
      </c>
      <c r="BL130" s="5" t="str">
        <f t="shared" si="54"/>
        <v/>
      </c>
      <c r="BM130" s="54"/>
      <c r="BN130" s="50"/>
      <c r="BP130" s="5"/>
      <c r="BQ130" s="5"/>
      <c r="DJ130" s="2"/>
      <c r="DK130" s="2"/>
      <c r="DL130" s="2"/>
    </row>
    <row r="131" spans="1:116" ht="16.5" customHeight="1" x14ac:dyDescent="0.2">
      <c r="A131" s="143"/>
      <c r="B131" s="2" t="str">
        <f t="shared" si="38"/>
        <v/>
      </c>
      <c r="C131" s="2" t="str">
        <f t="shared" si="39"/>
        <v/>
      </c>
      <c r="D131" s="3" t="str">
        <f t="shared" si="40"/>
        <v/>
      </c>
      <c r="E131" s="79"/>
      <c r="F131" s="67" t="str">
        <f>IF(H131="","",COUNTA(H$14:$H131))</f>
        <v/>
      </c>
      <c r="G131" s="129" t="str">
        <f t="shared" si="50"/>
        <v/>
      </c>
      <c r="H131" s="62"/>
      <c r="I131" s="62"/>
      <c r="J131" s="185"/>
      <c r="K131" s="62"/>
      <c r="L131" s="62"/>
      <c r="M131" s="62"/>
      <c r="N131" s="135"/>
      <c r="O131" s="159"/>
      <c r="P131" s="140"/>
      <c r="Q131" s="141"/>
      <c r="R131" s="90"/>
      <c r="S131" s="168" t="str">
        <f t="shared" si="51"/>
        <v/>
      </c>
      <c r="T131" s="179"/>
      <c r="U131" s="180"/>
      <c r="V131" s="180"/>
      <c r="W131" s="184"/>
      <c r="X131" s="180"/>
      <c r="Y131" s="183"/>
      <c r="Z131" s="68" t="str">
        <f t="shared" si="41"/>
        <v/>
      </c>
      <c r="AA131" s="68" t="str">
        <f t="shared" si="42"/>
        <v/>
      </c>
      <c r="AB131" s="68" t="str">
        <f t="shared" si="43"/>
        <v/>
      </c>
      <c r="AC131" s="81"/>
      <c r="AD131" s="146" t="str">
        <f t="shared" si="44"/>
        <v/>
      </c>
      <c r="AE131" s="2" t="str">
        <f t="shared" si="52"/>
        <v/>
      </c>
      <c r="AF131" s="2"/>
      <c r="AG131" s="2"/>
      <c r="AH131" s="2"/>
      <c r="AI131" s="5"/>
      <c r="AJ131" s="5"/>
      <c r="AK131" s="5"/>
      <c r="AL131" s="5"/>
      <c r="AM131" s="5"/>
      <c r="AN131" s="5"/>
      <c r="AO131" s="5"/>
      <c r="AP131" s="5"/>
      <c r="AQ131" s="5"/>
      <c r="AR131" s="5"/>
      <c r="AS131" s="5"/>
      <c r="AT131" s="5"/>
      <c r="AU131" s="5"/>
      <c r="AV131" s="5"/>
      <c r="AW131" s="5"/>
      <c r="AX131" s="5"/>
      <c r="AY131" s="5"/>
      <c r="AZ131" s="5"/>
      <c r="BA131" s="5"/>
      <c r="BB131" s="5"/>
      <c r="BC131" s="5"/>
      <c r="BD131" s="5"/>
      <c r="BE131" s="5" t="str">
        <f t="shared" si="45"/>
        <v>※</v>
      </c>
      <c r="BF131" s="5"/>
      <c r="BG131" s="5" t="str">
        <f t="shared" si="46"/>
        <v/>
      </c>
      <c r="BH131" s="5" t="str">
        <f t="shared" si="47"/>
        <v/>
      </c>
      <c r="BJ131" s="5"/>
      <c r="BK131" s="5" t="str">
        <f t="shared" si="53"/>
        <v/>
      </c>
      <c r="BL131" s="5" t="str">
        <f t="shared" si="54"/>
        <v/>
      </c>
      <c r="BM131" s="54"/>
      <c r="BN131" s="50"/>
      <c r="BP131" s="5"/>
      <c r="BQ131" s="5"/>
      <c r="DJ131" s="2"/>
      <c r="DK131" s="2"/>
      <c r="DL131" s="2"/>
    </row>
    <row r="132" spans="1:116" ht="16.5" customHeight="1" x14ac:dyDescent="0.2">
      <c r="A132" s="143"/>
      <c r="B132" s="2" t="str">
        <f t="shared" si="38"/>
        <v/>
      </c>
      <c r="C132" s="2" t="str">
        <f t="shared" si="39"/>
        <v/>
      </c>
      <c r="D132" s="3" t="str">
        <f t="shared" si="40"/>
        <v/>
      </c>
      <c r="E132" s="79"/>
      <c r="F132" s="67" t="str">
        <f>IF(H132="","",COUNTA(H$14:$H132))</f>
        <v/>
      </c>
      <c r="G132" s="129" t="str">
        <f t="shared" si="50"/>
        <v/>
      </c>
      <c r="H132" s="62"/>
      <c r="I132" s="62"/>
      <c r="J132" s="185"/>
      <c r="K132" s="62"/>
      <c r="L132" s="62"/>
      <c r="M132" s="62"/>
      <c r="N132" s="135"/>
      <c r="O132" s="159"/>
      <c r="P132" s="140"/>
      <c r="Q132" s="141"/>
      <c r="R132" s="90"/>
      <c r="S132" s="168" t="str">
        <f t="shared" si="51"/>
        <v/>
      </c>
      <c r="T132" s="179"/>
      <c r="U132" s="180"/>
      <c r="V132" s="180"/>
      <c r="W132" s="184"/>
      <c r="X132" s="180"/>
      <c r="Y132" s="183"/>
      <c r="Z132" s="68" t="str">
        <f t="shared" si="41"/>
        <v/>
      </c>
      <c r="AA132" s="68" t="str">
        <f t="shared" si="42"/>
        <v/>
      </c>
      <c r="AB132" s="68" t="str">
        <f t="shared" si="43"/>
        <v/>
      </c>
      <c r="AC132" s="81"/>
      <c r="AD132" s="146" t="str">
        <f t="shared" si="44"/>
        <v/>
      </c>
      <c r="AE132" s="2" t="str">
        <f t="shared" si="52"/>
        <v/>
      </c>
      <c r="AF132" s="2"/>
      <c r="AG132" s="2"/>
      <c r="AH132" s="2"/>
      <c r="AI132" s="5"/>
      <c r="AJ132" s="5"/>
      <c r="AK132" s="5"/>
      <c r="AL132" s="5"/>
      <c r="AM132" s="5"/>
      <c r="AN132" s="5"/>
      <c r="AO132" s="5"/>
      <c r="AP132" s="5"/>
      <c r="AQ132" s="5"/>
      <c r="AR132" s="5"/>
      <c r="AS132" s="5"/>
      <c r="AT132" s="5"/>
      <c r="AU132" s="5"/>
      <c r="AV132" s="5"/>
      <c r="AW132" s="5"/>
      <c r="AX132" s="5"/>
      <c r="AY132" s="5"/>
      <c r="AZ132" s="5"/>
      <c r="BA132" s="5"/>
      <c r="BB132" s="5"/>
      <c r="BC132" s="5"/>
      <c r="BD132" s="5"/>
      <c r="BE132" s="5" t="str">
        <f t="shared" si="45"/>
        <v>※</v>
      </c>
      <c r="BF132" s="5"/>
      <c r="BG132" s="5" t="str">
        <f t="shared" si="46"/>
        <v/>
      </c>
      <c r="BH132" s="5" t="str">
        <f t="shared" si="47"/>
        <v/>
      </c>
      <c r="BJ132" s="5"/>
      <c r="BK132" s="5" t="str">
        <f t="shared" si="53"/>
        <v/>
      </c>
      <c r="BL132" s="5" t="str">
        <f t="shared" si="54"/>
        <v/>
      </c>
      <c r="BM132" s="54"/>
      <c r="BN132" s="50"/>
      <c r="BP132" s="5"/>
      <c r="BQ132" s="5"/>
      <c r="DJ132" s="2"/>
      <c r="DK132" s="2"/>
      <c r="DL132" s="2"/>
    </row>
    <row r="133" spans="1:116" ht="16.5" customHeight="1" x14ac:dyDescent="0.2">
      <c r="A133" s="143"/>
      <c r="B133" s="2" t="str">
        <f t="shared" si="38"/>
        <v/>
      </c>
      <c r="C133" s="2" t="str">
        <f t="shared" si="39"/>
        <v/>
      </c>
      <c r="D133" s="3" t="str">
        <f t="shared" si="40"/>
        <v/>
      </c>
      <c r="E133" s="79"/>
      <c r="F133" s="67" t="str">
        <f>IF(H133="","",COUNTA(H$14:$H133))</f>
        <v/>
      </c>
      <c r="G133" s="129" t="str">
        <f t="shared" si="50"/>
        <v/>
      </c>
      <c r="H133" s="62"/>
      <c r="I133" s="62"/>
      <c r="J133" s="185"/>
      <c r="K133" s="62"/>
      <c r="L133" s="62"/>
      <c r="M133" s="62"/>
      <c r="N133" s="135"/>
      <c r="O133" s="159"/>
      <c r="P133" s="140"/>
      <c r="Q133" s="141"/>
      <c r="R133" s="90"/>
      <c r="S133" s="168" t="str">
        <f t="shared" si="51"/>
        <v/>
      </c>
      <c r="T133" s="179"/>
      <c r="U133" s="180"/>
      <c r="V133" s="180"/>
      <c r="W133" s="184"/>
      <c r="X133" s="180"/>
      <c r="Y133" s="183"/>
      <c r="Z133" s="68" t="str">
        <f t="shared" si="41"/>
        <v/>
      </c>
      <c r="AA133" s="68" t="str">
        <f t="shared" si="42"/>
        <v/>
      </c>
      <c r="AB133" s="68" t="str">
        <f t="shared" si="43"/>
        <v/>
      </c>
      <c r="AC133" s="81"/>
      <c r="AD133" s="146" t="str">
        <f t="shared" si="44"/>
        <v/>
      </c>
      <c r="AE133" s="2" t="str">
        <f t="shared" si="52"/>
        <v/>
      </c>
      <c r="AF133" s="2"/>
      <c r="AG133" s="2"/>
      <c r="AH133" s="2"/>
      <c r="AI133" s="5"/>
      <c r="AJ133" s="5"/>
      <c r="AK133" s="5"/>
      <c r="AL133" s="5"/>
      <c r="AM133" s="5"/>
      <c r="AN133" s="5"/>
      <c r="AO133" s="5"/>
      <c r="AP133" s="5"/>
      <c r="AQ133" s="5"/>
      <c r="AR133" s="5"/>
      <c r="AS133" s="5"/>
      <c r="AT133" s="5"/>
      <c r="AU133" s="5"/>
      <c r="AV133" s="5"/>
      <c r="AW133" s="5"/>
      <c r="AX133" s="5"/>
      <c r="AY133" s="5"/>
      <c r="AZ133" s="5"/>
      <c r="BA133" s="5"/>
      <c r="BB133" s="5"/>
      <c r="BC133" s="5"/>
      <c r="BD133" s="5"/>
      <c r="BE133" s="5" t="str">
        <f t="shared" si="45"/>
        <v>※</v>
      </c>
      <c r="BF133" s="5"/>
      <c r="BG133" s="5" t="str">
        <f t="shared" si="46"/>
        <v/>
      </c>
      <c r="BH133" s="5" t="str">
        <f t="shared" si="47"/>
        <v/>
      </c>
      <c r="BJ133" s="5"/>
      <c r="BK133" s="5" t="str">
        <f t="shared" si="53"/>
        <v/>
      </c>
      <c r="BL133" s="5" t="str">
        <f t="shared" si="54"/>
        <v/>
      </c>
      <c r="BM133" s="54"/>
      <c r="BN133" s="50"/>
      <c r="BP133" s="5"/>
      <c r="BQ133" s="5"/>
      <c r="DJ133" s="2"/>
      <c r="DK133" s="2"/>
      <c r="DL133" s="2"/>
    </row>
    <row r="134" spans="1:116" ht="16.5" customHeight="1" x14ac:dyDescent="0.2">
      <c r="A134" s="143"/>
      <c r="D134" s="61"/>
      <c r="E134" s="61"/>
      <c r="F134" s="54"/>
      <c r="G134" s="54"/>
      <c r="H134" s="54"/>
      <c r="I134" s="54"/>
      <c r="J134" s="54"/>
      <c r="K134" s="54"/>
      <c r="L134" s="54"/>
      <c r="M134" s="54"/>
      <c r="N134" s="54"/>
      <c r="O134" s="54"/>
      <c r="P134" s="54"/>
      <c r="Q134" s="54"/>
      <c r="R134" s="54"/>
      <c r="S134" s="54"/>
      <c r="T134" s="54"/>
      <c r="U134" s="54"/>
      <c r="V134" s="54"/>
      <c r="W134" s="54"/>
      <c r="X134" s="54"/>
      <c r="Y134" s="54"/>
      <c r="Z134" s="61"/>
      <c r="AA134" s="61"/>
      <c r="AB134" s="61"/>
      <c r="AC134" s="61"/>
      <c r="AD134" s="54"/>
      <c r="AE134" s="54"/>
      <c r="AF134" s="54"/>
      <c r="AG134" s="54"/>
      <c r="AH134" s="54"/>
      <c r="AI134" s="5"/>
      <c r="AJ134" s="5"/>
      <c r="AK134" s="5"/>
      <c r="AL134" s="5"/>
      <c r="AM134" s="5"/>
      <c r="AN134" s="5"/>
      <c r="AO134" s="5"/>
      <c r="AP134" s="5"/>
      <c r="AQ134" s="5"/>
      <c r="AR134" s="5"/>
      <c r="AS134" s="5"/>
      <c r="AT134" s="5"/>
      <c r="AU134" s="5"/>
      <c r="AV134" s="5"/>
      <c r="AW134" s="5"/>
      <c r="AX134" s="5"/>
      <c r="AY134" s="5"/>
      <c r="AZ134" s="5"/>
      <c r="BA134" s="5"/>
      <c r="BB134" s="5"/>
      <c r="BC134" s="5"/>
      <c r="BD134" s="5"/>
      <c r="BE134" s="5" t="str">
        <f t="shared" si="45"/>
        <v>※</v>
      </c>
      <c r="BF134" s="5"/>
      <c r="BG134" s="5" t="str">
        <f t="shared" ref="BG134" si="55">T134&amp;H134&amp;U134</f>
        <v/>
      </c>
      <c r="BH134" s="5"/>
      <c r="BJ134" s="5"/>
      <c r="BK134" s="5" t="str">
        <f t="shared" ref="BK134:BK141" si="56">L126&amp;V126</f>
        <v/>
      </c>
      <c r="BL134" s="5" t="str">
        <f t="shared" ref="BL134:BL141" si="57">L126&amp;U126</f>
        <v/>
      </c>
      <c r="BM134" s="54"/>
      <c r="BN134" s="50"/>
      <c r="BP134" s="5"/>
      <c r="BQ134" s="5"/>
      <c r="DJ134" s="2"/>
      <c r="DK134" s="2"/>
      <c r="DL134" s="2"/>
    </row>
    <row r="135" spans="1:116" ht="16.5" customHeight="1" x14ac:dyDescent="0.2">
      <c r="A135" s="143"/>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J135" s="5"/>
      <c r="BK135" s="5" t="str">
        <f t="shared" si="56"/>
        <v/>
      </c>
      <c r="BL135" s="5" t="str">
        <f t="shared" si="57"/>
        <v/>
      </c>
      <c r="BM135" s="54"/>
      <c r="BN135" s="50"/>
      <c r="BP135" s="5"/>
      <c r="BQ135" s="5"/>
      <c r="DJ135" s="2"/>
      <c r="DK135" s="2"/>
      <c r="DL135" s="2"/>
    </row>
    <row r="136" spans="1:116" ht="16.5" customHeight="1" x14ac:dyDescent="0.2">
      <c r="A136" s="143"/>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J136" s="5"/>
      <c r="BK136" s="5" t="str">
        <f t="shared" si="56"/>
        <v/>
      </c>
      <c r="BL136" s="5" t="str">
        <f t="shared" si="57"/>
        <v/>
      </c>
      <c r="BM136" s="54"/>
      <c r="BN136" s="50"/>
      <c r="BP136" s="5"/>
      <c r="BQ136" s="5"/>
      <c r="DJ136" s="2"/>
      <c r="DK136" s="2"/>
      <c r="DL136" s="2"/>
    </row>
    <row r="137" spans="1:116" ht="16.5" customHeight="1" x14ac:dyDescent="0.2">
      <c r="A137" s="143"/>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J137" s="5"/>
      <c r="BK137" s="5" t="str">
        <f t="shared" si="56"/>
        <v/>
      </c>
      <c r="BL137" s="5" t="str">
        <f t="shared" si="57"/>
        <v/>
      </c>
      <c r="BM137" s="54"/>
      <c r="BN137" s="50"/>
      <c r="BP137" s="5"/>
      <c r="BQ137" s="5"/>
      <c r="DJ137" s="2"/>
      <c r="DK137" s="2"/>
      <c r="DL137" s="2"/>
    </row>
    <row r="138" spans="1:116" ht="16.5" customHeight="1" x14ac:dyDescent="0.2">
      <c r="A138" s="143"/>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J138" s="5"/>
      <c r="BK138" s="5" t="str">
        <f t="shared" si="56"/>
        <v/>
      </c>
      <c r="BL138" s="5" t="str">
        <f t="shared" si="57"/>
        <v/>
      </c>
      <c r="BM138" s="54"/>
      <c r="BN138" s="50"/>
      <c r="BP138" s="5"/>
      <c r="BQ138" s="5"/>
      <c r="DJ138" s="2"/>
      <c r="DK138" s="2"/>
      <c r="DL138" s="2"/>
    </row>
    <row r="139" spans="1:116" ht="16.5" customHeight="1" x14ac:dyDescent="0.2">
      <c r="A139" s="143"/>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J139" s="5"/>
      <c r="BK139" s="5" t="str">
        <f t="shared" si="56"/>
        <v/>
      </c>
      <c r="BL139" s="5" t="str">
        <f t="shared" si="57"/>
        <v/>
      </c>
      <c r="BM139" s="54"/>
      <c r="BN139" s="50"/>
      <c r="BP139" s="5"/>
      <c r="BQ139" s="5"/>
      <c r="DJ139" s="2"/>
      <c r="DK139" s="2"/>
      <c r="DL139" s="2"/>
    </row>
    <row r="140" spans="1:116" ht="16.5" customHeight="1" x14ac:dyDescent="0.2">
      <c r="A140" s="143"/>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J140" s="5"/>
      <c r="BK140" s="5" t="str">
        <f t="shared" si="56"/>
        <v/>
      </c>
      <c r="BL140" s="5" t="str">
        <f t="shared" si="57"/>
        <v/>
      </c>
      <c r="BM140" s="54"/>
      <c r="BN140" s="50"/>
      <c r="BP140" s="5"/>
      <c r="BQ140" s="5"/>
      <c r="DJ140" s="2"/>
      <c r="DK140" s="2"/>
      <c r="DL140" s="2"/>
    </row>
    <row r="141" spans="1:116" ht="16.5" customHeight="1" x14ac:dyDescent="0.2">
      <c r="A141" s="143"/>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J141" s="5"/>
      <c r="BK141" s="5" t="str">
        <f t="shared" si="56"/>
        <v/>
      </c>
      <c r="BL141" s="5" t="str">
        <f t="shared" si="57"/>
        <v/>
      </c>
      <c r="BM141" s="54"/>
      <c r="BN141" s="50"/>
      <c r="BP141" s="5"/>
      <c r="BQ141" s="5"/>
      <c r="DJ141" s="2"/>
      <c r="DK141" s="2"/>
      <c r="DL141" s="2"/>
    </row>
    <row r="142" spans="1:116" ht="3.75" customHeight="1" x14ac:dyDescent="0.2">
      <c r="A142" s="143"/>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J142" s="5"/>
      <c r="BK142" s="5" t="str">
        <f>IF(K134="","",(K134&amp;S134))</f>
        <v/>
      </c>
      <c r="BL142" s="5"/>
      <c r="BM142" s="54"/>
      <c r="BN142" s="50"/>
      <c r="BP142" s="5"/>
      <c r="BQ142" s="5"/>
      <c r="DJ142" s="2"/>
      <c r="DK142" s="2"/>
      <c r="DL142" s="2"/>
    </row>
    <row r="143" spans="1:116" ht="18.75" x14ac:dyDescent="0.2">
      <c r="A143" s="143"/>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J143" s="5"/>
      <c r="BK143" s="5"/>
      <c r="BL143" s="5"/>
      <c r="BM143" s="54"/>
      <c r="BN143" s="50"/>
      <c r="BP143" s="5"/>
      <c r="BQ143" s="5"/>
      <c r="DJ143" s="2"/>
      <c r="DK143" s="2"/>
      <c r="DL143" s="2"/>
    </row>
    <row r="144" spans="1:116" ht="18.75" x14ac:dyDescent="0.2">
      <c r="A144" s="143"/>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J144" s="5"/>
      <c r="BK144" s="5"/>
      <c r="BL144" s="5"/>
      <c r="BM144" s="54"/>
      <c r="BN144" s="50"/>
      <c r="BP144" s="5"/>
      <c r="BQ144" s="5"/>
      <c r="DJ144" s="2"/>
      <c r="DK144" s="2"/>
      <c r="DL144" s="2"/>
    </row>
    <row r="145" spans="1:116" ht="18.75" x14ac:dyDescent="0.2">
      <c r="A145" s="143"/>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J145" s="5"/>
      <c r="BK145" s="5"/>
      <c r="BL145" s="5"/>
      <c r="BM145" s="54"/>
      <c r="BN145" s="50"/>
      <c r="BP145" s="5"/>
      <c r="BQ145" s="5"/>
      <c r="DJ145" s="2"/>
      <c r="DK145" s="2"/>
      <c r="DL145" s="2"/>
    </row>
    <row r="146" spans="1:116" ht="18.75" x14ac:dyDescent="0.2">
      <c r="A146" s="143"/>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J146" s="5"/>
      <c r="BK146" s="5"/>
      <c r="BL146" s="5"/>
      <c r="BM146" s="54"/>
      <c r="BN146" s="50"/>
      <c r="BP146" s="5"/>
      <c r="BQ146" s="5"/>
      <c r="DJ146" s="2"/>
      <c r="DK146" s="2"/>
      <c r="DL146" s="2"/>
    </row>
    <row r="147" spans="1:116" ht="18.75" x14ac:dyDescent="0.2">
      <c r="A147" s="143"/>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J147" s="5"/>
      <c r="BK147" s="5"/>
      <c r="BL147" s="5"/>
      <c r="BM147" s="54"/>
      <c r="BN147" s="50"/>
      <c r="BP147" s="5"/>
      <c r="BQ147" s="5"/>
      <c r="DJ147" s="2"/>
      <c r="DK147" s="2"/>
      <c r="DL147" s="2"/>
    </row>
    <row r="148" spans="1:116" ht="18.75" x14ac:dyDescent="0.2">
      <c r="A148" s="143"/>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J148" s="5"/>
      <c r="BK148" s="5"/>
      <c r="BL148" s="5"/>
      <c r="BM148" s="54"/>
      <c r="BN148" s="50"/>
      <c r="BP148" s="5"/>
      <c r="BQ148" s="5"/>
      <c r="DJ148" s="2"/>
      <c r="DK148" s="2"/>
      <c r="DL148" s="2"/>
    </row>
    <row r="149" spans="1:116" ht="18.75" x14ac:dyDescent="0.2">
      <c r="A149" s="143"/>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J149" s="5"/>
      <c r="BK149" s="5"/>
      <c r="BL149" s="5"/>
      <c r="BM149" s="54"/>
      <c r="BN149" s="50"/>
      <c r="BP149" s="5"/>
      <c r="BQ149" s="5"/>
      <c r="DJ149" s="2"/>
      <c r="DK149" s="2"/>
      <c r="DL149" s="2"/>
    </row>
    <row r="150" spans="1:116" ht="18.75" x14ac:dyDescent="0.2">
      <c r="A150" s="143"/>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J150" s="5"/>
      <c r="BK150" s="5"/>
      <c r="BL150" s="5"/>
      <c r="BM150" s="54"/>
      <c r="BN150" s="50"/>
      <c r="BP150" s="5"/>
      <c r="BQ150" s="5"/>
      <c r="DJ150" s="2"/>
      <c r="DK150" s="2"/>
      <c r="DL150" s="2"/>
    </row>
    <row r="151" spans="1:116" ht="18.75" x14ac:dyDescent="0.2">
      <c r="A151" s="143"/>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J151" s="5"/>
      <c r="BK151" s="5"/>
      <c r="BL151" s="5"/>
      <c r="BM151" s="54"/>
      <c r="BN151" s="50"/>
      <c r="BP151" s="5"/>
      <c r="BQ151" s="5"/>
      <c r="DJ151" s="2"/>
      <c r="DK151" s="2"/>
      <c r="DL151" s="2"/>
    </row>
    <row r="152" spans="1:116" ht="18.75" x14ac:dyDescent="0.2">
      <c r="A152" s="143"/>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J152" s="5"/>
      <c r="BK152" s="5"/>
      <c r="BL152" s="5"/>
      <c r="BM152" s="54"/>
      <c r="BN152" s="50"/>
      <c r="BP152" s="5"/>
      <c r="BQ152" s="5"/>
      <c r="DJ152" s="2"/>
      <c r="DK152" s="2"/>
      <c r="DL152" s="2"/>
    </row>
    <row r="153" spans="1:116" ht="18.75" x14ac:dyDescent="0.2">
      <c r="A153" s="143"/>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J153" s="5"/>
      <c r="BK153" s="5"/>
      <c r="BL153" s="5"/>
      <c r="BM153" s="54"/>
      <c r="BN153" s="50"/>
      <c r="BP153" s="5"/>
      <c r="BQ153" s="5"/>
      <c r="DJ153" s="2"/>
      <c r="DK153" s="2"/>
      <c r="DL153" s="2"/>
    </row>
    <row r="154" spans="1:116" ht="18.75" x14ac:dyDescent="0.2">
      <c r="A154" s="143"/>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J154" s="5"/>
      <c r="BK154" s="5"/>
      <c r="BL154" s="5"/>
      <c r="BM154" s="54"/>
      <c r="BN154" s="50"/>
      <c r="BP154" s="5"/>
      <c r="BQ154" s="5"/>
      <c r="DJ154" s="2"/>
      <c r="DK154" s="2"/>
      <c r="DL154" s="2"/>
    </row>
    <row r="155" spans="1:116" ht="18.75" x14ac:dyDescent="0.2">
      <c r="A155" s="143"/>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J155" s="5"/>
      <c r="BK155" s="5"/>
      <c r="BL155" s="5"/>
      <c r="BM155" s="54"/>
      <c r="BN155" s="50"/>
      <c r="BP155" s="5"/>
      <c r="BQ155" s="5"/>
      <c r="DJ155" s="2"/>
      <c r="DK155" s="2"/>
      <c r="DL155" s="2"/>
    </row>
    <row r="156" spans="1:116" ht="18.75" x14ac:dyDescent="0.2">
      <c r="A156" s="143"/>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J156" s="5"/>
      <c r="BK156" s="5"/>
      <c r="BL156" s="5"/>
      <c r="BM156" s="54"/>
      <c r="BN156" s="50"/>
      <c r="BP156" s="5"/>
      <c r="BQ156" s="5"/>
      <c r="DJ156" s="2"/>
      <c r="DK156" s="2"/>
      <c r="DL156" s="2"/>
    </row>
    <row r="157" spans="1:116" ht="18.75" x14ac:dyDescent="0.2">
      <c r="A157" s="143"/>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J157" s="5"/>
      <c r="BK157" s="5"/>
      <c r="BL157" s="5"/>
      <c r="BM157" s="54"/>
      <c r="BN157" s="50"/>
      <c r="BP157" s="5"/>
      <c r="BQ157" s="5"/>
      <c r="DJ157" s="2"/>
      <c r="DK157" s="2"/>
      <c r="DL157" s="2"/>
    </row>
    <row r="158" spans="1:116" ht="18.75" x14ac:dyDescent="0.2">
      <c r="A158" s="143"/>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J158" s="5"/>
      <c r="BK158" s="5"/>
      <c r="BL158" s="5"/>
      <c r="BM158" s="54"/>
      <c r="BN158" s="50"/>
      <c r="BP158" s="5"/>
      <c r="BQ158" s="5"/>
      <c r="DJ158" s="2"/>
      <c r="DK158" s="2"/>
      <c r="DL158" s="2"/>
    </row>
    <row r="159" spans="1:116" ht="18.75" x14ac:dyDescent="0.2">
      <c r="A159" s="143"/>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J159" s="5"/>
      <c r="BK159" s="5"/>
      <c r="BL159" s="5"/>
      <c r="BM159" s="54"/>
      <c r="BN159" s="50"/>
      <c r="BP159" s="5"/>
      <c r="BQ159" s="5"/>
      <c r="DJ159" s="2"/>
      <c r="DK159" s="2"/>
      <c r="DL159" s="2"/>
    </row>
    <row r="160" spans="1:116" ht="18.75" x14ac:dyDescent="0.2">
      <c r="A160" s="143"/>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J160" s="5"/>
      <c r="BK160" s="5"/>
      <c r="BL160" s="5"/>
      <c r="BM160" s="54"/>
      <c r="BN160" s="50"/>
      <c r="BP160" s="5"/>
      <c r="BQ160" s="5"/>
      <c r="DJ160" s="2"/>
      <c r="DK160" s="2"/>
      <c r="DL160" s="2"/>
    </row>
    <row r="161" spans="1:116" ht="18.75" x14ac:dyDescent="0.2">
      <c r="A161" s="143"/>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J161" s="5"/>
      <c r="BK161" s="5"/>
      <c r="BL161" s="5"/>
      <c r="BM161" s="54"/>
      <c r="BN161" s="50"/>
      <c r="BP161" s="5"/>
      <c r="BQ161" s="5"/>
      <c r="DJ161" s="2"/>
      <c r="DK161" s="2"/>
      <c r="DL161" s="2"/>
    </row>
    <row r="162" spans="1:116" ht="18.75" x14ac:dyDescent="0.2">
      <c r="A162" s="143"/>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J162" s="5"/>
      <c r="BK162" s="5"/>
      <c r="BL162" s="5"/>
      <c r="BM162" s="54"/>
      <c r="BN162" s="50"/>
      <c r="BP162" s="5"/>
      <c r="BQ162" s="5"/>
      <c r="DJ162" s="2"/>
      <c r="DK162" s="2"/>
      <c r="DL162" s="2"/>
    </row>
    <row r="163" spans="1:116" ht="18.75" x14ac:dyDescent="0.2">
      <c r="A163" s="143"/>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J163" s="5"/>
      <c r="BK163" s="5"/>
      <c r="BL163" s="5"/>
      <c r="BM163" s="54"/>
      <c r="BN163" s="50"/>
      <c r="BP163" s="5"/>
      <c r="BQ163" s="5"/>
      <c r="DJ163" s="2"/>
      <c r="DK163" s="2"/>
      <c r="DL163" s="2"/>
    </row>
    <row r="164" spans="1:116" s="5" customFormat="1" ht="18.75" x14ac:dyDescent="0.2">
      <c r="A164" s="143"/>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row>
    <row r="165" spans="1:116" ht="18.75" x14ac:dyDescent="0.2">
      <c r="A165" s="143"/>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J165" s="5"/>
      <c r="BK165" s="5"/>
      <c r="BL165" s="5"/>
      <c r="BM165" s="54"/>
      <c r="BN165" s="50"/>
      <c r="BP165" s="5"/>
      <c r="BQ165" s="5"/>
      <c r="DJ165" s="2"/>
      <c r="DK165" s="2"/>
      <c r="DL165" s="2"/>
    </row>
    <row r="166" spans="1:116" ht="18.75" x14ac:dyDescent="0.2">
      <c r="A166" s="143"/>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J166" s="5"/>
      <c r="BK166" s="5"/>
      <c r="BL166" s="5"/>
      <c r="BM166" s="54"/>
      <c r="BN166" s="50"/>
      <c r="BP166" s="5"/>
      <c r="BQ166" s="5"/>
      <c r="DJ166" s="2"/>
      <c r="DK166" s="2"/>
      <c r="DL166" s="2"/>
    </row>
    <row r="167" spans="1:116" ht="18.75" x14ac:dyDescent="0.2">
      <c r="A167" s="143"/>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J167" s="5"/>
      <c r="BK167" s="5"/>
      <c r="BL167" s="5"/>
      <c r="BM167" s="54"/>
      <c r="BN167" s="50"/>
      <c r="BP167" s="5"/>
      <c r="BQ167" s="5"/>
      <c r="DJ167" s="2"/>
      <c r="DK167" s="2"/>
      <c r="DL167" s="2"/>
    </row>
    <row r="168" spans="1:116" ht="18.75" x14ac:dyDescent="0.2">
      <c r="A168" s="143"/>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J168" s="5"/>
      <c r="BK168" s="5"/>
      <c r="BL168" s="5"/>
      <c r="BM168" s="54"/>
      <c r="BN168" s="50"/>
      <c r="BP168" s="5"/>
      <c r="BQ168" s="5"/>
      <c r="DJ168" s="2"/>
      <c r="DK168" s="2"/>
      <c r="DL168" s="2"/>
    </row>
    <row r="169" spans="1:116" ht="18.75" x14ac:dyDescent="0.2">
      <c r="A169" s="143"/>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J169" s="5"/>
      <c r="BK169" s="5"/>
      <c r="BL169" s="5"/>
      <c r="BM169" s="54"/>
      <c r="BN169" s="50"/>
      <c r="BP169" s="5"/>
      <c r="BQ169" s="5"/>
      <c r="DJ169" s="2"/>
      <c r="DK169" s="2"/>
      <c r="DL169" s="2"/>
    </row>
    <row r="170" spans="1:116" ht="18.75" x14ac:dyDescent="0.2">
      <c r="A170" s="143"/>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J170" s="5"/>
      <c r="BK170" s="5"/>
      <c r="BL170" s="5"/>
      <c r="BM170" s="54"/>
      <c r="BN170" s="50"/>
      <c r="BP170" s="5"/>
      <c r="BQ170" s="5"/>
      <c r="DJ170" s="2"/>
      <c r="DK170" s="2"/>
      <c r="DL170" s="2"/>
    </row>
    <row r="171" spans="1:116" ht="18.75" x14ac:dyDescent="0.2">
      <c r="A171" s="143"/>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J171" s="5"/>
      <c r="BK171" s="5"/>
      <c r="BL171" s="5"/>
      <c r="BM171" s="54"/>
      <c r="BN171" s="50"/>
      <c r="BP171" s="5"/>
      <c r="BQ171" s="5"/>
      <c r="DJ171" s="2"/>
      <c r="DK171" s="2"/>
      <c r="DL171" s="2"/>
    </row>
    <row r="172" spans="1:116" ht="18.75" x14ac:dyDescent="0.2">
      <c r="A172" s="143"/>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J172" s="5"/>
      <c r="BK172" s="5"/>
      <c r="BL172" s="5"/>
    </row>
    <row r="173" spans="1:116" ht="18.75" x14ac:dyDescent="0.2">
      <c r="A173" s="143"/>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J173" s="5"/>
      <c r="BK173" s="5"/>
      <c r="BL173" s="5"/>
    </row>
    <row r="174" spans="1:116" ht="18.75" x14ac:dyDescent="0.2">
      <c r="A174" s="143"/>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J174" s="5"/>
      <c r="BK174" s="5"/>
      <c r="BL174" s="5"/>
    </row>
    <row r="175" spans="1:116" ht="18.75" x14ac:dyDescent="0.2">
      <c r="A175" s="143"/>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J175" s="5"/>
      <c r="BK175" s="5"/>
      <c r="BL175" s="5"/>
    </row>
    <row r="176" spans="1:116" ht="18.75" x14ac:dyDescent="0.2">
      <c r="A176" s="143"/>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J176" s="5"/>
      <c r="BK176" s="5"/>
      <c r="BL176" s="5"/>
    </row>
    <row r="177" spans="1:64" ht="18.75" x14ac:dyDescent="0.2">
      <c r="A177" s="143"/>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J177" s="5"/>
      <c r="BK177" s="5"/>
      <c r="BL177" s="5"/>
    </row>
    <row r="178" spans="1:64" ht="18.75" x14ac:dyDescent="0.2">
      <c r="A178" s="143"/>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J178" s="5"/>
      <c r="BK178" s="5"/>
      <c r="BL178" s="5"/>
    </row>
    <row r="179" spans="1:64" ht="18.75" x14ac:dyDescent="0.2">
      <c r="A179" s="143"/>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J179" s="5"/>
      <c r="BK179" s="5"/>
      <c r="BL179" s="5"/>
    </row>
    <row r="180" spans="1:64" ht="18.75" x14ac:dyDescent="0.2">
      <c r="A180" s="143"/>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J180" s="5"/>
      <c r="BK180" s="5"/>
      <c r="BL180" s="5"/>
    </row>
    <row r="181" spans="1:64" ht="18.75" x14ac:dyDescent="0.2">
      <c r="A181" s="143"/>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J181" s="5"/>
      <c r="BK181" s="5"/>
      <c r="BL181" s="5"/>
    </row>
    <row r="182" spans="1:64" ht="18.75" x14ac:dyDescent="0.2">
      <c r="A182" s="143"/>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J182" s="5"/>
      <c r="BK182" s="5"/>
      <c r="BL182" s="5"/>
    </row>
    <row r="183" spans="1:64" ht="18.75" x14ac:dyDescent="0.2">
      <c r="A183" s="143"/>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J183" s="5"/>
      <c r="BK183" s="5"/>
      <c r="BL183" s="5"/>
    </row>
    <row r="184" spans="1:64" ht="18.75" x14ac:dyDescent="0.2">
      <c r="A184" s="143"/>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J184" s="5"/>
      <c r="BK184" s="5"/>
      <c r="BL184" s="5"/>
    </row>
    <row r="185" spans="1:64" ht="18.75" x14ac:dyDescent="0.2">
      <c r="A185" s="143"/>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J185" s="5"/>
      <c r="BK185" s="5"/>
      <c r="BL185" s="5"/>
    </row>
    <row r="186" spans="1:64" ht="18.75" x14ac:dyDescent="0.2">
      <c r="A186" s="143"/>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J186" s="5"/>
      <c r="BK186" s="5"/>
      <c r="BL186" s="5"/>
    </row>
    <row r="187" spans="1:64" x14ac:dyDescent="0.1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J187" s="5"/>
      <c r="BK187" s="5"/>
      <c r="BL187" s="5"/>
    </row>
    <row r="188" spans="1:64" x14ac:dyDescent="0.1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J188" s="5"/>
      <c r="BK188" s="5"/>
      <c r="BL188" s="5"/>
    </row>
    <row r="189" spans="1:64" x14ac:dyDescent="0.1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J189" s="5"/>
      <c r="BK189" s="5"/>
      <c r="BL189" s="5"/>
    </row>
    <row r="190" spans="1:64" x14ac:dyDescent="0.1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J190" s="5"/>
      <c r="BK190" s="5"/>
      <c r="BL190" s="5"/>
    </row>
    <row r="191" spans="1:64" x14ac:dyDescent="0.1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J191" s="5"/>
      <c r="BK191" s="5"/>
      <c r="BL191" s="5"/>
    </row>
    <row r="192" spans="1:64" x14ac:dyDescent="0.1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J192" s="5"/>
      <c r="BK192" s="5"/>
      <c r="BL192" s="5"/>
    </row>
    <row r="193" spans="38:64" x14ac:dyDescent="0.1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J193" s="5"/>
      <c r="BK193" s="5"/>
      <c r="BL193" s="5"/>
    </row>
    <row r="194" spans="38:64" x14ac:dyDescent="0.1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J194" s="5"/>
      <c r="BK194" s="5"/>
      <c r="BL194" s="5"/>
    </row>
    <row r="195" spans="38:64" x14ac:dyDescent="0.1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J195" s="5"/>
      <c r="BK195" s="5"/>
      <c r="BL195" s="5"/>
    </row>
    <row r="196" spans="38:64" x14ac:dyDescent="0.1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J196" s="5"/>
      <c r="BK196" s="5"/>
      <c r="BL196" s="5"/>
    </row>
    <row r="197" spans="38:64" x14ac:dyDescent="0.1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J197" s="5"/>
      <c r="BK197" s="5"/>
      <c r="BL197" s="5"/>
    </row>
    <row r="198" spans="38:64" x14ac:dyDescent="0.1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J198" s="5"/>
      <c r="BK198" s="5"/>
      <c r="BL198" s="5"/>
    </row>
    <row r="199" spans="38:64" x14ac:dyDescent="0.1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J199" s="5"/>
      <c r="BK199" s="5"/>
      <c r="BL199" s="5"/>
    </row>
    <row r="200" spans="38:64" x14ac:dyDescent="0.1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J200" s="5"/>
      <c r="BK200" s="5"/>
      <c r="BL200" s="5"/>
    </row>
    <row r="201" spans="38:64" x14ac:dyDescent="0.1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J201" s="5"/>
      <c r="BK201" s="5"/>
      <c r="BL201" s="5"/>
    </row>
    <row r="202" spans="38:64" x14ac:dyDescent="0.1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J202" s="5"/>
      <c r="BK202" s="5"/>
      <c r="BL202" s="5"/>
    </row>
    <row r="203" spans="38:64" x14ac:dyDescent="0.1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J203" s="5"/>
      <c r="BK203" s="5"/>
      <c r="BL203" s="5"/>
    </row>
    <row r="204" spans="38:64" x14ac:dyDescent="0.1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J204" s="5"/>
      <c r="BK204" s="5"/>
      <c r="BL204" s="5"/>
    </row>
    <row r="205" spans="38:64" x14ac:dyDescent="0.1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J205" s="5"/>
      <c r="BK205" s="5"/>
      <c r="BL205" s="5"/>
    </row>
    <row r="206" spans="38:64" x14ac:dyDescent="0.1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J206" s="5"/>
      <c r="BK206" s="5"/>
      <c r="BL206" s="5"/>
    </row>
    <row r="207" spans="38:64" x14ac:dyDescent="0.1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J207" s="5"/>
      <c r="BK207" s="5"/>
      <c r="BL207" s="5"/>
    </row>
    <row r="208" spans="38:64" x14ac:dyDescent="0.1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J208" s="5"/>
      <c r="BK208" s="5"/>
      <c r="BL208" s="5"/>
    </row>
    <row r="209" spans="38:64" x14ac:dyDescent="0.1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J209" s="5"/>
      <c r="BK209" s="5"/>
      <c r="BL209" s="5"/>
    </row>
    <row r="210" spans="38:64" x14ac:dyDescent="0.1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J210" s="5"/>
      <c r="BK210" s="5"/>
      <c r="BL210" s="5"/>
    </row>
    <row r="211" spans="38:64" x14ac:dyDescent="0.1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J211" s="5"/>
      <c r="BK211" s="5"/>
      <c r="BL211" s="5"/>
    </row>
    <row r="212" spans="38:64" x14ac:dyDescent="0.1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J212" s="5"/>
      <c r="BK212" s="5"/>
      <c r="BL212" s="5"/>
    </row>
    <row r="213" spans="38:64" x14ac:dyDescent="0.1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J213" s="5"/>
      <c r="BK213" s="5"/>
      <c r="BL213" s="5"/>
    </row>
    <row r="214" spans="38:64" x14ac:dyDescent="0.1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J214" s="5"/>
      <c r="BK214" s="5"/>
      <c r="BL214" s="5"/>
    </row>
    <row r="215" spans="38:64" x14ac:dyDescent="0.1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J215" s="5"/>
      <c r="BK215" s="5"/>
      <c r="BL215" s="5"/>
    </row>
    <row r="216" spans="38:64" x14ac:dyDescent="0.1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J216" s="5"/>
      <c r="BK216" s="5"/>
      <c r="BL216" s="5"/>
    </row>
    <row r="217" spans="38:64" x14ac:dyDescent="0.1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J217" s="5"/>
      <c r="BK217" s="5"/>
      <c r="BL217" s="5"/>
    </row>
    <row r="218" spans="38:64" x14ac:dyDescent="0.1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J218" s="5"/>
      <c r="BK218" s="5"/>
      <c r="BL218" s="5"/>
    </row>
    <row r="219" spans="38:64" x14ac:dyDescent="0.1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J219" s="5"/>
      <c r="BK219" s="5"/>
      <c r="BL219" s="5"/>
    </row>
    <row r="220" spans="38:64" x14ac:dyDescent="0.1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J220" s="5"/>
      <c r="BK220" s="5"/>
      <c r="BL220" s="5"/>
    </row>
    <row r="221" spans="38:64" x14ac:dyDescent="0.1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J221" s="5"/>
      <c r="BK221" s="5"/>
      <c r="BL221" s="5"/>
    </row>
    <row r="222" spans="38:64" x14ac:dyDescent="0.1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J222" s="5"/>
      <c r="BK222" s="5"/>
      <c r="BL222" s="5"/>
    </row>
    <row r="223" spans="38:64" x14ac:dyDescent="0.1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J223" s="5"/>
      <c r="BK223" s="5"/>
      <c r="BL223" s="5"/>
    </row>
    <row r="224" spans="38:64" x14ac:dyDescent="0.1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J224" s="5"/>
      <c r="BK224" s="5"/>
      <c r="BL224" s="5"/>
    </row>
    <row r="225" spans="38:64" x14ac:dyDescent="0.1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J225" s="5"/>
      <c r="BK225" s="5"/>
      <c r="BL225" s="5"/>
    </row>
    <row r="226" spans="38:64" x14ac:dyDescent="0.1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J226" s="5"/>
      <c r="BK226" s="5"/>
      <c r="BL226" s="5"/>
    </row>
    <row r="227" spans="38:64" x14ac:dyDescent="0.1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J227" s="5"/>
      <c r="BK227" s="5"/>
      <c r="BL227" s="5"/>
    </row>
    <row r="228" spans="38:64" x14ac:dyDescent="0.1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J228" s="5"/>
      <c r="BK228" s="5"/>
      <c r="BL228" s="5"/>
    </row>
    <row r="229" spans="38:64" x14ac:dyDescent="0.1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J229" s="5"/>
      <c r="BK229" s="5"/>
      <c r="BL229" s="5"/>
    </row>
    <row r="230" spans="38:64" x14ac:dyDescent="0.1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J230" s="5"/>
      <c r="BK230" s="5"/>
      <c r="BL230" s="5"/>
    </row>
    <row r="231" spans="38:64" x14ac:dyDescent="0.1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J231" s="5"/>
      <c r="BK231" s="5"/>
      <c r="BL231" s="5"/>
    </row>
    <row r="232" spans="38:64" x14ac:dyDescent="0.1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J232" s="5"/>
      <c r="BK232" s="5"/>
      <c r="BL232" s="5"/>
    </row>
    <row r="233" spans="38:64" x14ac:dyDescent="0.1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J233" s="5"/>
      <c r="BK233" s="5"/>
      <c r="BL233" s="5"/>
    </row>
    <row r="234" spans="38:64" x14ac:dyDescent="0.1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J234" s="5"/>
      <c r="BK234" s="5"/>
      <c r="BL234" s="5"/>
    </row>
    <row r="235" spans="38:64" x14ac:dyDescent="0.1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J235" s="5"/>
      <c r="BK235" s="5"/>
      <c r="BL235" s="5"/>
    </row>
    <row r="236" spans="38:64" x14ac:dyDescent="0.1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J236" s="5"/>
      <c r="BK236" s="5"/>
      <c r="BL236" s="5"/>
    </row>
    <row r="237" spans="38:64" x14ac:dyDescent="0.1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J237" s="5"/>
      <c r="BK237" s="5"/>
      <c r="BL237" s="5"/>
    </row>
    <row r="238" spans="38:64" x14ac:dyDescent="0.1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J238" s="5"/>
      <c r="BK238" s="5"/>
      <c r="BL238" s="5"/>
    </row>
    <row r="239" spans="38:64" x14ac:dyDescent="0.1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J239" s="5"/>
      <c r="BK239" s="5"/>
      <c r="BL239" s="5"/>
    </row>
  </sheetData>
  <sheetProtection selectLockedCells="1"/>
  <dataConsolidate/>
  <mergeCells count="33">
    <mergeCell ref="AM10:AN10"/>
    <mergeCell ref="AJ10:AK10"/>
    <mergeCell ref="AI9:AN9"/>
    <mergeCell ref="H10:H11"/>
    <mergeCell ref="I10:I11"/>
    <mergeCell ref="AC10:AC11"/>
    <mergeCell ref="N10:N11"/>
    <mergeCell ref="K10:M10"/>
    <mergeCell ref="J10:J11"/>
    <mergeCell ref="S10:S11"/>
    <mergeCell ref="P10:P11"/>
    <mergeCell ref="Z10:Z11"/>
    <mergeCell ref="T11:U11"/>
    <mergeCell ref="G10:G11"/>
    <mergeCell ref="T10:Y10"/>
    <mergeCell ref="T12:U12"/>
    <mergeCell ref="M4:P4"/>
    <mergeCell ref="M6:P6"/>
    <mergeCell ref="M7:P7"/>
    <mergeCell ref="S4:Y4"/>
    <mergeCell ref="U6:Y6"/>
    <mergeCell ref="W12:X12"/>
    <mergeCell ref="S6:T6"/>
    <mergeCell ref="W11:X11"/>
    <mergeCell ref="O10:O11"/>
    <mergeCell ref="P12:P13"/>
    <mergeCell ref="U7:Y7"/>
    <mergeCell ref="H9:O9"/>
    <mergeCell ref="U1:X1"/>
    <mergeCell ref="K2:X2"/>
    <mergeCell ref="I1:J1"/>
    <mergeCell ref="I2:J2"/>
    <mergeCell ref="R5:U5"/>
  </mergeCells>
  <phoneticPr fontId="2"/>
  <conditionalFormatting sqref="G12:T12">
    <cfRule type="expression" dxfId="47" priority="9">
      <formula>$H12="女"</formula>
    </cfRule>
  </conditionalFormatting>
  <conditionalFormatting sqref="H14:H36">
    <cfRule type="expression" dxfId="46" priority="6">
      <formula>$H14="女"</formula>
    </cfRule>
  </conditionalFormatting>
  <conditionalFormatting sqref="H14:H133">
    <cfRule type="cellIs" dxfId="45" priority="97" operator="equal">
      <formula>$H$134</formula>
    </cfRule>
    <cfRule type="cellIs" dxfId="44" priority="92" operator="equal">
      <formula>$H$134</formula>
    </cfRule>
  </conditionalFormatting>
  <conditionalFormatting sqref="H14:O18 G19:O133 G14:G25">
    <cfRule type="expression" dxfId="43" priority="44">
      <formula>$H14="女"</formula>
    </cfRule>
  </conditionalFormatting>
  <conditionalFormatting sqref="I2">
    <cfRule type="expression" dxfId="42" priority="35">
      <formula>$I$2</formula>
    </cfRule>
  </conditionalFormatting>
  <conditionalFormatting sqref="I14:O133">
    <cfRule type="cellIs" dxfId="40" priority="38" operator="equal">
      <formula>$M$28</formula>
    </cfRule>
  </conditionalFormatting>
  <conditionalFormatting sqref="J14:J133">
    <cfRule type="cellIs" dxfId="39" priority="98" operator="equal">
      <formula>$E$10</formula>
    </cfRule>
  </conditionalFormatting>
  <conditionalFormatting sqref="J21:O21">
    <cfRule type="expression" dxfId="38" priority="18">
      <formula>$H21="女"</formula>
    </cfRule>
  </conditionalFormatting>
  <conditionalFormatting sqref="J14:Q133">
    <cfRule type="cellIs" dxfId="37" priority="75" operator="equal">
      <formula>$J$135</formula>
    </cfRule>
  </conditionalFormatting>
  <conditionalFormatting sqref="K14:O133">
    <cfRule type="expression" dxfId="36" priority="41">
      <formula>$H14="女"</formula>
    </cfRule>
    <cfRule type="cellIs" dxfId="35" priority="42" operator="equal">
      <formula>$K$134</formula>
    </cfRule>
    <cfRule type="cellIs" dxfId="34" priority="43" operator="equal">
      <formula>"b$S$134"</formula>
    </cfRule>
    <cfRule type="cellIs" dxfId="33" priority="39" operator="equal">
      <formula>$K$134</formula>
    </cfRule>
    <cfRule type="cellIs" dxfId="32" priority="40" operator="equal">
      <formula>"b$S$134"</formula>
    </cfRule>
  </conditionalFormatting>
  <conditionalFormatting sqref="K21:O21">
    <cfRule type="cellIs" dxfId="31" priority="13" operator="equal">
      <formula>$K$134</formula>
    </cfRule>
    <cfRule type="cellIs" dxfId="30" priority="14" operator="equal">
      <formula>"b$S$134"</formula>
    </cfRule>
    <cfRule type="expression" dxfId="29" priority="15">
      <formula>$H21="女"</formula>
    </cfRule>
    <cfRule type="cellIs" dxfId="28" priority="16" operator="equal">
      <formula>$K$134</formula>
    </cfRule>
    <cfRule type="cellIs" dxfId="27" priority="17" operator="equal">
      <formula>"b$S$134"</formula>
    </cfRule>
  </conditionalFormatting>
  <conditionalFormatting sqref="K14:P133">
    <cfRule type="cellIs" dxfId="26" priority="76" operator="equal">
      <formula>$K$134</formula>
    </cfRule>
    <cfRule type="cellIs" dxfId="25" priority="77" operator="equal">
      <formula>"b$S$134"</formula>
    </cfRule>
  </conditionalFormatting>
  <conditionalFormatting sqref="P14:P133">
    <cfRule type="expression" dxfId="24" priority="78">
      <formula>$H14="女"</formula>
    </cfRule>
  </conditionalFormatting>
  <conditionalFormatting sqref="Q14:Q133">
    <cfRule type="cellIs" dxfId="22" priority="96" operator="equal">
      <formula>$Q$134</formula>
    </cfRule>
  </conditionalFormatting>
  <conditionalFormatting sqref="Q13:S13 R14:S15">
    <cfRule type="expression" dxfId="21" priority="8">
      <formula>$H13="女"</formula>
    </cfRule>
  </conditionalFormatting>
  <conditionalFormatting sqref="R16:Y18 Q19:Y133 G13:O13 Q14:Q18">
    <cfRule type="expression" dxfId="20" priority="74">
      <formula>$H13="女"</formula>
    </cfRule>
  </conditionalFormatting>
  <conditionalFormatting sqref="T14:T133">
    <cfRule type="cellIs" dxfId="18" priority="63" operator="equal">
      <formula>$K$134</formula>
    </cfRule>
    <cfRule type="cellIs" dxfId="17" priority="64" operator="equal">
      <formula>"b$S$134"</formula>
    </cfRule>
    <cfRule type="cellIs" dxfId="15" priority="62" operator="equal">
      <formula>$J$135</formula>
    </cfRule>
  </conditionalFormatting>
  <conditionalFormatting sqref="T14:Y14">
    <cfRule type="expression" dxfId="14" priority="65">
      <formula>$H14="女"</formula>
    </cfRule>
  </conditionalFormatting>
  <conditionalFormatting sqref="T15:Y15">
    <cfRule type="expression" dxfId="13" priority="55">
      <formula>$H15="女"</formula>
    </cfRule>
  </conditionalFormatting>
  <conditionalFormatting sqref="U14:U133">
    <cfRule type="expression" dxfId="12" priority="25">
      <formula>$H14="女"</formula>
    </cfRule>
    <cfRule type="cellIs" dxfId="11" priority="91" operator="equal">
      <formula>$U$134</formula>
    </cfRule>
  </conditionalFormatting>
  <conditionalFormatting sqref="W12">
    <cfRule type="expression" dxfId="9" priority="36">
      <formula>$H12="女"</formula>
    </cfRule>
  </conditionalFormatting>
  <conditionalFormatting sqref="W14:W133">
    <cfRule type="cellIs" dxfId="8" priority="57" operator="equal">
      <formula>$K$134</formula>
    </cfRule>
    <cfRule type="cellIs" dxfId="7" priority="58" operator="equal">
      <formula>"b$S$134"</formula>
    </cfRule>
    <cfRule type="cellIs" dxfId="5" priority="56" operator="equal">
      <formula>$J$135</formula>
    </cfRule>
  </conditionalFormatting>
  <conditionalFormatting sqref="X14:X133">
    <cfRule type="expression" dxfId="4" priority="22">
      <formula>$H14="女"</formula>
    </cfRule>
    <cfRule type="cellIs" dxfId="3" priority="24" operator="equal">
      <formula>$U$134</formula>
    </cfRule>
  </conditionalFormatting>
  <dataValidations xWindow="1180" yWindow="479" count="5">
    <dataValidation type="whole" imeMode="halfAlpha" operator="greaterThanOrEqual" allowBlank="1" showInputMessage="1" showErrorMessage="1" sqref="R12 V14:V133 Y14:Y133 R14:R133 S12:S133" xr:uid="{4FA2199B-C0A0-4DAC-94D6-9A6812726E22}">
      <formula1>1</formula1>
    </dataValidation>
    <dataValidation imeMode="halfKatakana" allowBlank="1" showInputMessage="1" showErrorMessage="1" sqref="L12:L133" xr:uid="{7BBC8FC3-B306-4679-98D1-A95F40B37EDB}"/>
    <dataValidation type="list" allowBlank="1" showInputMessage="1" showErrorMessage="1" sqref="Q12:Q133" xr:uid="{09AB51E7-36CB-4ACB-85BC-405E66CAEF1C}">
      <formula1>INDIRECT($D12)</formula1>
    </dataValidation>
    <dataValidation imeMode="halfAlpha" operator="greaterThanOrEqual" allowBlank="1" showInputMessage="1" showErrorMessage="1" sqref="Z14:AB133" xr:uid="{E2E0A3DC-8F67-4EEA-9ED7-BCB75EEC3623}"/>
    <dataValidation imeMode="halfAlpha" allowBlank="1" showInputMessage="1" showErrorMessage="1" sqref="P12 J12:J13 M12:O133 I14:J133"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5" max="27" man="1"/>
  </rowBreaks>
  <drawing r:id="rId2"/>
  <extLst>
    <ext xmlns:x14="http://schemas.microsoft.com/office/spreadsheetml/2009/9/main" uri="{78C0D931-6437-407d-A8EE-F0AAD7539E65}">
      <x14:conditionalFormattings>
        <x14:conditionalFormatting xmlns:xm="http://schemas.microsoft.com/office/excel/2006/main">
          <x14:cfRule type="containsText" priority="100" operator="containsText" id="{50640D71-6B24-4B9C-A03F-9AD037C6DD4E}">
            <xm:f>NOT(ISERROR(SEARCH($H12="女",I12)))</xm:f>
            <xm:f>$H12="女"</xm:f>
            <x14:dxf>
              <font>
                <color rgb="FFFF0000"/>
              </font>
            </x14:dxf>
          </x14:cfRule>
          <xm:sqref>I14:O133 Q12:Q133 AM12:AO12 AQ12:BP12 S12:S13 V12:V13 Y12:AC13 CK12:SN13 AP12:AP30 AI12:AK35 BD13:BP13 AN13:BC35 AM13:AM38 AJ37:AK38 AN37:BC38</xm:sqref>
        </x14:conditionalFormatting>
        <x14:conditionalFormatting xmlns:xm="http://schemas.microsoft.com/office/excel/2006/main">
          <x14:cfRule type="containsText" priority="79" operator="containsText" id="{97793C14-8E5F-45C7-BA46-E101EE237911}">
            <xm:f>NOT(ISERROR(SEARCH($H14="女",P14)))</xm:f>
            <xm:f>$H14="女"</xm:f>
            <x14:dxf>
              <font>
                <color rgb="FFFF0000"/>
              </font>
            </x14:dxf>
          </x14:cfRule>
          <xm:sqref>P14:P133</xm:sqref>
        </x14:conditionalFormatting>
        <x14:conditionalFormatting xmlns:xm="http://schemas.microsoft.com/office/excel/2006/main">
          <x14:cfRule type="containsText" priority="10" operator="containsText" id="{D9C24345-5ACA-4BCE-9CEA-B366C24728D8}">
            <xm:f>NOT(ISERROR(SEARCH($H12="女",T12)))</xm:f>
            <xm:f>$H12="女"</xm:f>
            <x14:dxf>
              <font>
                <color rgb="FFFF0000"/>
              </font>
            </x14:dxf>
          </x14:cfRule>
          <xm:sqref>T12</xm:sqref>
        </x14:conditionalFormatting>
        <x14:conditionalFormatting xmlns:xm="http://schemas.microsoft.com/office/excel/2006/main">
          <x14:cfRule type="containsText" priority="66" operator="containsText" id="{12A56311-D3E8-4151-BA62-AE11C54DE184}">
            <xm:f>NOT(ISERROR(SEARCH($H14="女",T14)))</xm:f>
            <xm:f>$H14="女"</xm:f>
            <x14:dxf>
              <font>
                <color rgb="FFFF0000"/>
              </font>
            </x14:dxf>
          </x14:cfRule>
          <xm:sqref>T14:T133</xm:sqref>
        </x14:conditionalFormatting>
        <x14:conditionalFormatting xmlns:xm="http://schemas.microsoft.com/office/excel/2006/main">
          <x14:cfRule type="containsText" priority="37" operator="containsText" id="{14BB0942-82A2-4D41-9EDF-948B61196C02}">
            <xm:f>NOT(ISERROR(SEARCH($H12="女",W12)))</xm:f>
            <xm:f>$H12="女"</xm:f>
            <x14:dxf>
              <font>
                <color rgb="FFFF0000"/>
              </font>
            </x14:dxf>
          </x14:cfRule>
          <xm:sqref>W12</xm:sqref>
        </x14:conditionalFormatting>
        <x14:conditionalFormatting xmlns:xm="http://schemas.microsoft.com/office/excel/2006/main">
          <x14:cfRule type="containsText" priority="59" operator="containsText" id="{CEB79BBB-AB71-471F-A92E-B4E72422A6E6}">
            <xm:f>NOT(ISERROR(SEARCH($H14="女",W14)))</xm:f>
            <xm:f>$H14="女"</xm:f>
            <x14:dxf>
              <font>
                <color rgb="FFFF0000"/>
              </font>
            </x14:dxf>
          </x14:cfRule>
          <xm:sqref>W14:W133</xm:sqref>
        </x14:conditionalFormatting>
        <x14:conditionalFormatting xmlns:xm="http://schemas.microsoft.com/office/excel/2006/main">
          <x14:cfRule type="containsText" priority="32" operator="containsText" id="{3DE170BB-2900-478E-9AF8-539742AED6F0}">
            <xm:f>NOT(ISERROR(SEARCH($H14="女",AC14)))</xm:f>
            <xm:f>$H14="女"</xm:f>
            <x14:dxf>
              <font>
                <color rgb="FFFF0000"/>
              </font>
            </x14:dxf>
          </x14:cfRule>
          <xm:sqref>AC14:AC133</xm:sqref>
        </x14:conditionalFormatting>
        <x14:conditionalFormatting xmlns:xm="http://schemas.microsoft.com/office/excel/2006/main">
          <x14:cfRule type="containsText" priority="34" operator="containsText" id="{BD07A555-3591-4469-AA98-A66A15835144}">
            <xm:f>NOT(ISERROR(SEARCH($H12="女",AF12)))</xm:f>
            <xm:f>$H12="女"</xm:f>
            <x14:dxf>
              <font>
                <color rgb="FFFF0000"/>
              </font>
            </x14:dxf>
          </x14:cfRule>
          <xm:sqref>AF12:AF30</xm:sqref>
        </x14:conditionalFormatting>
        <x14:conditionalFormatting xmlns:xm="http://schemas.microsoft.com/office/excel/2006/main">
          <x14:cfRule type="containsText" priority="61" operator="containsText" id="{A1B7D507-8070-4D9B-B037-BEFCEBCD58E5}">
            <xm:f>NOT(ISERROR(SEARCH($H14="女",BE14)))</xm:f>
            <xm:f>$H14="女"</xm:f>
            <x14:dxf>
              <font>
                <color rgb="FFFF0000"/>
              </font>
            </x14:dxf>
          </x14:cfRule>
          <xm:sqref>BE14:BE134</xm:sqref>
        </x14:conditionalFormatting>
      </x14:conditionalFormattings>
    </ext>
    <ext xmlns:x14="http://schemas.microsoft.com/office/spreadsheetml/2009/9/main" uri="{CCE6A557-97BC-4b89-ADB6-D9C93CAAB3DF}">
      <x14:dataValidations xmlns:xm="http://schemas.microsoft.com/office/excel/2006/main" xWindow="1180" yWindow="479" count="6">
        <x14:dataValidation type="list" allowBlank="1" showInputMessage="1" showErrorMessage="1" xr:uid="{A40629E8-0C65-41C5-8CAC-55AE56C7AF4A}">
          <x14:formula1>
            <xm:f>大会情報!$A$2:$A$51</xm:f>
          </x14:formula1>
          <xm:sqref>AC12:AC133</xm:sqref>
        </x14:dataValidation>
        <x14:dataValidation type="list" imeMode="halfAlpha" allowBlank="1" showInputMessage="1" showErrorMessage="1" xr:uid="{90E6D398-D398-4E44-B64A-677A7018A889}">
          <x14:formula1>
            <xm:f>大会情報!$C$2:$C$3</xm:f>
          </x14:formula1>
          <xm:sqref>I12:I13 H14:H133</xm:sqref>
        </x14:dataValidation>
        <x14:dataValidation type="list" allowBlank="1" showInputMessage="1" showErrorMessage="1" xr:uid="{829EAC62-CB84-4B89-BB44-348D90E6ED1E}">
          <x14:formula1>
            <xm:f>大会情報!$E$5:$E$8</xm:f>
          </x14:formula1>
          <xm:sqref>E12:E133 AC12:AC133</xm:sqref>
        </x14:dataValidation>
        <x14:dataValidation type="list" imeMode="halfAlpha" allowBlank="1" showInputMessage="1" showErrorMessage="1" xr:uid="{5F0CBCEB-94F4-4650-BB10-B0CD8536881C}">
          <x14:formula1>
            <xm:f>大会情報!$K$12</xm:f>
          </x14:formula1>
          <xm:sqref>T14:T133 W14:W133 P14:P133</xm:sqref>
        </x14:dataValidation>
        <x14:dataValidation type="list" imeMode="halfAlpha" operator="greaterThanOrEqual" allowBlank="1" showInputMessage="1" showErrorMessage="1" xr:uid="{B908094A-5993-408F-991F-CC0A3D36CD54}">
          <x14:formula1>
            <xm:f>IF((COUNTBLANK($J14:$O14))&gt;0,"",大会情報!$K$2:$K$9)</xm:f>
          </x14:formula1>
          <xm:sqref>U14:U133 X14:X133</xm:sqref>
        </x14:dataValidation>
        <x14:dataValidation type="list" allowBlank="1" showInputMessage="1" showErrorMessage="1" xr:uid="{AD3FB271-971E-4C4D-BA58-220472A5680F}">
          <x14:formula1>
            <xm:f>大会情報!$E$5:$E$7</xm:f>
          </x14:formula1>
          <xm:sqref>I2:J2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347F4-E647-47B0-86A5-A22B64020CAA}">
  <sheetPr>
    <tabColor rgb="FFFF0000"/>
  </sheetPr>
  <dimension ref="A1:C219"/>
  <sheetViews>
    <sheetView workbookViewId="0">
      <selection activeCell="F37" sqref="F37"/>
    </sheetView>
  </sheetViews>
  <sheetFormatPr defaultRowHeight="13.5" x14ac:dyDescent="0.15"/>
  <cols>
    <col min="1" max="1" width="18.375" customWidth="1"/>
  </cols>
  <sheetData>
    <row r="1" spans="1:2" x14ac:dyDescent="0.15">
      <c r="A1" t="s">
        <v>242</v>
      </c>
      <c r="B1" t="s">
        <v>209</v>
      </c>
    </row>
    <row r="2" spans="1:2" x14ac:dyDescent="0.15">
      <c r="A2" t="s">
        <v>243</v>
      </c>
      <c r="B2" t="s">
        <v>244</v>
      </c>
    </row>
    <row r="3" spans="1:2" x14ac:dyDescent="0.15">
      <c r="A3" t="s">
        <v>211</v>
      </c>
      <c r="B3" t="s">
        <v>245</v>
      </c>
    </row>
    <row r="4" spans="1:2" x14ac:dyDescent="0.15">
      <c r="A4" t="s">
        <v>246</v>
      </c>
      <c r="B4" t="s">
        <v>247</v>
      </c>
    </row>
    <row r="5" spans="1:2" x14ac:dyDescent="0.15">
      <c r="A5" t="s">
        <v>248</v>
      </c>
      <c r="B5" t="s">
        <v>249</v>
      </c>
    </row>
    <row r="6" spans="1:2" x14ac:dyDescent="0.15">
      <c r="A6" t="s">
        <v>250</v>
      </c>
      <c r="B6" t="s">
        <v>251</v>
      </c>
    </row>
    <row r="7" spans="1:2" x14ac:dyDescent="0.15">
      <c r="A7" t="s">
        <v>212</v>
      </c>
      <c r="B7" t="s">
        <v>252</v>
      </c>
    </row>
    <row r="8" spans="1:2" x14ac:dyDescent="0.15">
      <c r="A8" t="s">
        <v>253</v>
      </c>
      <c r="B8" t="s">
        <v>254</v>
      </c>
    </row>
    <row r="9" spans="1:2" x14ac:dyDescent="0.15">
      <c r="A9" t="s">
        <v>255</v>
      </c>
      <c r="B9" t="s">
        <v>256</v>
      </c>
    </row>
    <row r="10" spans="1:2" x14ac:dyDescent="0.15">
      <c r="A10" t="s">
        <v>257</v>
      </c>
      <c r="B10" t="s">
        <v>258</v>
      </c>
    </row>
    <row r="11" spans="1:2" x14ac:dyDescent="0.15">
      <c r="A11" t="s">
        <v>259</v>
      </c>
      <c r="B11" t="s">
        <v>260</v>
      </c>
    </row>
    <row r="12" spans="1:2" x14ac:dyDescent="0.15">
      <c r="A12" t="s">
        <v>261</v>
      </c>
      <c r="B12" t="s">
        <v>262</v>
      </c>
    </row>
    <row r="13" spans="1:2" x14ac:dyDescent="0.15">
      <c r="A13" t="s">
        <v>263</v>
      </c>
      <c r="B13" t="s">
        <v>264</v>
      </c>
    </row>
    <row r="14" spans="1:2" x14ac:dyDescent="0.15">
      <c r="A14" t="s">
        <v>265</v>
      </c>
      <c r="B14" t="s">
        <v>266</v>
      </c>
    </row>
    <row r="15" spans="1:2" x14ac:dyDescent="0.15">
      <c r="A15" t="s">
        <v>213</v>
      </c>
      <c r="B15" t="s">
        <v>267</v>
      </c>
    </row>
    <row r="16" spans="1:2" x14ac:dyDescent="0.15">
      <c r="A16" t="s">
        <v>268</v>
      </c>
      <c r="B16" t="s">
        <v>269</v>
      </c>
    </row>
    <row r="17" spans="1:2" x14ac:dyDescent="0.15">
      <c r="A17" t="s">
        <v>270</v>
      </c>
      <c r="B17" t="s">
        <v>271</v>
      </c>
    </row>
    <row r="18" spans="1:2" x14ac:dyDescent="0.15">
      <c r="A18" t="s">
        <v>272</v>
      </c>
      <c r="B18" t="s">
        <v>273</v>
      </c>
    </row>
    <row r="19" spans="1:2" x14ac:dyDescent="0.15">
      <c r="A19" t="s">
        <v>274</v>
      </c>
      <c r="B19" t="s">
        <v>275</v>
      </c>
    </row>
    <row r="20" spans="1:2" x14ac:dyDescent="0.15">
      <c r="A20" t="s">
        <v>276</v>
      </c>
      <c r="B20" t="s">
        <v>277</v>
      </c>
    </row>
    <row r="21" spans="1:2" x14ac:dyDescent="0.15">
      <c r="A21" t="s">
        <v>278</v>
      </c>
      <c r="B21" t="s">
        <v>279</v>
      </c>
    </row>
    <row r="22" spans="1:2" x14ac:dyDescent="0.15">
      <c r="A22" t="s">
        <v>214</v>
      </c>
      <c r="B22" t="s">
        <v>280</v>
      </c>
    </row>
    <row r="23" spans="1:2" x14ac:dyDescent="0.15">
      <c r="A23" t="s">
        <v>281</v>
      </c>
      <c r="B23" t="s">
        <v>282</v>
      </c>
    </row>
    <row r="24" spans="1:2" x14ac:dyDescent="0.15">
      <c r="A24" t="s">
        <v>283</v>
      </c>
      <c r="B24" t="s">
        <v>284</v>
      </c>
    </row>
    <row r="25" spans="1:2" x14ac:dyDescent="0.15">
      <c r="A25" t="s">
        <v>215</v>
      </c>
      <c r="B25" t="s">
        <v>285</v>
      </c>
    </row>
    <row r="26" spans="1:2" x14ac:dyDescent="0.15">
      <c r="A26" t="s">
        <v>286</v>
      </c>
      <c r="B26" t="s">
        <v>287</v>
      </c>
    </row>
    <row r="27" spans="1:2" x14ac:dyDescent="0.15">
      <c r="A27" t="s">
        <v>288</v>
      </c>
      <c r="B27" t="s">
        <v>289</v>
      </c>
    </row>
    <row r="28" spans="1:2" x14ac:dyDescent="0.15">
      <c r="A28" t="s">
        <v>290</v>
      </c>
      <c r="B28" t="s">
        <v>291</v>
      </c>
    </row>
    <row r="29" spans="1:2" x14ac:dyDescent="0.15">
      <c r="A29" t="s">
        <v>292</v>
      </c>
      <c r="B29" t="s">
        <v>293</v>
      </c>
    </row>
    <row r="30" spans="1:2" x14ac:dyDescent="0.15">
      <c r="A30" t="s">
        <v>294</v>
      </c>
      <c r="B30" t="s">
        <v>295</v>
      </c>
    </row>
    <row r="31" spans="1:2" x14ac:dyDescent="0.15">
      <c r="A31" t="s">
        <v>296</v>
      </c>
      <c r="B31" t="s">
        <v>297</v>
      </c>
    </row>
    <row r="32" spans="1:2" x14ac:dyDescent="0.15">
      <c r="A32" t="s">
        <v>298</v>
      </c>
      <c r="B32" t="s">
        <v>299</v>
      </c>
    </row>
    <row r="33" spans="1:2" x14ac:dyDescent="0.15">
      <c r="A33" t="s">
        <v>300</v>
      </c>
      <c r="B33" t="s">
        <v>301</v>
      </c>
    </row>
    <row r="34" spans="1:2" x14ac:dyDescent="0.15">
      <c r="A34" t="s">
        <v>302</v>
      </c>
      <c r="B34" t="s">
        <v>303</v>
      </c>
    </row>
    <row r="35" spans="1:2" x14ac:dyDescent="0.15">
      <c r="A35" t="s">
        <v>304</v>
      </c>
      <c r="B35" t="s">
        <v>305</v>
      </c>
    </row>
    <row r="36" spans="1:2" x14ac:dyDescent="0.15">
      <c r="A36" t="s">
        <v>306</v>
      </c>
      <c r="B36" t="s">
        <v>307</v>
      </c>
    </row>
    <row r="37" spans="1:2" x14ac:dyDescent="0.15">
      <c r="A37" t="s">
        <v>308</v>
      </c>
      <c r="B37" t="s">
        <v>309</v>
      </c>
    </row>
    <row r="38" spans="1:2" x14ac:dyDescent="0.15">
      <c r="A38" t="s">
        <v>310</v>
      </c>
      <c r="B38" t="s">
        <v>311</v>
      </c>
    </row>
    <row r="39" spans="1:2" x14ac:dyDescent="0.15">
      <c r="A39" t="s">
        <v>312</v>
      </c>
      <c r="B39" t="s">
        <v>313</v>
      </c>
    </row>
    <row r="40" spans="1:2" x14ac:dyDescent="0.15">
      <c r="A40" t="s">
        <v>314</v>
      </c>
      <c r="B40" t="s">
        <v>315</v>
      </c>
    </row>
    <row r="41" spans="1:2" x14ac:dyDescent="0.15">
      <c r="A41" t="s">
        <v>316</v>
      </c>
      <c r="B41" t="s">
        <v>317</v>
      </c>
    </row>
    <row r="42" spans="1:2" x14ac:dyDescent="0.15">
      <c r="A42" t="s">
        <v>318</v>
      </c>
      <c r="B42" t="s">
        <v>319</v>
      </c>
    </row>
    <row r="43" spans="1:2" x14ac:dyDescent="0.15">
      <c r="A43" t="s">
        <v>320</v>
      </c>
      <c r="B43" t="s">
        <v>321</v>
      </c>
    </row>
    <row r="44" spans="1:2" x14ac:dyDescent="0.15">
      <c r="A44" t="s">
        <v>216</v>
      </c>
      <c r="B44" t="s">
        <v>322</v>
      </c>
    </row>
    <row r="45" spans="1:2" x14ac:dyDescent="0.15">
      <c r="A45" t="s">
        <v>323</v>
      </c>
      <c r="B45" t="s">
        <v>324</v>
      </c>
    </row>
    <row r="46" spans="1:2" x14ac:dyDescent="0.15">
      <c r="A46" t="s">
        <v>325</v>
      </c>
      <c r="B46" t="s">
        <v>326</v>
      </c>
    </row>
    <row r="47" spans="1:2" x14ac:dyDescent="0.15">
      <c r="A47" t="s">
        <v>327</v>
      </c>
      <c r="B47" t="s">
        <v>328</v>
      </c>
    </row>
    <row r="48" spans="1:2" x14ac:dyDescent="0.15">
      <c r="A48" t="s">
        <v>329</v>
      </c>
      <c r="B48" t="s">
        <v>330</v>
      </c>
    </row>
    <row r="49" spans="1:2" x14ac:dyDescent="0.15">
      <c r="A49" t="s">
        <v>331</v>
      </c>
      <c r="B49" t="s">
        <v>332</v>
      </c>
    </row>
    <row r="50" spans="1:2" x14ac:dyDescent="0.15">
      <c r="A50" t="s">
        <v>333</v>
      </c>
      <c r="B50" t="s">
        <v>334</v>
      </c>
    </row>
    <row r="51" spans="1:2" x14ac:dyDescent="0.15">
      <c r="A51" t="s">
        <v>335</v>
      </c>
      <c r="B51" t="s">
        <v>336</v>
      </c>
    </row>
    <row r="52" spans="1:2" x14ac:dyDescent="0.15">
      <c r="A52" t="s">
        <v>337</v>
      </c>
      <c r="B52" t="s">
        <v>338</v>
      </c>
    </row>
    <row r="53" spans="1:2" x14ac:dyDescent="0.15">
      <c r="A53" t="s">
        <v>339</v>
      </c>
      <c r="B53" t="s">
        <v>340</v>
      </c>
    </row>
    <row r="54" spans="1:2" x14ac:dyDescent="0.15">
      <c r="A54" t="s">
        <v>341</v>
      </c>
      <c r="B54" t="s">
        <v>342</v>
      </c>
    </row>
    <row r="55" spans="1:2" x14ac:dyDescent="0.15">
      <c r="A55" t="s">
        <v>343</v>
      </c>
      <c r="B55" t="s">
        <v>344</v>
      </c>
    </row>
    <row r="56" spans="1:2" x14ac:dyDescent="0.15">
      <c r="A56" t="s">
        <v>345</v>
      </c>
      <c r="B56" t="s">
        <v>346</v>
      </c>
    </row>
    <row r="57" spans="1:2" x14ac:dyDescent="0.15">
      <c r="A57" t="s">
        <v>347</v>
      </c>
      <c r="B57" t="s">
        <v>348</v>
      </c>
    </row>
    <row r="58" spans="1:2" x14ac:dyDescent="0.15">
      <c r="A58" t="s">
        <v>349</v>
      </c>
      <c r="B58" t="s">
        <v>350</v>
      </c>
    </row>
    <row r="59" spans="1:2" x14ac:dyDescent="0.15">
      <c r="A59" t="s">
        <v>351</v>
      </c>
      <c r="B59" t="s">
        <v>352</v>
      </c>
    </row>
    <row r="60" spans="1:2" x14ac:dyDescent="0.15">
      <c r="A60" t="s">
        <v>353</v>
      </c>
      <c r="B60" t="s">
        <v>354</v>
      </c>
    </row>
    <row r="61" spans="1:2" x14ac:dyDescent="0.15">
      <c r="A61" t="s">
        <v>217</v>
      </c>
      <c r="B61" t="s">
        <v>355</v>
      </c>
    </row>
    <row r="62" spans="1:2" x14ac:dyDescent="0.15">
      <c r="A62" t="s">
        <v>221</v>
      </c>
      <c r="B62" t="s">
        <v>356</v>
      </c>
    </row>
    <row r="63" spans="1:2" x14ac:dyDescent="0.15">
      <c r="A63" t="s">
        <v>357</v>
      </c>
      <c r="B63" t="s">
        <v>358</v>
      </c>
    </row>
    <row r="64" spans="1:2" x14ac:dyDescent="0.15">
      <c r="A64" t="s">
        <v>218</v>
      </c>
      <c r="B64" t="s">
        <v>359</v>
      </c>
    </row>
    <row r="65" spans="1:2" x14ac:dyDescent="0.15">
      <c r="A65" t="s">
        <v>360</v>
      </c>
      <c r="B65" t="s">
        <v>361</v>
      </c>
    </row>
    <row r="66" spans="1:2" x14ac:dyDescent="0.15">
      <c r="A66" t="s">
        <v>362</v>
      </c>
      <c r="B66" t="s">
        <v>363</v>
      </c>
    </row>
    <row r="67" spans="1:2" x14ac:dyDescent="0.15">
      <c r="A67" t="s">
        <v>228</v>
      </c>
      <c r="B67" t="s">
        <v>364</v>
      </c>
    </row>
    <row r="68" spans="1:2" x14ac:dyDescent="0.15">
      <c r="A68" t="s">
        <v>365</v>
      </c>
      <c r="B68" t="s">
        <v>366</v>
      </c>
    </row>
    <row r="69" spans="1:2" x14ac:dyDescent="0.15">
      <c r="A69" t="s">
        <v>367</v>
      </c>
      <c r="B69" t="s">
        <v>368</v>
      </c>
    </row>
    <row r="70" spans="1:2" x14ac:dyDescent="0.15">
      <c r="A70" t="s">
        <v>369</v>
      </c>
      <c r="B70" t="s">
        <v>370</v>
      </c>
    </row>
    <row r="71" spans="1:2" x14ac:dyDescent="0.15">
      <c r="A71" t="s">
        <v>371</v>
      </c>
      <c r="B71" t="s">
        <v>372</v>
      </c>
    </row>
    <row r="72" spans="1:2" x14ac:dyDescent="0.15">
      <c r="A72" t="s">
        <v>373</v>
      </c>
      <c r="B72" t="s">
        <v>374</v>
      </c>
    </row>
    <row r="73" spans="1:2" x14ac:dyDescent="0.15">
      <c r="A73" t="s">
        <v>375</v>
      </c>
      <c r="B73" t="s">
        <v>376</v>
      </c>
    </row>
    <row r="74" spans="1:2" x14ac:dyDescent="0.15">
      <c r="A74" t="s">
        <v>377</v>
      </c>
      <c r="B74" t="s">
        <v>378</v>
      </c>
    </row>
    <row r="75" spans="1:2" x14ac:dyDescent="0.15">
      <c r="A75" t="s">
        <v>379</v>
      </c>
      <c r="B75" t="s">
        <v>380</v>
      </c>
    </row>
    <row r="76" spans="1:2" x14ac:dyDescent="0.15">
      <c r="A76" t="s">
        <v>381</v>
      </c>
      <c r="B76" t="s">
        <v>382</v>
      </c>
    </row>
    <row r="77" spans="1:2" x14ac:dyDescent="0.15">
      <c r="A77" t="s">
        <v>383</v>
      </c>
      <c r="B77" t="s">
        <v>384</v>
      </c>
    </row>
    <row r="78" spans="1:2" x14ac:dyDescent="0.15">
      <c r="A78" t="s">
        <v>385</v>
      </c>
      <c r="B78" t="s">
        <v>386</v>
      </c>
    </row>
    <row r="79" spans="1:2" x14ac:dyDescent="0.15">
      <c r="A79" t="s">
        <v>387</v>
      </c>
      <c r="B79" t="s">
        <v>388</v>
      </c>
    </row>
    <row r="80" spans="1:2" x14ac:dyDescent="0.15">
      <c r="A80" t="s">
        <v>389</v>
      </c>
      <c r="B80" t="s">
        <v>390</v>
      </c>
    </row>
    <row r="81" spans="1:2" x14ac:dyDescent="0.15">
      <c r="A81" t="s">
        <v>391</v>
      </c>
      <c r="B81" t="s">
        <v>392</v>
      </c>
    </row>
    <row r="82" spans="1:2" x14ac:dyDescent="0.15">
      <c r="A82" t="s">
        <v>229</v>
      </c>
      <c r="B82" t="s">
        <v>393</v>
      </c>
    </row>
    <row r="83" spans="1:2" x14ac:dyDescent="0.15">
      <c r="A83" t="s">
        <v>231</v>
      </c>
      <c r="B83" t="s">
        <v>394</v>
      </c>
    </row>
    <row r="84" spans="1:2" x14ac:dyDescent="0.15">
      <c r="A84" t="s">
        <v>395</v>
      </c>
      <c r="B84" t="s">
        <v>396</v>
      </c>
    </row>
    <row r="85" spans="1:2" x14ac:dyDescent="0.15">
      <c r="A85" t="s">
        <v>397</v>
      </c>
      <c r="B85" t="s">
        <v>398</v>
      </c>
    </row>
    <row r="86" spans="1:2" x14ac:dyDescent="0.15">
      <c r="A86" t="s">
        <v>399</v>
      </c>
      <c r="B86" t="s">
        <v>400</v>
      </c>
    </row>
    <row r="87" spans="1:2" x14ac:dyDescent="0.15">
      <c r="A87" t="s">
        <v>401</v>
      </c>
      <c r="B87" t="s">
        <v>402</v>
      </c>
    </row>
    <row r="88" spans="1:2" x14ac:dyDescent="0.15">
      <c r="A88" t="s">
        <v>403</v>
      </c>
      <c r="B88" t="s">
        <v>404</v>
      </c>
    </row>
    <row r="89" spans="1:2" x14ac:dyDescent="0.15">
      <c r="A89" t="s">
        <v>405</v>
      </c>
      <c r="B89" t="s">
        <v>406</v>
      </c>
    </row>
    <row r="90" spans="1:2" x14ac:dyDescent="0.15">
      <c r="A90" t="s">
        <v>407</v>
      </c>
      <c r="B90" t="s">
        <v>408</v>
      </c>
    </row>
    <row r="91" spans="1:2" x14ac:dyDescent="0.15">
      <c r="A91" t="s">
        <v>409</v>
      </c>
      <c r="B91" t="s">
        <v>410</v>
      </c>
    </row>
    <row r="92" spans="1:2" x14ac:dyDescent="0.15">
      <c r="A92" t="s">
        <v>411</v>
      </c>
      <c r="B92" t="s">
        <v>412</v>
      </c>
    </row>
    <row r="93" spans="1:2" x14ac:dyDescent="0.15">
      <c r="A93" t="s">
        <v>413</v>
      </c>
      <c r="B93" t="s">
        <v>414</v>
      </c>
    </row>
    <row r="94" spans="1:2" x14ac:dyDescent="0.15">
      <c r="A94" t="s">
        <v>415</v>
      </c>
      <c r="B94" t="s">
        <v>416</v>
      </c>
    </row>
    <row r="95" spans="1:2" x14ac:dyDescent="0.15">
      <c r="A95" t="s">
        <v>232</v>
      </c>
      <c r="B95" t="s">
        <v>417</v>
      </c>
    </row>
    <row r="96" spans="1:2" x14ac:dyDescent="0.15">
      <c r="A96" t="s">
        <v>418</v>
      </c>
      <c r="B96" t="s">
        <v>419</v>
      </c>
    </row>
    <row r="97" spans="1:2" x14ac:dyDescent="0.15">
      <c r="A97" t="s">
        <v>420</v>
      </c>
      <c r="B97" t="s">
        <v>421</v>
      </c>
    </row>
    <row r="98" spans="1:2" x14ac:dyDescent="0.15">
      <c r="A98" t="s">
        <v>422</v>
      </c>
      <c r="B98" t="s">
        <v>423</v>
      </c>
    </row>
    <row r="99" spans="1:2" x14ac:dyDescent="0.15">
      <c r="A99" t="s">
        <v>424</v>
      </c>
      <c r="B99" t="s">
        <v>425</v>
      </c>
    </row>
    <row r="100" spans="1:2" x14ac:dyDescent="0.15">
      <c r="A100" t="s">
        <v>426</v>
      </c>
      <c r="B100" t="s">
        <v>427</v>
      </c>
    </row>
    <row r="101" spans="1:2" x14ac:dyDescent="0.15">
      <c r="A101" t="s">
        <v>428</v>
      </c>
      <c r="B101" t="s">
        <v>429</v>
      </c>
    </row>
    <row r="102" spans="1:2" x14ac:dyDescent="0.15">
      <c r="A102" t="s">
        <v>430</v>
      </c>
      <c r="B102" t="s">
        <v>431</v>
      </c>
    </row>
    <row r="103" spans="1:2" x14ac:dyDescent="0.15">
      <c r="A103" t="s">
        <v>432</v>
      </c>
      <c r="B103" t="s">
        <v>433</v>
      </c>
    </row>
    <row r="104" spans="1:2" x14ac:dyDescent="0.15">
      <c r="A104" t="s">
        <v>233</v>
      </c>
      <c r="B104" t="s">
        <v>434</v>
      </c>
    </row>
    <row r="105" spans="1:2" x14ac:dyDescent="0.15">
      <c r="A105" t="s">
        <v>435</v>
      </c>
      <c r="B105" t="s">
        <v>436</v>
      </c>
    </row>
    <row r="106" spans="1:2" x14ac:dyDescent="0.15">
      <c r="A106" t="s">
        <v>437</v>
      </c>
      <c r="B106" t="s">
        <v>438</v>
      </c>
    </row>
    <row r="107" spans="1:2" x14ac:dyDescent="0.15">
      <c r="A107" t="s">
        <v>439</v>
      </c>
      <c r="B107" t="s">
        <v>440</v>
      </c>
    </row>
    <row r="108" spans="1:2" x14ac:dyDescent="0.15">
      <c r="A108" t="s">
        <v>234</v>
      </c>
      <c r="B108" t="s">
        <v>441</v>
      </c>
    </row>
    <row r="109" spans="1:2" x14ac:dyDescent="0.15">
      <c r="A109" t="s">
        <v>442</v>
      </c>
      <c r="B109" t="s">
        <v>443</v>
      </c>
    </row>
    <row r="111" spans="1:2" x14ac:dyDescent="0.15">
      <c r="A111" t="s">
        <v>444</v>
      </c>
      <c r="B111" t="s">
        <v>445</v>
      </c>
    </row>
    <row r="112" spans="1:2" x14ac:dyDescent="0.15">
      <c r="A112" t="s">
        <v>446</v>
      </c>
      <c r="B112" t="s">
        <v>447</v>
      </c>
    </row>
    <row r="113" spans="1:2" x14ac:dyDescent="0.15">
      <c r="A113" t="s">
        <v>448</v>
      </c>
      <c r="B113" t="s">
        <v>449</v>
      </c>
    </row>
    <row r="114" spans="1:2" x14ac:dyDescent="0.15">
      <c r="A114" t="s">
        <v>450</v>
      </c>
      <c r="B114" t="s">
        <v>451</v>
      </c>
    </row>
    <row r="115" spans="1:2" x14ac:dyDescent="0.15">
      <c r="A115" t="s">
        <v>452</v>
      </c>
      <c r="B115" t="s">
        <v>453</v>
      </c>
    </row>
    <row r="116" spans="1:2" x14ac:dyDescent="0.15">
      <c r="A116" t="s">
        <v>454</v>
      </c>
      <c r="B116" t="s">
        <v>455</v>
      </c>
    </row>
    <row r="117" spans="1:2" x14ac:dyDescent="0.15">
      <c r="A117" t="s">
        <v>219</v>
      </c>
      <c r="B117" t="s">
        <v>456</v>
      </c>
    </row>
    <row r="118" spans="1:2" x14ac:dyDescent="0.15">
      <c r="A118" t="s">
        <v>457</v>
      </c>
      <c r="B118" t="s">
        <v>458</v>
      </c>
    </row>
    <row r="119" spans="1:2" x14ac:dyDescent="0.15">
      <c r="A119" t="s">
        <v>459</v>
      </c>
      <c r="B119" t="s">
        <v>460</v>
      </c>
    </row>
    <row r="120" spans="1:2" x14ac:dyDescent="0.15">
      <c r="A120" t="s">
        <v>461</v>
      </c>
      <c r="B120" t="s">
        <v>462</v>
      </c>
    </row>
    <row r="121" spans="1:2" x14ac:dyDescent="0.15">
      <c r="A121" t="s">
        <v>463</v>
      </c>
      <c r="B121" t="s">
        <v>464</v>
      </c>
    </row>
    <row r="122" spans="1:2" x14ac:dyDescent="0.15">
      <c r="A122" t="s">
        <v>465</v>
      </c>
      <c r="B122" t="s">
        <v>466</v>
      </c>
    </row>
    <row r="123" spans="1:2" x14ac:dyDescent="0.15">
      <c r="A123" t="s">
        <v>467</v>
      </c>
      <c r="B123" t="s">
        <v>468</v>
      </c>
    </row>
    <row r="124" spans="1:2" x14ac:dyDescent="0.15">
      <c r="A124" t="s">
        <v>469</v>
      </c>
      <c r="B124" t="s">
        <v>470</v>
      </c>
    </row>
    <row r="125" spans="1:2" x14ac:dyDescent="0.15">
      <c r="A125" t="s">
        <v>471</v>
      </c>
      <c r="B125" t="s">
        <v>472</v>
      </c>
    </row>
    <row r="126" spans="1:2" x14ac:dyDescent="0.15">
      <c r="A126" t="s">
        <v>220</v>
      </c>
      <c r="B126" t="s">
        <v>473</v>
      </c>
    </row>
    <row r="127" spans="1:2" x14ac:dyDescent="0.15">
      <c r="A127" t="s">
        <v>474</v>
      </c>
      <c r="B127" t="s">
        <v>475</v>
      </c>
    </row>
    <row r="128" spans="1:2" x14ac:dyDescent="0.15">
      <c r="A128" t="s">
        <v>476</v>
      </c>
      <c r="B128" t="s">
        <v>477</v>
      </c>
    </row>
    <row r="129" spans="1:2" x14ac:dyDescent="0.15">
      <c r="A129" t="s">
        <v>478</v>
      </c>
      <c r="B129" t="s">
        <v>479</v>
      </c>
    </row>
    <row r="130" spans="1:2" x14ac:dyDescent="0.15">
      <c r="A130" t="s">
        <v>480</v>
      </c>
      <c r="B130" t="s">
        <v>481</v>
      </c>
    </row>
    <row r="131" spans="1:2" x14ac:dyDescent="0.15">
      <c r="A131" t="s">
        <v>482</v>
      </c>
      <c r="B131" t="s">
        <v>483</v>
      </c>
    </row>
    <row r="132" spans="1:2" x14ac:dyDescent="0.15">
      <c r="A132" t="s">
        <v>484</v>
      </c>
      <c r="B132" t="s">
        <v>485</v>
      </c>
    </row>
    <row r="133" spans="1:2" x14ac:dyDescent="0.15">
      <c r="A133" t="s">
        <v>486</v>
      </c>
      <c r="B133" t="s">
        <v>487</v>
      </c>
    </row>
    <row r="134" spans="1:2" x14ac:dyDescent="0.15">
      <c r="A134" t="s">
        <v>488</v>
      </c>
      <c r="B134" t="s">
        <v>489</v>
      </c>
    </row>
    <row r="135" spans="1:2" x14ac:dyDescent="0.15">
      <c r="A135" t="s">
        <v>490</v>
      </c>
      <c r="B135" t="s">
        <v>491</v>
      </c>
    </row>
    <row r="136" spans="1:2" x14ac:dyDescent="0.15">
      <c r="A136" t="s">
        <v>492</v>
      </c>
      <c r="B136" t="s">
        <v>493</v>
      </c>
    </row>
    <row r="137" spans="1:2" x14ac:dyDescent="0.15">
      <c r="A137" t="s">
        <v>494</v>
      </c>
      <c r="B137" t="s">
        <v>495</v>
      </c>
    </row>
    <row r="138" spans="1:2" x14ac:dyDescent="0.15">
      <c r="A138" t="s">
        <v>496</v>
      </c>
      <c r="B138" t="s">
        <v>497</v>
      </c>
    </row>
    <row r="139" spans="1:2" x14ac:dyDescent="0.15">
      <c r="A139" t="s">
        <v>230</v>
      </c>
      <c r="B139" t="s">
        <v>498</v>
      </c>
    </row>
    <row r="140" spans="1:2" x14ac:dyDescent="0.15">
      <c r="A140" t="s">
        <v>499</v>
      </c>
      <c r="B140" t="s">
        <v>500</v>
      </c>
    </row>
    <row r="141" spans="1:2" x14ac:dyDescent="0.15">
      <c r="A141" t="s">
        <v>501</v>
      </c>
      <c r="B141" t="s">
        <v>502</v>
      </c>
    </row>
    <row r="142" spans="1:2" x14ac:dyDescent="0.15">
      <c r="A142" t="s">
        <v>503</v>
      </c>
      <c r="B142" t="s">
        <v>504</v>
      </c>
    </row>
    <row r="143" spans="1:2" x14ac:dyDescent="0.15">
      <c r="A143" t="s">
        <v>505</v>
      </c>
      <c r="B143" t="s">
        <v>506</v>
      </c>
    </row>
    <row r="144" spans="1:2" x14ac:dyDescent="0.15">
      <c r="A144" t="s">
        <v>507</v>
      </c>
      <c r="B144" t="s">
        <v>508</v>
      </c>
    </row>
    <row r="145" spans="1:3" x14ac:dyDescent="0.15">
      <c r="A145" t="s">
        <v>509</v>
      </c>
      <c r="B145" t="s">
        <v>510</v>
      </c>
    </row>
    <row r="146" spans="1:3" x14ac:dyDescent="0.15">
      <c r="A146" t="s">
        <v>222</v>
      </c>
      <c r="B146" t="s">
        <v>511</v>
      </c>
    </row>
    <row r="147" spans="1:3" x14ac:dyDescent="0.15">
      <c r="A147" t="s">
        <v>512</v>
      </c>
      <c r="B147" t="s">
        <v>513</v>
      </c>
    </row>
    <row r="148" spans="1:3" x14ac:dyDescent="0.15">
      <c r="A148" t="s">
        <v>223</v>
      </c>
      <c r="B148" t="s">
        <v>514</v>
      </c>
    </row>
    <row r="149" spans="1:3" x14ac:dyDescent="0.15">
      <c r="A149" t="s">
        <v>515</v>
      </c>
      <c r="B149" t="s">
        <v>516</v>
      </c>
    </row>
    <row r="150" spans="1:3" x14ac:dyDescent="0.15">
      <c r="A150" t="s">
        <v>517</v>
      </c>
      <c r="B150" t="s">
        <v>518</v>
      </c>
    </row>
    <row r="151" spans="1:3" x14ac:dyDescent="0.15">
      <c r="A151" t="s">
        <v>519</v>
      </c>
      <c r="B151" t="s">
        <v>520</v>
      </c>
    </row>
    <row r="152" spans="1:3" x14ac:dyDescent="0.15">
      <c r="A152" t="s">
        <v>521</v>
      </c>
      <c r="B152" t="s">
        <v>522</v>
      </c>
      <c r="C152" t="s">
        <v>523</v>
      </c>
    </row>
    <row r="153" spans="1:3" x14ac:dyDescent="0.15">
      <c r="A153" t="s">
        <v>524</v>
      </c>
      <c r="B153" t="s">
        <v>525</v>
      </c>
    </row>
    <row r="154" spans="1:3" x14ac:dyDescent="0.15">
      <c r="A154" t="s">
        <v>526</v>
      </c>
      <c r="B154" t="s">
        <v>527</v>
      </c>
    </row>
    <row r="155" spans="1:3" x14ac:dyDescent="0.15">
      <c r="A155" t="s">
        <v>528</v>
      </c>
      <c r="B155" t="s">
        <v>529</v>
      </c>
    </row>
    <row r="156" spans="1:3" x14ac:dyDescent="0.15">
      <c r="A156" t="s">
        <v>530</v>
      </c>
      <c r="B156" t="s">
        <v>531</v>
      </c>
    </row>
    <row r="157" spans="1:3" x14ac:dyDescent="0.15">
      <c r="A157" t="s">
        <v>532</v>
      </c>
      <c r="B157" t="s">
        <v>533</v>
      </c>
    </row>
    <row r="158" spans="1:3" x14ac:dyDescent="0.15">
      <c r="A158" t="s">
        <v>534</v>
      </c>
      <c r="B158" t="s">
        <v>535</v>
      </c>
    </row>
    <row r="159" spans="1:3" x14ac:dyDescent="0.15">
      <c r="A159" t="s">
        <v>536</v>
      </c>
      <c r="B159" t="s">
        <v>537</v>
      </c>
    </row>
    <row r="160" spans="1:3" x14ac:dyDescent="0.15">
      <c r="A160" t="s">
        <v>538</v>
      </c>
      <c r="B160" t="s">
        <v>539</v>
      </c>
    </row>
    <row r="161" spans="1:2" x14ac:dyDescent="0.15">
      <c r="A161" t="s">
        <v>224</v>
      </c>
      <c r="B161" t="s">
        <v>540</v>
      </c>
    </row>
    <row r="162" spans="1:2" x14ac:dyDescent="0.15">
      <c r="A162" t="s">
        <v>541</v>
      </c>
      <c r="B162" t="s">
        <v>542</v>
      </c>
    </row>
    <row r="163" spans="1:2" x14ac:dyDescent="0.15">
      <c r="A163" t="s">
        <v>543</v>
      </c>
      <c r="B163" t="s">
        <v>544</v>
      </c>
    </row>
    <row r="164" spans="1:2" x14ac:dyDescent="0.15">
      <c r="A164" t="s">
        <v>545</v>
      </c>
      <c r="B164" t="s">
        <v>546</v>
      </c>
    </row>
    <row r="165" spans="1:2" x14ac:dyDescent="0.15">
      <c r="A165" t="s">
        <v>225</v>
      </c>
      <c r="B165" t="s">
        <v>547</v>
      </c>
    </row>
    <row r="166" spans="1:2" x14ac:dyDescent="0.15">
      <c r="A166" t="s">
        <v>548</v>
      </c>
      <c r="B166" t="s">
        <v>549</v>
      </c>
    </row>
    <row r="167" spans="1:2" x14ac:dyDescent="0.15">
      <c r="A167" t="s">
        <v>550</v>
      </c>
      <c r="B167" t="s">
        <v>551</v>
      </c>
    </row>
    <row r="168" spans="1:2" x14ac:dyDescent="0.15">
      <c r="A168" t="s">
        <v>226</v>
      </c>
      <c r="B168" t="s">
        <v>552</v>
      </c>
    </row>
    <row r="169" spans="1:2" x14ac:dyDescent="0.15">
      <c r="A169" t="s">
        <v>553</v>
      </c>
      <c r="B169" t="s">
        <v>554</v>
      </c>
    </row>
    <row r="170" spans="1:2" x14ac:dyDescent="0.15">
      <c r="A170" t="s">
        <v>555</v>
      </c>
      <c r="B170" t="s">
        <v>556</v>
      </c>
    </row>
    <row r="171" spans="1:2" x14ac:dyDescent="0.15">
      <c r="A171" t="s">
        <v>557</v>
      </c>
      <c r="B171" t="s">
        <v>558</v>
      </c>
    </row>
    <row r="172" spans="1:2" x14ac:dyDescent="0.15">
      <c r="A172" t="s">
        <v>559</v>
      </c>
      <c r="B172" t="s">
        <v>560</v>
      </c>
    </row>
    <row r="173" spans="1:2" x14ac:dyDescent="0.15">
      <c r="A173" t="s">
        <v>561</v>
      </c>
      <c r="B173" t="s">
        <v>562</v>
      </c>
    </row>
    <row r="174" spans="1:2" x14ac:dyDescent="0.15">
      <c r="A174" t="s">
        <v>227</v>
      </c>
      <c r="B174" t="s">
        <v>563</v>
      </c>
    </row>
    <row r="175" spans="1:2" x14ac:dyDescent="0.15">
      <c r="A175" t="s">
        <v>564</v>
      </c>
      <c r="B175" t="s">
        <v>565</v>
      </c>
    </row>
    <row r="176" spans="1:2" x14ac:dyDescent="0.15">
      <c r="A176" t="s">
        <v>566</v>
      </c>
      <c r="B176" t="s">
        <v>567</v>
      </c>
    </row>
    <row r="177" spans="1:2" x14ac:dyDescent="0.15">
      <c r="A177" t="s">
        <v>239</v>
      </c>
      <c r="B177" t="s">
        <v>568</v>
      </c>
    </row>
    <row r="178" spans="1:2" x14ac:dyDescent="0.15">
      <c r="A178" t="s">
        <v>569</v>
      </c>
      <c r="B178" t="s">
        <v>570</v>
      </c>
    </row>
    <row r="179" spans="1:2" x14ac:dyDescent="0.15">
      <c r="A179" t="s">
        <v>571</v>
      </c>
      <c r="B179" t="s">
        <v>572</v>
      </c>
    </row>
    <row r="180" spans="1:2" x14ac:dyDescent="0.15">
      <c r="A180" t="s">
        <v>573</v>
      </c>
      <c r="B180" t="s">
        <v>574</v>
      </c>
    </row>
    <row r="181" spans="1:2" x14ac:dyDescent="0.15">
      <c r="A181" t="s">
        <v>575</v>
      </c>
      <c r="B181" t="s">
        <v>576</v>
      </c>
    </row>
    <row r="182" spans="1:2" x14ac:dyDescent="0.15">
      <c r="A182" t="s">
        <v>577</v>
      </c>
      <c r="B182" t="s">
        <v>578</v>
      </c>
    </row>
    <row r="183" spans="1:2" x14ac:dyDescent="0.15">
      <c r="A183" t="s">
        <v>579</v>
      </c>
      <c r="B183" t="s">
        <v>580</v>
      </c>
    </row>
    <row r="184" spans="1:2" x14ac:dyDescent="0.15">
      <c r="A184" t="s">
        <v>235</v>
      </c>
      <c r="B184" t="s">
        <v>581</v>
      </c>
    </row>
    <row r="185" spans="1:2" x14ac:dyDescent="0.15">
      <c r="A185" t="s">
        <v>582</v>
      </c>
      <c r="B185" t="s">
        <v>583</v>
      </c>
    </row>
    <row r="186" spans="1:2" x14ac:dyDescent="0.15">
      <c r="A186" t="s">
        <v>584</v>
      </c>
      <c r="B186" t="s">
        <v>585</v>
      </c>
    </row>
    <row r="187" spans="1:2" x14ac:dyDescent="0.15">
      <c r="A187" t="s">
        <v>586</v>
      </c>
      <c r="B187" t="s">
        <v>587</v>
      </c>
    </row>
    <row r="188" spans="1:2" x14ac:dyDescent="0.15">
      <c r="A188" t="s">
        <v>588</v>
      </c>
      <c r="B188" t="s">
        <v>589</v>
      </c>
    </row>
    <row r="189" spans="1:2" x14ac:dyDescent="0.15">
      <c r="A189" t="s">
        <v>590</v>
      </c>
      <c r="B189" t="s">
        <v>591</v>
      </c>
    </row>
    <row r="190" spans="1:2" x14ac:dyDescent="0.15">
      <c r="A190" t="s">
        <v>236</v>
      </c>
      <c r="B190" t="s">
        <v>592</v>
      </c>
    </row>
    <row r="191" spans="1:2" x14ac:dyDescent="0.15">
      <c r="A191" t="s">
        <v>237</v>
      </c>
      <c r="B191" t="s">
        <v>593</v>
      </c>
    </row>
    <row r="192" spans="1:2" x14ac:dyDescent="0.15">
      <c r="A192" t="s">
        <v>594</v>
      </c>
      <c r="B192" t="s">
        <v>595</v>
      </c>
    </row>
    <row r="193" spans="1:2" x14ac:dyDescent="0.15">
      <c r="A193" t="s">
        <v>596</v>
      </c>
      <c r="B193" t="s">
        <v>597</v>
      </c>
    </row>
    <row r="194" spans="1:2" x14ac:dyDescent="0.15">
      <c r="A194" t="s">
        <v>598</v>
      </c>
      <c r="B194" t="s">
        <v>599</v>
      </c>
    </row>
    <row r="195" spans="1:2" x14ac:dyDescent="0.15">
      <c r="A195" t="s">
        <v>600</v>
      </c>
      <c r="B195" t="s">
        <v>601</v>
      </c>
    </row>
    <row r="196" spans="1:2" x14ac:dyDescent="0.15">
      <c r="A196" t="s">
        <v>602</v>
      </c>
      <c r="B196" t="s">
        <v>603</v>
      </c>
    </row>
    <row r="197" spans="1:2" x14ac:dyDescent="0.15">
      <c r="A197" t="s">
        <v>604</v>
      </c>
      <c r="B197" t="s">
        <v>605</v>
      </c>
    </row>
    <row r="198" spans="1:2" x14ac:dyDescent="0.15">
      <c r="A198" t="s">
        <v>606</v>
      </c>
      <c r="B198" t="s">
        <v>607</v>
      </c>
    </row>
    <row r="199" spans="1:2" x14ac:dyDescent="0.15">
      <c r="A199" t="s">
        <v>608</v>
      </c>
      <c r="B199" t="s">
        <v>609</v>
      </c>
    </row>
    <row r="200" spans="1:2" x14ac:dyDescent="0.15">
      <c r="A200" t="s">
        <v>610</v>
      </c>
      <c r="B200" t="s">
        <v>611</v>
      </c>
    </row>
    <row r="201" spans="1:2" x14ac:dyDescent="0.15">
      <c r="A201" t="s">
        <v>612</v>
      </c>
      <c r="B201" t="s">
        <v>613</v>
      </c>
    </row>
    <row r="202" spans="1:2" x14ac:dyDescent="0.15">
      <c r="A202" t="s">
        <v>614</v>
      </c>
      <c r="B202" t="s">
        <v>615</v>
      </c>
    </row>
    <row r="203" spans="1:2" x14ac:dyDescent="0.15">
      <c r="A203" t="s">
        <v>616</v>
      </c>
      <c r="B203" t="s">
        <v>617</v>
      </c>
    </row>
    <row r="204" spans="1:2" x14ac:dyDescent="0.15">
      <c r="A204" t="s">
        <v>238</v>
      </c>
      <c r="B204" t="s">
        <v>618</v>
      </c>
    </row>
    <row r="205" spans="1:2" x14ac:dyDescent="0.15">
      <c r="A205" t="s">
        <v>619</v>
      </c>
      <c r="B205" t="s">
        <v>620</v>
      </c>
    </row>
    <row r="206" spans="1:2" x14ac:dyDescent="0.15">
      <c r="A206" t="s">
        <v>621</v>
      </c>
      <c r="B206" t="s">
        <v>622</v>
      </c>
    </row>
    <row r="207" spans="1:2" x14ac:dyDescent="0.15">
      <c r="A207" t="s">
        <v>623</v>
      </c>
      <c r="B207" t="s">
        <v>624</v>
      </c>
    </row>
    <row r="208" spans="1:2" x14ac:dyDescent="0.15">
      <c r="A208" t="s">
        <v>240</v>
      </c>
      <c r="B208" t="s">
        <v>625</v>
      </c>
    </row>
    <row r="209" spans="1:2" x14ac:dyDescent="0.15">
      <c r="A209" t="s">
        <v>626</v>
      </c>
      <c r="B209" t="s">
        <v>627</v>
      </c>
    </row>
    <row r="210" spans="1:2" x14ac:dyDescent="0.15">
      <c r="A210" t="s">
        <v>628</v>
      </c>
      <c r="B210" t="s">
        <v>629</v>
      </c>
    </row>
    <row r="211" spans="1:2" x14ac:dyDescent="0.15">
      <c r="A211" t="s">
        <v>241</v>
      </c>
      <c r="B211" t="s">
        <v>630</v>
      </c>
    </row>
    <row r="212" spans="1:2" x14ac:dyDescent="0.15">
      <c r="A212" t="s">
        <v>631</v>
      </c>
      <c r="B212" t="s">
        <v>632</v>
      </c>
    </row>
    <row r="213" spans="1:2" x14ac:dyDescent="0.15">
      <c r="A213" t="s">
        <v>633</v>
      </c>
      <c r="B213" t="s">
        <v>634</v>
      </c>
    </row>
    <row r="214" spans="1:2" x14ac:dyDescent="0.15">
      <c r="A214" t="s">
        <v>635</v>
      </c>
      <c r="B214" t="s">
        <v>636</v>
      </c>
    </row>
    <row r="215" spans="1:2" x14ac:dyDescent="0.15">
      <c r="A215" t="s">
        <v>637</v>
      </c>
      <c r="B215" t="s">
        <v>638</v>
      </c>
    </row>
    <row r="216" spans="1:2" x14ac:dyDescent="0.15">
      <c r="A216" t="s">
        <v>639</v>
      </c>
      <c r="B216" t="s">
        <v>640</v>
      </c>
    </row>
    <row r="217" spans="1:2" x14ac:dyDescent="0.15">
      <c r="A217" t="s">
        <v>641</v>
      </c>
      <c r="B217" t="s">
        <v>642</v>
      </c>
    </row>
    <row r="218" spans="1:2" x14ac:dyDescent="0.15">
      <c r="A218" t="s">
        <v>643</v>
      </c>
      <c r="B218" t="s">
        <v>644</v>
      </c>
    </row>
    <row r="219" spans="1:2" x14ac:dyDescent="0.15">
      <c r="A219" t="s">
        <v>645</v>
      </c>
      <c r="B219" t="s">
        <v>646</v>
      </c>
    </row>
  </sheetData>
  <sheetProtection algorithmName="SHA-512" hashValue="SMtpbDEx6JTwRJ1fC01iKUJxf6tRCd0fz4ph3DqpdR1a72o1tSAsg4sMDGuaSeXwgO1dji+0lkTzpt8SjMFxFQ==" saltValue="BNMCF69MCTQMyscwbqhC7Q=="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I40"/>
  <sheetViews>
    <sheetView workbookViewId="0">
      <selection activeCell="G8" sqref="G8"/>
    </sheetView>
  </sheetViews>
  <sheetFormatPr defaultRowHeight="13.5" x14ac:dyDescent="0.15"/>
  <cols>
    <col min="2" max="2" width="16.125" customWidth="1"/>
    <col min="3" max="3" width="17.5" customWidth="1"/>
    <col min="4" max="9" width="16.125" customWidth="1"/>
    <col min="12" max="12" width="11.625" customWidth="1"/>
    <col min="14" max="14" width="17.25" customWidth="1"/>
  </cols>
  <sheetData>
    <row r="1" spans="1:9" x14ac:dyDescent="0.15">
      <c r="A1">
        <v>1</v>
      </c>
      <c r="B1">
        <v>2</v>
      </c>
      <c r="C1">
        <v>3</v>
      </c>
      <c r="D1">
        <v>4</v>
      </c>
      <c r="E1">
        <v>5</v>
      </c>
      <c r="F1">
        <v>6</v>
      </c>
      <c r="G1">
        <v>7</v>
      </c>
      <c r="H1">
        <v>6</v>
      </c>
      <c r="I1">
        <v>7</v>
      </c>
    </row>
    <row r="2" spans="1:9" ht="14.25" thickBot="1" x14ac:dyDescent="0.2">
      <c r="B2" s="169" t="s">
        <v>159</v>
      </c>
      <c r="C2" s="170" t="s">
        <v>650</v>
      </c>
      <c r="D2" s="82" t="s">
        <v>160</v>
      </c>
      <c r="E2" s="84" t="s">
        <v>161</v>
      </c>
      <c r="F2" s="82" t="s">
        <v>651</v>
      </c>
      <c r="G2" s="84" t="s">
        <v>175</v>
      </c>
      <c r="H2" s="82" t="s">
        <v>176</v>
      </c>
      <c r="I2" s="84" t="s">
        <v>177</v>
      </c>
    </row>
    <row r="3" spans="1:9" x14ac:dyDescent="0.15">
      <c r="A3">
        <v>1</v>
      </c>
      <c r="B3" s="83" t="s">
        <v>657</v>
      </c>
      <c r="C3" s="85" t="s">
        <v>657</v>
      </c>
      <c r="D3" s="83" t="s">
        <v>657</v>
      </c>
      <c r="E3" s="85" t="s">
        <v>657</v>
      </c>
      <c r="F3" s="83" t="s">
        <v>657</v>
      </c>
      <c r="G3" s="85" t="s">
        <v>657</v>
      </c>
      <c r="H3" s="83"/>
      <c r="I3" s="85"/>
    </row>
    <row r="4" spans="1:9" x14ac:dyDescent="0.15">
      <c r="A4">
        <v>2</v>
      </c>
      <c r="B4" s="83" t="s">
        <v>658</v>
      </c>
      <c r="C4" s="85" t="s">
        <v>658</v>
      </c>
      <c r="D4" s="83" t="s">
        <v>658</v>
      </c>
      <c r="E4" s="85" t="s">
        <v>658</v>
      </c>
      <c r="F4" s="83"/>
      <c r="G4" s="85"/>
      <c r="H4" s="83"/>
      <c r="I4" s="85"/>
    </row>
    <row r="5" spans="1:9" x14ac:dyDescent="0.15">
      <c r="A5">
        <v>3</v>
      </c>
      <c r="B5" s="83"/>
      <c r="C5" s="85"/>
      <c r="D5" s="83"/>
      <c r="E5" s="85"/>
      <c r="F5" s="83"/>
      <c r="G5" s="85"/>
      <c r="H5" s="83"/>
      <c r="I5" s="85"/>
    </row>
    <row r="6" spans="1:9" x14ac:dyDescent="0.15">
      <c r="A6">
        <v>4</v>
      </c>
      <c r="B6" s="83"/>
      <c r="C6" s="85"/>
      <c r="D6" s="83"/>
      <c r="E6" s="85"/>
      <c r="F6" s="83"/>
      <c r="G6" s="85"/>
      <c r="H6" s="83"/>
      <c r="I6" s="85"/>
    </row>
    <row r="7" spans="1:9" x14ac:dyDescent="0.15">
      <c r="A7">
        <v>5</v>
      </c>
      <c r="B7" s="83"/>
      <c r="C7" s="85"/>
      <c r="D7" s="83"/>
      <c r="E7" s="85"/>
      <c r="F7" s="83"/>
      <c r="G7" s="85"/>
      <c r="H7" s="83"/>
      <c r="I7" s="85"/>
    </row>
    <row r="8" spans="1:9" x14ac:dyDescent="0.15">
      <c r="A8">
        <v>6</v>
      </c>
      <c r="B8" s="83"/>
      <c r="C8" s="85"/>
      <c r="D8" s="83"/>
      <c r="E8" s="85"/>
      <c r="F8" s="83"/>
      <c r="G8" s="85"/>
      <c r="H8" s="83"/>
      <c r="I8" s="85"/>
    </row>
    <row r="9" spans="1:9" x14ac:dyDescent="0.15">
      <c r="A9">
        <v>7</v>
      </c>
      <c r="B9" s="83"/>
      <c r="C9" s="85"/>
      <c r="D9" s="83"/>
      <c r="E9" s="85"/>
      <c r="F9" s="83"/>
      <c r="G9" s="85"/>
      <c r="H9" s="83"/>
      <c r="I9" s="85"/>
    </row>
    <row r="10" spans="1:9" x14ac:dyDescent="0.15">
      <c r="A10">
        <v>8</v>
      </c>
      <c r="B10" s="83"/>
      <c r="C10" s="85"/>
      <c r="D10" s="83"/>
      <c r="E10" s="85"/>
      <c r="F10" s="83"/>
      <c r="G10" s="85"/>
      <c r="H10" s="83"/>
      <c r="I10" s="85"/>
    </row>
    <row r="11" spans="1:9" x14ac:dyDescent="0.15">
      <c r="A11">
        <v>9</v>
      </c>
      <c r="B11" s="83"/>
      <c r="C11" s="85"/>
      <c r="D11" s="83"/>
      <c r="E11" s="85"/>
      <c r="F11" s="83"/>
      <c r="G11" s="85"/>
      <c r="H11" s="83"/>
      <c r="I11" s="85"/>
    </row>
    <row r="12" spans="1:9" x14ac:dyDescent="0.15">
      <c r="A12">
        <v>10</v>
      </c>
      <c r="B12" s="83"/>
      <c r="C12" s="85"/>
      <c r="D12" s="83"/>
      <c r="E12" s="85"/>
      <c r="F12" s="83"/>
      <c r="G12" s="85"/>
      <c r="H12" s="83"/>
      <c r="I12" s="85"/>
    </row>
    <row r="13" spans="1:9" x14ac:dyDescent="0.15">
      <c r="A13">
        <v>11</v>
      </c>
      <c r="B13" s="83"/>
      <c r="C13" s="85"/>
      <c r="D13" s="83"/>
      <c r="E13" s="85"/>
      <c r="F13" s="83"/>
      <c r="G13" s="85"/>
      <c r="H13" s="83"/>
      <c r="I13" s="85"/>
    </row>
    <row r="14" spans="1:9" x14ac:dyDescent="0.15">
      <c r="A14">
        <v>12</v>
      </c>
      <c r="B14" s="83"/>
      <c r="C14" s="85"/>
      <c r="D14" s="83"/>
      <c r="E14" s="85"/>
      <c r="F14" s="83"/>
      <c r="G14" s="85"/>
      <c r="H14" s="83"/>
      <c r="I14" s="85"/>
    </row>
    <row r="15" spans="1:9" x14ac:dyDescent="0.15">
      <c r="A15">
        <v>13</v>
      </c>
      <c r="B15" s="83"/>
      <c r="C15" s="85"/>
      <c r="D15" s="83"/>
      <c r="E15" s="85"/>
      <c r="F15" s="83"/>
      <c r="G15" s="85"/>
      <c r="H15" s="83"/>
      <c r="I15" s="85"/>
    </row>
    <row r="16" spans="1:9" x14ac:dyDescent="0.15">
      <c r="A16">
        <v>14</v>
      </c>
      <c r="C16" s="85"/>
      <c r="D16" s="83"/>
      <c r="E16" s="85"/>
      <c r="F16" s="83"/>
      <c r="G16" s="85"/>
      <c r="H16" s="83"/>
      <c r="I16" s="85"/>
    </row>
    <row r="17" spans="1:7" x14ac:dyDescent="0.15">
      <c r="A17">
        <v>15</v>
      </c>
      <c r="D17" s="83"/>
      <c r="E17" s="85"/>
    </row>
    <row r="18" spans="1:7" x14ac:dyDescent="0.15">
      <c r="A18">
        <v>16</v>
      </c>
      <c r="D18" s="83"/>
      <c r="E18" s="85"/>
    </row>
    <row r="19" spans="1:7" x14ac:dyDescent="0.15">
      <c r="A19">
        <v>17</v>
      </c>
      <c r="D19" s="83"/>
      <c r="E19" s="85"/>
    </row>
    <row r="20" spans="1:7" x14ac:dyDescent="0.15">
      <c r="A20">
        <v>18</v>
      </c>
      <c r="D20" s="83"/>
      <c r="E20" s="85"/>
    </row>
    <row r="21" spans="1:7" x14ac:dyDescent="0.15">
      <c r="A21">
        <v>19</v>
      </c>
      <c r="D21" s="83"/>
      <c r="E21" s="85"/>
      <c r="G21" t="s">
        <v>652</v>
      </c>
    </row>
    <row r="22" spans="1:7" x14ac:dyDescent="0.15">
      <c r="A22">
        <v>20</v>
      </c>
      <c r="D22" s="83"/>
      <c r="E22" s="85"/>
    </row>
    <row r="23" spans="1:7" x14ac:dyDescent="0.15">
      <c r="A23">
        <v>21</v>
      </c>
      <c r="D23" s="83"/>
      <c r="E23" s="85"/>
    </row>
    <row r="24" spans="1:7" x14ac:dyDescent="0.15">
      <c r="A24">
        <v>22</v>
      </c>
      <c r="D24" s="83"/>
      <c r="E24" s="85"/>
      <c r="F24" s="171"/>
    </row>
    <row r="25" spans="1:7" x14ac:dyDescent="0.15">
      <c r="A25">
        <v>23</v>
      </c>
      <c r="D25" s="83"/>
      <c r="E25" s="85"/>
    </row>
    <row r="26" spans="1:7" x14ac:dyDescent="0.15">
      <c r="A26">
        <v>24</v>
      </c>
      <c r="D26" s="83"/>
      <c r="E26" s="85"/>
    </row>
    <row r="27" spans="1:7" x14ac:dyDescent="0.15">
      <c r="A27">
        <v>25</v>
      </c>
      <c r="D27" s="83"/>
      <c r="E27" s="85"/>
    </row>
    <row r="28" spans="1:7" x14ac:dyDescent="0.15">
      <c r="A28">
        <v>26</v>
      </c>
      <c r="D28" s="83"/>
      <c r="E28" s="85"/>
    </row>
    <row r="29" spans="1:7" x14ac:dyDescent="0.15">
      <c r="A29">
        <v>27</v>
      </c>
      <c r="D29" s="83"/>
      <c r="E29" s="85"/>
    </row>
    <row r="30" spans="1:7" x14ac:dyDescent="0.15">
      <c r="A30">
        <v>28</v>
      </c>
      <c r="D30" s="83"/>
      <c r="E30" s="85"/>
    </row>
    <row r="31" spans="1:7" x14ac:dyDescent="0.15">
      <c r="A31">
        <v>29</v>
      </c>
      <c r="D31" s="83"/>
      <c r="E31" s="85"/>
    </row>
    <row r="32" spans="1:7" x14ac:dyDescent="0.15">
      <c r="A32">
        <v>30</v>
      </c>
      <c r="D32" s="83"/>
      <c r="E32" s="85"/>
    </row>
    <row r="33" spans="1:5" x14ac:dyDescent="0.15">
      <c r="A33">
        <v>31</v>
      </c>
      <c r="D33" s="83"/>
      <c r="E33" s="85"/>
    </row>
    <row r="34" spans="1:5" x14ac:dyDescent="0.15">
      <c r="A34">
        <v>32</v>
      </c>
      <c r="D34" s="83"/>
      <c r="E34" s="85"/>
    </row>
    <row r="35" spans="1:5" x14ac:dyDescent="0.15">
      <c r="A35">
        <v>33</v>
      </c>
      <c r="D35" s="83"/>
      <c r="E35" s="85"/>
    </row>
    <row r="36" spans="1:5" x14ac:dyDescent="0.15">
      <c r="A36">
        <v>34</v>
      </c>
      <c r="D36" s="83"/>
      <c r="E36" s="85"/>
    </row>
    <row r="37" spans="1:5" x14ac:dyDescent="0.15">
      <c r="A37">
        <v>35</v>
      </c>
      <c r="D37" s="83"/>
      <c r="E37" s="85"/>
    </row>
    <row r="38" spans="1:5" x14ac:dyDescent="0.15">
      <c r="A38">
        <v>36</v>
      </c>
      <c r="D38" s="83"/>
      <c r="E38" s="85"/>
    </row>
    <row r="39" spans="1:5" x14ac:dyDescent="0.15">
      <c r="A39">
        <v>37</v>
      </c>
      <c r="D39" s="83"/>
      <c r="E39" s="85"/>
    </row>
    <row r="40" spans="1:5" x14ac:dyDescent="0.15">
      <c r="A40" t="s">
        <v>653</v>
      </c>
      <c r="D40" s="83"/>
      <c r="E40" s="85"/>
    </row>
  </sheetData>
  <sheetProtection algorithmName="SHA-512" hashValue="1qBAk4UBh9Qqp0/ZqyTmm8WamstWZ1IvLAWQnyyabElvIFWX1Doj4lTaytXKgGi40yay3jtkrl6O7mPfJxPMdQ==" saltValue="hmD74scBWRzSKEBzJpiVgQ=="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136</v>
      </c>
    </row>
    <row r="3" spans="2:2" ht="19.5" customHeight="1" x14ac:dyDescent="0.15">
      <c r="B3" s="63" t="s">
        <v>137</v>
      </c>
    </row>
    <row r="4" spans="2:2" ht="16.5" customHeight="1" x14ac:dyDescent="0.15">
      <c r="B4" s="63" t="s">
        <v>138</v>
      </c>
    </row>
    <row r="5" spans="2:2" ht="16.5" customHeight="1" x14ac:dyDescent="0.15">
      <c r="B5" s="64" t="s">
        <v>139</v>
      </c>
    </row>
    <row r="6" spans="2:2" ht="16.5" customHeight="1" x14ac:dyDescent="0.15">
      <c r="B6" s="63" t="s">
        <v>140</v>
      </c>
    </row>
    <row r="7" spans="2:2" ht="16.5" customHeight="1" x14ac:dyDescent="0.15">
      <c r="B7" s="63" t="s">
        <v>141</v>
      </c>
    </row>
    <row r="8" spans="2:2" ht="16.5" customHeight="1" x14ac:dyDescent="0.15">
      <c r="B8" s="63" t="s">
        <v>142</v>
      </c>
    </row>
    <row r="9" spans="2:2" ht="16.5" customHeight="1" x14ac:dyDescent="0.15">
      <c r="B9" s="63" t="s">
        <v>143</v>
      </c>
    </row>
    <row r="10" spans="2:2" ht="16.5" customHeight="1" x14ac:dyDescent="0.15">
      <c r="B10" s="63" t="s">
        <v>144</v>
      </c>
    </row>
    <row r="11" spans="2:2" ht="16.5" customHeight="1" x14ac:dyDescent="0.15">
      <c r="B11" s="63" t="s">
        <v>153</v>
      </c>
    </row>
    <row r="12" spans="2:2" ht="16.5" customHeight="1" x14ac:dyDescent="0.15">
      <c r="B12" s="63" t="s">
        <v>145</v>
      </c>
    </row>
    <row r="13" spans="2:2" ht="16.5" customHeight="1" x14ac:dyDescent="0.15">
      <c r="B13" s="63" t="s">
        <v>146</v>
      </c>
    </row>
    <row r="14" spans="2:2" ht="18.75" customHeight="1" x14ac:dyDescent="0.15">
      <c r="B14" s="64" t="s">
        <v>147</v>
      </c>
    </row>
    <row r="15" spans="2:2" x14ac:dyDescent="0.15">
      <c r="B15" s="63" t="s">
        <v>148</v>
      </c>
    </row>
    <row r="16" spans="2:2" x14ac:dyDescent="0.15">
      <c r="B16" s="63" t="s">
        <v>149</v>
      </c>
    </row>
    <row r="17" spans="2:2" x14ac:dyDescent="0.15">
      <c r="B17" s="63" t="s">
        <v>150</v>
      </c>
    </row>
    <row r="18" spans="2:2" x14ac:dyDescent="0.15">
      <c r="B18" s="63" t="s">
        <v>151</v>
      </c>
    </row>
    <row r="19" spans="2:2" x14ac:dyDescent="0.15">
      <c r="B19" s="63" t="s">
        <v>152</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51"/>
  <sheetViews>
    <sheetView workbookViewId="0">
      <selection activeCell="G9" sqref="G9"/>
    </sheetView>
  </sheetViews>
  <sheetFormatPr defaultRowHeight="13.5" x14ac:dyDescent="0.15"/>
  <cols>
    <col min="10" max="10" width="32.75" customWidth="1"/>
  </cols>
  <sheetData>
    <row r="1" spans="1:20" ht="14.25" thickBot="1" x14ac:dyDescent="0.2">
      <c r="A1" s="51" t="s">
        <v>25</v>
      </c>
      <c r="B1" s="52"/>
      <c r="C1" s="49" t="s">
        <v>42</v>
      </c>
      <c r="D1" s="18" t="s">
        <v>33</v>
      </c>
      <c r="E1" s="51" t="s">
        <v>30</v>
      </c>
      <c r="F1" s="53"/>
      <c r="G1" s="53"/>
      <c r="H1" s="53"/>
      <c r="I1" s="53"/>
      <c r="J1" s="48" t="s">
        <v>34</v>
      </c>
      <c r="K1" s="30" t="s">
        <v>43</v>
      </c>
    </row>
    <row r="2" spans="1:20" ht="14.25" thickBot="1" x14ac:dyDescent="0.2">
      <c r="A2" s="10"/>
      <c r="B2" s="11"/>
      <c r="C2" s="16" t="s">
        <v>1</v>
      </c>
      <c r="D2" s="19" t="s">
        <v>35</v>
      </c>
      <c r="E2" s="20"/>
      <c r="F2" s="21" t="s">
        <v>31</v>
      </c>
      <c r="G2" s="22" t="s">
        <v>32</v>
      </c>
      <c r="H2" s="23"/>
      <c r="I2" s="45"/>
      <c r="J2" s="37" t="s">
        <v>21</v>
      </c>
      <c r="K2" s="44" t="s">
        <v>44</v>
      </c>
      <c r="L2" t="s">
        <v>132</v>
      </c>
      <c r="M2" s="44" t="s">
        <v>44</v>
      </c>
      <c r="N2" s="44" t="s">
        <v>45</v>
      </c>
      <c r="O2" s="30" t="s">
        <v>46</v>
      </c>
      <c r="P2" s="44" t="s">
        <v>47</v>
      </c>
      <c r="Q2" s="44" t="s">
        <v>48</v>
      </c>
      <c r="R2" s="44" t="s">
        <v>49</v>
      </c>
      <c r="S2" s="44" t="s">
        <v>50</v>
      </c>
      <c r="T2" s="44" t="s">
        <v>51</v>
      </c>
    </row>
    <row r="3" spans="1:20" ht="14.25" thickBot="1" x14ac:dyDescent="0.2">
      <c r="A3" s="12" t="s">
        <v>26</v>
      </c>
      <c r="B3" s="13">
        <v>1</v>
      </c>
      <c r="C3" s="19" t="s">
        <v>2</v>
      </c>
      <c r="D3" s="19" t="s">
        <v>36</v>
      </c>
      <c r="E3" s="24">
        <f>申込一覧表!A29</f>
        <v>0</v>
      </c>
      <c r="F3" s="60" t="e">
        <f>VLOOKUP(E3,$E$4:$I$10,2,FALSE)</f>
        <v>#N/A</v>
      </c>
      <c r="G3" s="60" t="e">
        <f>VLOOKUP(E3,$E$4:$I$10,3,FALSE)</f>
        <v>#N/A</v>
      </c>
      <c r="H3" s="60" t="e">
        <f>VLOOKUP(E3,$E$4:$I$10,4,FALSE)</f>
        <v>#N/A</v>
      </c>
      <c r="I3" s="60" t="str">
        <f>IF(E3=0,"",VLOOKUP(E3,$E$4:$I$10,5,FALSE))</f>
        <v/>
      </c>
      <c r="J3" s="38" t="s">
        <v>6</v>
      </c>
      <c r="K3" s="44" t="s">
        <v>45</v>
      </c>
    </row>
    <row r="4" spans="1:20" ht="14.25" thickBot="1" x14ac:dyDescent="0.2">
      <c r="A4" s="12" t="s">
        <v>58</v>
      </c>
      <c r="B4" s="13">
        <v>2</v>
      </c>
      <c r="C4" s="17"/>
      <c r="D4" s="25" t="s">
        <v>37</v>
      </c>
      <c r="E4" s="26" t="s">
        <v>156</v>
      </c>
      <c r="F4" s="27">
        <v>2000</v>
      </c>
      <c r="G4" s="28">
        <v>2000</v>
      </c>
      <c r="H4" s="26" t="s">
        <v>156</v>
      </c>
      <c r="I4" s="46">
        <v>1</v>
      </c>
      <c r="J4" s="39" t="s">
        <v>20</v>
      </c>
      <c r="K4" s="30" t="s">
        <v>46</v>
      </c>
    </row>
    <row r="5" spans="1:20" x14ac:dyDescent="0.15">
      <c r="A5" s="12" t="s">
        <v>59</v>
      </c>
      <c r="B5" s="13">
        <v>3</v>
      </c>
      <c r="C5" s="8"/>
      <c r="D5" s="25" t="s">
        <v>38</v>
      </c>
      <c r="E5" s="29" t="s">
        <v>154</v>
      </c>
      <c r="F5" s="30">
        <v>1600</v>
      </c>
      <c r="G5" s="31">
        <v>1600</v>
      </c>
      <c r="H5" s="29">
        <v>2</v>
      </c>
      <c r="I5" s="47">
        <v>3</v>
      </c>
      <c r="J5" s="38" t="s">
        <v>7</v>
      </c>
      <c r="K5" s="44" t="s">
        <v>47</v>
      </c>
    </row>
    <row r="6" spans="1:20" x14ac:dyDescent="0.15">
      <c r="A6" s="12" t="s">
        <v>60</v>
      </c>
      <c r="B6" s="13">
        <v>4</v>
      </c>
      <c r="C6" s="8"/>
      <c r="D6" s="25" t="s">
        <v>39</v>
      </c>
      <c r="E6" s="29" t="s">
        <v>52</v>
      </c>
      <c r="F6" s="30">
        <v>1400</v>
      </c>
      <c r="G6" s="31">
        <v>2000</v>
      </c>
      <c r="H6" s="29">
        <v>4</v>
      </c>
      <c r="I6" s="47">
        <v>5</v>
      </c>
      <c r="J6" s="38" t="s">
        <v>8</v>
      </c>
      <c r="K6" s="44" t="s">
        <v>48</v>
      </c>
    </row>
    <row r="7" spans="1:20" x14ac:dyDescent="0.15">
      <c r="A7" s="12" t="s">
        <v>61</v>
      </c>
      <c r="B7" s="13">
        <v>5</v>
      </c>
      <c r="C7" s="8"/>
      <c r="D7" s="25" t="s">
        <v>40</v>
      </c>
      <c r="E7" s="29" t="s">
        <v>53</v>
      </c>
      <c r="F7" s="30">
        <v>1200</v>
      </c>
      <c r="G7" s="31">
        <v>2000</v>
      </c>
      <c r="H7" s="29">
        <v>6</v>
      </c>
      <c r="I7" s="47">
        <v>7</v>
      </c>
      <c r="J7" s="39" t="s">
        <v>19</v>
      </c>
      <c r="K7" s="44" t="s">
        <v>49</v>
      </c>
    </row>
    <row r="8" spans="1:20" x14ac:dyDescent="0.15">
      <c r="A8" s="12" t="s">
        <v>62</v>
      </c>
      <c r="B8" s="13">
        <v>6</v>
      </c>
      <c r="C8" s="8"/>
      <c r="D8" s="25"/>
      <c r="E8" s="29" t="s">
        <v>54</v>
      </c>
      <c r="F8" s="30">
        <v>600</v>
      </c>
      <c r="G8" s="31">
        <v>600</v>
      </c>
      <c r="H8" s="29">
        <v>8</v>
      </c>
      <c r="I8" s="47">
        <v>9</v>
      </c>
      <c r="J8" s="38" t="s">
        <v>9</v>
      </c>
      <c r="K8" s="44" t="s">
        <v>50</v>
      </c>
    </row>
    <row r="9" spans="1:20" ht="14.25" thickBot="1" x14ac:dyDescent="0.2">
      <c r="A9" s="12" t="s">
        <v>63</v>
      </c>
      <c r="B9" s="13">
        <v>7</v>
      </c>
      <c r="C9" s="8"/>
      <c r="D9" s="32"/>
      <c r="E9" s="33"/>
      <c r="F9" s="34"/>
      <c r="G9" s="35"/>
      <c r="H9" s="36"/>
      <c r="I9" s="32"/>
      <c r="J9" s="38" t="s">
        <v>10</v>
      </c>
      <c r="K9" s="44" t="s">
        <v>51</v>
      </c>
    </row>
    <row r="10" spans="1:20" ht="14.25" thickBot="1" x14ac:dyDescent="0.2">
      <c r="A10" s="12" t="s">
        <v>64</v>
      </c>
      <c r="B10" s="13">
        <v>8</v>
      </c>
      <c r="C10" s="8"/>
      <c r="D10" s="8"/>
      <c r="E10" s="33"/>
      <c r="F10" s="34">
        <v>2000</v>
      </c>
      <c r="G10" s="35" t="s">
        <v>206</v>
      </c>
      <c r="H10" s="59"/>
      <c r="I10" s="58"/>
      <c r="J10" s="40" t="s">
        <v>11</v>
      </c>
      <c r="K10" s="44" t="s">
        <v>103</v>
      </c>
    </row>
    <row r="11" spans="1:20" x14ac:dyDescent="0.15">
      <c r="A11" s="12" t="s">
        <v>65</v>
      </c>
      <c r="B11" s="13">
        <v>9</v>
      </c>
      <c r="C11" s="8"/>
      <c r="D11" s="8"/>
      <c r="E11" s="6"/>
      <c r="F11" s="6"/>
      <c r="G11" s="6"/>
      <c r="H11" s="6"/>
      <c r="I11" s="6"/>
      <c r="J11" s="41" t="s">
        <v>13</v>
      </c>
      <c r="K11" s="44" t="s">
        <v>57</v>
      </c>
    </row>
    <row r="12" spans="1:20" x14ac:dyDescent="0.15">
      <c r="A12" s="12" t="s">
        <v>66</v>
      </c>
      <c r="B12" s="13">
        <v>10</v>
      </c>
      <c r="C12" s="8"/>
      <c r="D12" s="8"/>
      <c r="E12" s="6" t="s">
        <v>107</v>
      </c>
      <c r="F12" s="6">
        <v>1400</v>
      </c>
      <c r="G12" s="6"/>
      <c r="H12" s="6"/>
      <c r="I12" s="6"/>
      <c r="J12" s="41" t="s">
        <v>12</v>
      </c>
      <c r="K12" s="9" t="s">
        <v>199</v>
      </c>
    </row>
    <row r="13" spans="1:20" x14ac:dyDescent="0.15">
      <c r="A13" s="12" t="s">
        <v>67</v>
      </c>
      <c r="B13" s="13">
        <v>11</v>
      </c>
      <c r="C13" s="8"/>
      <c r="D13" s="8"/>
      <c r="E13" s="6" t="s">
        <v>23</v>
      </c>
      <c r="F13" s="6">
        <v>1000</v>
      </c>
      <c r="G13" s="6"/>
      <c r="H13" s="6"/>
      <c r="I13" s="6"/>
      <c r="J13" s="42" t="s">
        <v>18</v>
      </c>
      <c r="K13" s="7"/>
    </row>
    <row r="14" spans="1:20" x14ac:dyDescent="0.15">
      <c r="A14" s="12" t="s">
        <v>68</v>
      </c>
      <c r="B14" s="13">
        <v>12</v>
      </c>
      <c r="C14" s="8"/>
      <c r="D14" s="8"/>
      <c r="E14" s="6" t="s">
        <v>24</v>
      </c>
      <c r="F14" s="6">
        <v>900</v>
      </c>
      <c r="G14" s="6"/>
      <c r="H14" s="6"/>
      <c r="I14" s="6"/>
      <c r="J14" s="41" t="s">
        <v>55</v>
      </c>
      <c r="K14" s="9"/>
    </row>
    <row r="15" spans="1:20" x14ac:dyDescent="0.15">
      <c r="A15" s="12" t="s">
        <v>69</v>
      </c>
      <c r="B15" s="13">
        <v>13</v>
      </c>
      <c r="C15" s="8"/>
      <c r="D15" s="8"/>
      <c r="E15" s="6" t="s">
        <v>106</v>
      </c>
      <c r="F15" s="6">
        <v>500</v>
      </c>
      <c r="G15" s="6"/>
      <c r="H15" s="6"/>
      <c r="I15" s="6"/>
      <c r="J15" s="41" t="s">
        <v>56</v>
      </c>
      <c r="K15" s="9"/>
    </row>
    <row r="16" spans="1:20" x14ac:dyDescent="0.15">
      <c r="A16" s="12" t="s">
        <v>27</v>
      </c>
      <c r="B16" s="13">
        <v>14</v>
      </c>
      <c r="C16" s="8"/>
      <c r="D16" s="8"/>
      <c r="E16" s="6" t="s">
        <v>5</v>
      </c>
      <c r="F16" s="6">
        <v>2000</v>
      </c>
      <c r="G16" s="6"/>
      <c r="H16" s="6"/>
      <c r="I16" s="6"/>
      <c r="J16" s="41" t="s">
        <v>14</v>
      </c>
      <c r="K16" s="9"/>
    </row>
    <row r="17" spans="1:11" x14ac:dyDescent="0.15">
      <c r="A17" s="12" t="s">
        <v>70</v>
      </c>
      <c r="B17" s="13">
        <v>15</v>
      </c>
      <c r="C17" s="8"/>
      <c r="D17" s="8"/>
      <c r="E17" s="6"/>
      <c r="F17" s="6">
        <v>2000</v>
      </c>
      <c r="G17" s="6"/>
      <c r="H17" s="6"/>
      <c r="I17" s="6"/>
      <c r="J17" s="41" t="s">
        <v>15</v>
      </c>
      <c r="K17" s="9"/>
    </row>
    <row r="18" spans="1:11" x14ac:dyDescent="0.15">
      <c r="A18" s="12" t="s">
        <v>71</v>
      </c>
      <c r="B18" s="13">
        <v>16</v>
      </c>
      <c r="C18" s="8"/>
      <c r="D18" s="8"/>
      <c r="E18" s="6"/>
      <c r="F18" s="6"/>
      <c r="G18" s="6"/>
      <c r="H18" s="6"/>
      <c r="I18" s="6"/>
      <c r="J18" s="41" t="s">
        <v>131</v>
      </c>
      <c r="K18" s="9"/>
    </row>
    <row r="19" spans="1:11" x14ac:dyDescent="0.15">
      <c r="A19" s="12" t="s">
        <v>72</v>
      </c>
      <c r="B19" s="13">
        <v>17</v>
      </c>
      <c r="C19" s="8"/>
      <c r="D19" s="8"/>
      <c r="E19" s="26" t="s">
        <v>22</v>
      </c>
      <c r="F19" s="6"/>
      <c r="G19" s="6"/>
      <c r="H19" s="6"/>
      <c r="I19" s="6"/>
      <c r="J19" s="41" t="s">
        <v>108</v>
      </c>
      <c r="K19" s="9"/>
    </row>
    <row r="20" spans="1:11" x14ac:dyDescent="0.15">
      <c r="A20" s="12" t="s">
        <v>73</v>
      </c>
      <c r="B20" s="13">
        <v>18</v>
      </c>
      <c r="C20" s="8"/>
      <c r="D20" s="8"/>
      <c r="E20" s="6"/>
      <c r="F20" s="6"/>
      <c r="G20" s="6"/>
      <c r="H20" s="6"/>
      <c r="I20" s="6"/>
      <c r="J20" s="41" t="s">
        <v>16</v>
      </c>
      <c r="K20" s="9"/>
    </row>
    <row r="21" spans="1:11" ht="14.25" thickBot="1" x14ac:dyDescent="0.2">
      <c r="A21" s="12" t="s">
        <v>74</v>
      </c>
      <c r="B21" s="13">
        <v>19</v>
      </c>
      <c r="C21" s="8"/>
      <c r="D21" s="8"/>
      <c r="E21" s="29" t="s">
        <v>54</v>
      </c>
      <c r="F21" s="30">
        <v>600</v>
      </c>
      <c r="G21" s="31">
        <v>1000</v>
      </c>
      <c r="H21" s="6"/>
      <c r="I21" s="6"/>
      <c r="J21" s="43" t="s">
        <v>17</v>
      </c>
      <c r="K21" s="7"/>
    </row>
    <row r="22" spans="1:11" x14ac:dyDescent="0.15">
      <c r="A22" s="12" t="s">
        <v>75</v>
      </c>
      <c r="B22" s="13">
        <v>20</v>
      </c>
      <c r="C22" s="8"/>
      <c r="D22" s="8"/>
      <c r="E22" s="6"/>
      <c r="F22" s="6"/>
      <c r="G22" s="6"/>
      <c r="H22" s="6"/>
      <c r="I22" s="6"/>
      <c r="J22" s="7"/>
      <c r="K22" s="5"/>
    </row>
    <row r="23" spans="1:11" x14ac:dyDescent="0.15">
      <c r="A23" s="12" t="s">
        <v>76</v>
      </c>
      <c r="B23" s="13">
        <v>21</v>
      </c>
      <c r="C23" s="8"/>
      <c r="D23" s="8"/>
      <c r="E23" s="6"/>
      <c r="F23" s="6"/>
      <c r="G23" s="6"/>
      <c r="H23" s="6"/>
      <c r="I23" s="6"/>
      <c r="J23" s="7"/>
      <c r="K23" s="5"/>
    </row>
    <row r="24" spans="1:11" x14ac:dyDescent="0.15">
      <c r="A24" s="12" t="s">
        <v>77</v>
      </c>
      <c r="B24" s="13">
        <v>22</v>
      </c>
      <c r="C24" s="8"/>
      <c r="D24" s="8"/>
      <c r="E24" s="6"/>
      <c r="F24" s="6"/>
      <c r="G24" s="6"/>
      <c r="H24" s="6"/>
      <c r="I24" s="6"/>
      <c r="J24" s="7"/>
      <c r="K24" s="5"/>
    </row>
    <row r="25" spans="1:11" x14ac:dyDescent="0.15">
      <c r="A25" s="12" t="s">
        <v>78</v>
      </c>
      <c r="B25" s="13">
        <v>23</v>
      </c>
      <c r="C25" s="8"/>
      <c r="D25" s="8"/>
      <c r="E25" s="6"/>
      <c r="F25" s="6"/>
      <c r="G25" s="6"/>
      <c r="H25" s="6"/>
      <c r="I25" s="6"/>
      <c r="J25" s="7"/>
      <c r="K25" s="5"/>
    </row>
    <row r="26" spans="1:11" x14ac:dyDescent="0.15">
      <c r="A26" s="12" t="s">
        <v>79</v>
      </c>
      <c r="B26" s="13">
        <v>24</v>
      </c>
      <c r="C26" s="8"/>
      <c r="D26" s="5"/>
      <c r="E26" s="5"/>
      <c r="F26" s="5"/>
      <c r="G26" s="5"/>
      <c r="H26" s="5"/>
      <c r="I26" s="5"/>
      <c r="J26" s="5"/>
      <c r="K26" s="5"/>
    </row>
    <row r="27" spans="1:11" x14ac:dyDescent="0.15">
      <c r="A27" s="12" t="s">
        <v>80</v>
      </c>
      <c r="B27" s="13">
        <v>25</v>
      </c>
      <c r="C27" s="8"/>
      <c r="D27" s="5"/>
      <c r="E27" s="5"/>
      <c r="F27" s="5"/>
      <c r="G27" s="5"/>
      <c r="H27" s="5"/>
      <c r="I27" s="5"/>
      <c r="J27" s="5"/>
      <c r="K27" s="5"/>
    </row>
    <row r="28" spans="1:11" x14ac:dyDescent="0.15">
      <c r="A28" s="12" t="s">
        <v>81</v>
      </c>
      <c r="B28" s="13">
        <v>26</v>
      </c>
      <c r="C28" s="8"/>
      <c r="D28" s="5"/>
      <c r="E28" s="5"/>
      <c r="F28" s="5"/>
      <c r="G28" s="5"/>
      <c r="H28" s="5"/>
      <c r="I28" s="5"/>
      <c r="J28" s="5"/>
      <c r="K28" s="5"/>
    </row>
    <row r="29" spans="1:11" x14ac:dyDescent="0.15">
      <c r="A29" s="12" t="s">
        <v>82</v>
      </c>
      <c r="B29" s="13">
        <v>27</v>
      </c>
      <c r="C29" s="8"/>
      <c r="D29" s="5"/>
      <c r="E29" s="5"/>
      <c r="F29" s="5"/>
      <c r="G29" s="5"/>
      <c r="H29" s="5"/>
      <c r="I29" s="5"/>
      <c r="J29" s="5"/>
      <c r="K29" s="5"/>
    </row>
    <row r="30" spans="1:11" x14ac:dyDescent="0.15">
      <c r="A30" s="12" t="s">
        <v>83</v>
      </c>
      <c r="B30" s="13">
        <v>28</v>
      </c>
      <c r="C30" s="8"/>
      <c r="D30" s="5"/>
      <c r="E30" s="5"/>
      <c r="F30" s="5"/>
      <c r="G30" s="5"/>
      <c r="H30" s="5"/>
      <c r="I30" s="5"/>
      <c r="J30" s="5"/>
      <c r="K30" s="5"/>
    </row>
    <row r="31" spans="1:11" x14ac:dyDescent="0.15">
      <c r="A31" s="12" t="s">
        <v>84</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85</v>
      </c>
      <c r="B33" s="13">
        <v>31</v>
      </c>
      <c r="C33" s="8"/>
      <c r="D33" s="5"/>
      <c r="E33" s="5"/>
      <c r="F33" s="5"/>
      <c r="G33" s="5"/>
      <c r="H33" s="5"/>
      <c r="I33" s="5"/>
      <c r="J33" s="5"/>
      <c r="K33" s="5"/>
    </row>
    <row r="34" spans="1:11" x14ac:dyDescent="0.15">
      <c r="A34" s="12" t="s">
        <v>86</v>
      </c>
      <c r="B34" s="13">
        <v>32</v>
      </c>
      <c r="C34" s="8"/>
      <c r="D34" s="5"/>
      <c r="E34" s="5"/>
      <c r="F34" s="5"/>
      <c r="G34" s="5"/>
      <c r="H34" s="5"/>
      <c r="I34" s="5"/>
      <c r="J34" s="5"/>
      <c r="K34" s="5"/>
    </row>
    <row r="35" spans="1:11" x14ac:dyDescent="0.15">
      <c r="A35" s="12" t="s">
        <v>87</v>
      </c>
      <c r="B35" s="13">
        <v>33</v>
      </c>
      <c r="C35" s="8"/>
      <c r="D35" s="5"/>
      <c r="E35" s="5"/>
      <c r="F35" s="5"/>
      <c r="G35" s="5"/>
      <c r="H35" s="5"/>
      <c r="I35" s="5"/>
      <c r="J35" s="5"/>
      <c r="K35" s="5"/>
    </row>
    <row r="36" spans="1:11" x14ac:dyDescent="0.15">
      <c r="A36" s="12" t="s">
        <v>88</v>
      </c>
      <c r="B36" s="13">
        <v>34</v>
      </c>
      <c r="C36" s="8"/>
      <c r="D36" s="5"/>
      <c r="E36" s="5"/>
      <c r="F36" s="5"/>
      <c r="G36" s="5"/>
      <c r="H36" s="5"/>
      <c r="I36" s="5"/>
      <c r="J36" s="5"/>
      <c r="K36" s="5"/>
    </row>
    <row r="37" spans="1:11" x14ac:dyDescent="0.15">
      <c r="A37" s="12" t="s">
        <v>89</v>
      </c>
      <c r="B37" s="13">
        <v>35</v>
      </c>
      <c r="C37" s="8"/>
      <c r="D37" s="5"/>
      <c r="E37" s="5"/>
      <c r="F37" s="5"/>
      <c r="G37" s="5"/>
      <c r="H37" s="5"/>
      <c r="I37" s="5"/>
      <c r="J37" s="5"/>
      <c r="K37" s="5"/>
    </row>
    <row r="38" spans="1:11" x14ac:dyDescent="0.15">
      <c r="A38" s="12" t="s">
        <v>90</v>
      </c>
      <c r="B38" s="13">
        <v>36</v>
      </c>
      <c r="C38" s="8"/>
      <c r="D38" s="5"/>
      <c r="E38" s="5"/>
      <c r="F38" s="5"/>
      <c r="G38" s="5"/>
      <c r="H38" s="5"/>
      <c r="I38" s="5"/>
      <c r="J38" s="5"/>
      <c r="K38" s="5"/>
    </row>
    <row r="39" spans="1:11" x14ac:dyDescent="0.15">
      <c r="A39" s="12" t="s">
        <v>91</v>
      </c>
      <c r="B39" s="13">
        <v>37</v>
      </c>
      <c r="C39" s="8"/>
      <c r="D39" s="5"/>
      <c r="E39" s="5"/>
      <c r="F39" s="5"/>
      <c r="G39" s="5"/>
      <c r="H39" s="5"/>
      <c r="I39" s="5"/>
      <c r="J39" s="5"/>
      <c r="K39" s="5"/>
    </row>
    <row r="40" spans="1:11" x14ac:dyDescent="0.15">
      <c r="A40" s="12" t="s">
        <v>92</v>
      </c>
      <c r="B40" s="13">
        <v>38</v>
      </c>
      <c r="C40" s="8"/>
      <c r="D40" s="5"/>
      <c r="E40" s="5"/>
      <c r="F40" s="5"/>
      <c r="G40" s="5"/>
      <c r="H40" s="5"/>
      <c r="I40" s="5"/>
      <c r="J40" s="5"/>
      <c r="K40" s="5"/>
    </row>
    <row r="41" spans="1:11" x14ac:dyDescent="0.15">
      <c r="A41" s="12" t="s">
        <v>93</v>
      </c>
      <c r="B41" s="13">
        <v>39</v>
      </c>
      <c r="C41" s="8"/>
      <c r="D41" s="5"/>
      <c r="E41" s="5"/>
      <c r="F41" s="5"/>
      <c r="G41" s="5"/>
      <c r="H41" s="5"/>
      <c r="I41" s="5"/>
      <c r="J41" s="5"/>
      <c r="K41" s="5"/>
    </row>
    <row r="42" spans="1:11" x14ac:dyDescent="0.15">
      <c r="A42" s="12" t="s">
        <v>94</v>
      </c>
      <c r="B42" s="13">
        <v>40</v>
      </c>
      <c r="C42" s="8"/>
      <c r="D42" s="5"/>
      <c r="E42" s="5"/>
      <c r="F42" s="5"/>
      <c r="G42" s="5"/>
      <c r="H42" s="5"/>
      <c r="I42" s="5"/>
      <c r="J42" s="5"/>
      <c r="K42" s="5"/>
    </row>
    <row r="43" spans="1:11" x14ac:dyDescent="0.15">
      <c r="A43" s="12" t="s">
        <v>95</v>
      </c>
      <c r="B43" s="13">
        <v>41</v>
      </c>
      <c r="C43" s="8"/>
      <c r="D43" s="5"/>
      <c r="E43" s="5"/>
      <c r="F43" s="5"/>
      <c r="G43" s="5"/>
      <c r="H43" s="5"/>
      <c r="I43" s="5"/>
      <c r="J43" s="5"/>
      <c r="K43" s="5"/>
    </row>
    <row r="44" spans="1:11" x14ac:dyDescent="0.15">
      <c r="A44" s="12" t="s">
        <v>96</v>
      </c>
      <c r="B44" s="13">
        <v>42</v>
      </c>
      <c r="C44" s="8"/>
      <c r="D44" s="5"/>
      <c r="E44" s="5"/>
      <c r="F44" s="5"/>
      <c r="G44" s="5"/>
      <c r="H44" s="5"/>
      <c r="I44" s="5"/>
      <c r="J44" s="5"/>
      <c r="K44" s="5"/>
    </row>
    <row r="45" spans="1:11" x14ac:dyDescent="0.15">
      <c r="A45" s="12" t="s">
        <v>97</v>
      </c>
      <c r="B45" s="13">
        <v>43</v>
      </c>
      <c r="C45" s="8"/>
      <c r="D45" s="5"/>
      <c r="E45" s="5"/>
      <c r="F45" s="5"/>
      <c r="G45" s="5"/>
      <c r="H45" s="5"/>
      <c r="I45" s="5"/>
      <c r="J45" s="5"/>
      <c r="K45" s="5"/>
    </row>
    <row r="46" spans="1:11" x14ac:dyDescent="0.15">
      <c r="A46" s="12" t="s">
        <v>98</v>
      </c>
      <c r="B46" s="13">
        <v>44</v>
      </c>
      <c r="C46" s="8"/>
      <c r="D46" s="5"/>
      <c r="E46" s="5"/>
      <c r="F46" s="5"/>
      <c r="G46" s="5"/>
      <c r="H46" s="5"/>
      <c r="I46" s="5"/>
      <c r="J46" s="5"/>
      <c r="K46" s="5"/>
    </row>
    <row r="47" spans="1:11" x14ac:dyDescent="0.15">
      <c r="A47" s="12" t="s">
        <v>99</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100</v>
      </c>
      <c r="B49" s="13">
        <v>47</v>
      </c>
      <c r="C49" s="8"/>
      <c r="D49" s="5"/>
      <c r="E49" s="5"/>
      <c r="F49" s="5"/>
      <c r="G49" s="5"/>
      <c r="H49" s="5"/>
      <c r="I49" s="5"/>
      <c r="J49" s="5"/>
      <c r="K49" s="5"/>
    </row>
    <row r="50" spans="1:11" x14ac:dyDescent="0.15">
      <c r="A50" s="12" t="s">
        <v>101</v>
      </c>
      <c r="B50" s="13">
        <v>48</v>
      </c>
      <c r="C50" s="8"/>
      <c r="D50" s="5"/>
      <c r="E50" s="5"/>
      <c r="F50" s="5"/>
      <c r="G50" s="5"/>
      <c r="H50" s="5"/>
      <c r="I50" s="5"/>
      <c r="J50" s="5"/>
      <c r="K50" s="5"/>
    </row>
    <row r="51" spans="1:11" ht="14.25" thickBot="1" x14ac:dyDescent="0.2">
      <c r="A51" s="14" t="s">
        <v>102</v>
      </c>
      <c r="B51" s="15">
        <v>49</v>
      </c>
      <c r="C51" s="8"/>
      <c r="D51" s="5"/>
      <c r="E51" s="5"/>
      <c r="F51" s="5"/>
      <c r="G51" s="5"/>
      <c r="H51" s="5"/>
      <c r="I51" s="5"/>
      <c r="J51" s="5"/>
      <c r="K51" s="5"/>
    </row>
  </sheetData>
  <sheetProtection algorithmName="SHA-512" hashValue="mDc9uhm9MYY8IMNj/H2ojyqGc1cPHFhEIEnhBtBj11sbSw9/QhW2c60yGs9Zr1mIt37sFCf4QOZKL3ONjRYcjw==" saltValue="wSz7yj1RQaqtOBf3N6JvIw==" spinCount="100000" sheet="1" objects="1" scenario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E E A A B Q S w M E F A A C A A g A 2 I K p W h 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2 I K p 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i C q V r X P N E i C w E A A H 4 B A A A T A B w A R m 9 y b X V s Y X M v U 2 V j d G l v b j E u b S C i G A A o o B Q A A A A A A A A A A A A A A A A A A A A A A A A A A A A r T k 0 u y c z P U w i G 0 I b W v F y 8 X M U Z i U W p K Q r K S i G J S T m p B g a G C h o B i e m p C o a 6 F p p K C r Y K O a k l v F w K Q P C 4 a e / j 5 j 2 P m 3 Y C B Q N S 0 v T A 6 o s 1 3 D J z U v W c 8 / N K U v N K i j W U n K 1 i Q o t T i 4 p j v B 3 D H Y N d Y 1 z y y / N y 8 h N T i m O A R h s b G V q a m e g V p K Q p a e o o R H v m F u S k 5 g L 1 J Y K c Y 6 t k q G e s F K u p A 7 E O 7 h x b h M 3 V 0 Z 4 p t n C H K s X W R r s k l i T G Q n U 8 X d L 5 b P a W x 4 1 T H z f 1 P G 6 c / 3 R e N 1 A v W L F e S F F i X n F a f l G u c 3 5 O a W 5 e S G U B 0 O U w c 3 S q q 5 U g 4 o Z K O g o l Q D m F k t S K k l o d B Z i 4 E Q 5 x Y x T x W k 1 e r s w 8 X G 6 x B g B Q S w E C L Q A U A A I A C A D Y g q l a F l A E 8 6 Q A A A D 2 A A A A E g A A A A A A A A A A A A A A A A A A A A A A Q 2 9 u Z m l n L 1 B h Y 2 t h Z 2 U u e G 1 s U E s B A i 0 A F A A C A A g A 2 I K p W g / K 6 a u k A A A A 6 Q A A A B M A A A A A A A A A A A A A A A A A 8 A A A A F t D b 2 5 0 Z W 5 0 X 1 R 5 c G V z X S 5 4 b W x Q S w E C L Q A U A A I A C A D Y g q l a 1 z z R I g s B A A B + A Q A A E w A A A A A A A A A A A A A A A A D h A Q A A R m 9 y b X V s Y X M v U 2 V j d G l v b j E u b V B L B Q Y A A A A A A w A D A M I A A A A 5 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9 C g A A A A A A A F s 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0 4 K T w v S X R l b V B h d G g + P C 9 J d G V t T G 9 j Y X R p b 2 4 + P F N 0 Y W J s Z U V u d H J p Z X M + P E V u d H J 5 I F R 5 c G U 9 I k l z U H J p d m F 0 Z S I g V m F s d W U 9 I m w w I i A v P j x F b n R y e S B U e X B l P S J R d W V y e U l E I i B W Y W x 1 Z T 0 i c z U 3 N j k w O G R h L W E y Z G M t N G I 2 Z C 1 h N D A 0 L T Y 0 N z R h M G U y Y z c 5 Y 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D A i I C 8 + P E V u d H J 5 I F R 5 c G U 9 I k Z p b G x F c n J v c k N v Z G U i I F Z h b H V l P S J z V W 5 r b m 9 3 b i I g L z 4 8 R W 5 0 c n k g V H l w Z T 0 i R m l s b E V y c m 9 y Q 2 9 1 b n Q i I F Z h b H V l P S J s M C I g L z 4 8 R W 5 0 c n k g V H l w Z T 0 i R m l s b E x h c 3 R V c G R h d G V k I i B W Y W x 1 Z T 0 i Z D I w M j U t M D U t M D l U M D c 6 M T g 6 M j U u N j A z M D c 0 N 1 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0 N v b H V t b k N v d W 5 0 J n F 1 b 3 Q 7 O j M s J n F 1 b 3 Q 7 S 2 V 5 Q 2 9 s d W 1 u T m F t Z X M m c X V v d D s 6 W 1 0 s J n F 1 b 3 Q 7 Q 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1 J l b G F 0 a W 9 u c 2 h p c E l u Z m 8 m c X V v d D s 6 W 1 1 9 I i A v P j w v U 3 R h Y m x l R W 5 0 c m l l c z 4 8 L 0 l 0 Z W 0 + P E l 0 Z W 0 + P E l 0 Z W 1 M b 2 N h d G l v b j 4 8 S X R l b V R 5 c G U + R m 9 y b X V s Y T w v S X R l b V R 5 c G U + P E l 0 Z W 1 Q Y X R o P l N l Y 3 R p b 2 4 x L 1 R h Y m x l M D A x J T I w K F B h Z 2 U l M j A x L T g p L y V F M y U 4 M i V C R C V F M y U 4 M y V C Q y V F M y U 4 M i V C O T w v S X R l b V B h d G g + P C 9 J d G V t T G 9 j Y X R p b 2 4 + P F N 0 Y W J s Z U V u d H J p Z X M g L z 4 8 L 0 l 0 Z W 0 + P E l 0 Z W 0 + P E l 0 Z W 1 M b 2 N h d G l v b j 4 8 S X R l b V R 5 c G U + R m 9 y b X V s Y T w v S X R l b V R 5 c G U + P E l 0 Z W 1 Q Y X R o P l N l Y 3 R p b 2 4 x L 1 R h Y m x l M D A x J T I w K F B h Z 2 U l M j A x L T g p L 1 R h Y m x l M D A x P C 9 J d G V t U G F 0 a D 4 8 L 0 l 0 Z W 1 M b 2 N h d G l v b j 4 8 U 3 R h Y m x l R W 5 0 c m l l c y A v P j w v S X R l b T 4 8 S X R l b T 4 8 S X R l b U x v Y 2 F 0 a W 9 u P j x J d G V t V H l w Z T 5 G b 3 J t d W x h P C 9 J d G V t V H l w Z T 4 8 S X R l b V B h d G g + U 2 V j d G l v b j E v V G F i b G U w M D E l M j A o U G F n Z S U y M D E t O C k v J U U 1 J U E 0 J T g 5 J U U 2 J T l C J U I 0 J U U z J T g x J T k 1 J U U z J T g y J T h D J U U z J T g x J T l G J U U 1 J T l F J T h C P C 9 J d G V t U G F 0 a D 4 8 L 0 l 0 Z W 1 M b 2 N h d G l v b j 4 8 U 3 R h Y m x l R W 5 0 c m l l c y A v P j w v S X R l b T 4 8 L 0 l 0 Z W 1 z P j w v T G 9 j Y W x Q Y W N r Y W d l T W V 0 Y W R h d G F G a W x l P h Y A A A B Q S w U G A A A A A A A A A A A A A A A A A A A A A A A A J g E A A A E A A A D Q j J 3 f A R X R E Y x 6 A M B P w p f r A Q A A A D U y f R 2 u A w B C l N / A v U 7 r Z t Y A A A A A A g A A A A A A E G Y A A A A B A A A g A A A A b A D w X H 2 H i T u o 7 x b k 6 7 A q 1 7 2 T P O w F c t n Y E R D R Q U Q c G M k A A A A A D o A A A A A C A A A g A A A A r V h w w k U + S U f L J B w P T K D D v h n P w G 7 + e K 3 V 1 b x G M f u N 9 T 9 Q A A A A 7 3 m o M Z I 4 u 9 R q q Y G P e 5 k R f F 7 9 B 5 x j Z v j t y y Q R / d F P j I O / / b 6 / Z O F H a R u y O 2 U 9 E T 1 6 o k g x c a i 3 8 v O U q H c L d S U q J F p B N L K 8 r G e c p d s o a r 5 E B r x A A A A A o g s B x M G b / 2 V O k w I 4 D K G E L g 2 Q p s i T X u z g P F C O m j 0 H / c R 9 q U W N e 1 8 j C W u f 2 D P j y w N 4 w 2 6 U Q O 5 h e b X i n S K 3 8 S U h / Q = = < / D a t a M a s h u p > 
</file>

<file path=customXml/itemProps1.xml><?xml version="1.0" encoding="utf-8"?>
<ds:datastoreItem xmlns:ds="http://schemas.openxmlformats.org/officeDocument/2006/customXml" ds:itemID="{7DD169D2-22DF-4344-94CF-19194788EB7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申込一覧表</vt:lpstr>
      <vt:lpstr>国籍国名表記</vt:lpstr>
      <vt:lpstr>Sheet2</vt:lpstr>
      <vt:lpstr>Sheet1</vt:lpstr>
      <vt:lpstr>大会情報</vt:lpstr>
      <vt:lpstr>申込一覧表!Print_Area</vt:lpstr>
      <vt:lpstr>申込一覧表!Print_Titles</vt:lpstr>
      <vt:lpstr>ﾘﾚｰ</vt:lpstr>
      <vt:lpstr>一大女</vt:lpstr>
      <vt:lpstr>一大男</vt:lpstr>
      <vt:lpstr>高女</vt:lpstr>
      <vt:lpstr>高男</vt:lpstr>
      <vt:lpstr>種目</vt:lpstr>
      <vt:lpstr>種目２</vt:lpstr>
      <vt:lpstr>小女</vt:lpstr>
      <vt:lpstr>小男</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2025-09-30T10:28:51Z</cp:lastPrinted>
  <dcterms:created xsi:type="dcterms:W3CDTF">2005-08-20T00:36:44Z</dcterms:created>
  <dcterms:modified xsi:type="dcterms:W3CDTF">2025-12-22T03:40:37Z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