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795" windowWidth="15480" windowHeight="4245" activeTab="4"/>
  </bookViews>
  <sheets>
    <sheet name="入力の仕方" sheetId="1" r:id="rId1"/>
    <sheet name="学校名" sheetId="2" r:id="rId2"/>
    <sheet name="種目コード" sheetId="3" r:id="rId3"/>
    <sheet name="選手データ" sheetId="4" r:id="rId4"/>
    <sheet name="大会申し込みデータ" sheetId="5" r:id="rId5"/>
    <sheet name="MAT" sheetId="6" r:id="rId6"/>
  </sheets>
  <definedNames>
    <definedName name="仮番号">'選手データ'!$B$2:$B$100</definedName>
    <definedName name="学校番号">'学校名'!$A$2:$C$57</definedName>
    <definedName name="学校名">'学校名'!$A$2:$A$55</definedName>
    <definedName name="種目コード">'種目コード'!$I$4:$J$28</definedName>
    <definedName name="出場種目">'種目コード'!$I$3:$I$28</definedName>
    <definedName name="性別">'大会申し込みデータ'!$P$8:$P$9</definedName>
    <definedName name="選手">'選手データ'!$B$2:$G$100</definedName>
    <definedName name="大会コード">'種目コード'!$F$4:$G$10</definedName>
  </definedNames>
  <calcPr fullCalcOnLoad="1"/>
</workbook>
</file>

<file path=xl/sharedStrings.xml><?xml version="1.0" encoding="utf-8"?>
<sst xmlns="http://schemas.openxmlformats.org/spreadsheetml/2006/main" count="1963" uniqueCount="413">
  <si>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</si>
  <si>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</si>
  <si>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</si>
  <si>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</si>
  <si>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</si>
  <si>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</si>
  <si>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</si>
  <si>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</si>
  <si>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</si>
  <si>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</si>
  <si>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</si>
  <si>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</si>
  <si>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</si>
  <si>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</si>
  <si>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</si>
  <si>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</si>
  <si>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</si>
  <si>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</si>
  <si>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</si>
  <si>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</si>
  <si>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</si>
  <si>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</si>
  <si>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</si>
  <si>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</si>
  <si>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</si>
  <si>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</si>
  <si>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</si>
  <si>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中学共通</t>
  </si>
  <si>
    <t>00300 0</t>
  </si>
  <si>
    <t>中学1年</t>
  </si>
  <si>
    <t>00500 0</t>
  </si>
  <si>
    <t>中学2年</t>
  </si>
  <si>
    <t>00600 0</t>
  </si>
  <si>
    <t>中学3年</t>
  </si>
  <si>
    <t>00800 0</t>
  </si>
  <si>
    <t>01000 0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</si>
  <si>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</si>
  <si>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</si>
  <si>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</si>
  <si>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</si>
  <si>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</si>
  <si>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</si>
  <si>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</si>
  <si>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</si>
  <si>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03400 0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</si>
  <si>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</si>
  <si>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</si>
  <si>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</si>
  <si>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</si>
  <si>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</si>
  <si>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</si>
  <si>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</si>
  <si>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</si>
  <si>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</si>
  <si>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</si>
  <si>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</si>
  <si>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</si>
  <si>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</si>
  <si>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04600 0</t>
  </si>
  <si>
    <t>男</t>
  </si>
  <si>
    <t>05300 0</t>
  </si>
  <si>
    <t>06000 0</t>
  </si>
  <si>
    <t>06100 0</t>
  </si>
  <si>
    <t>601</t>
  </si>
  <si>
    <t>60100 0</t>
  </si>
  <si>
    <t>60300 0</t>
  </si>
  <si>
    <t>走高跳</t>
  </si>
  <si>
    <t>07100 0</t>
  </si>
  <si>
    <t>072</t>
  </si>
  <si>
    <t>棒高跳</t>
  </si>
  <si>
    <t>07200 0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</si>
  <si>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</si>
  <si>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</si>
  <si>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</si>
  <si>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</si>
  <si>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</si>
  <si>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</si>
  <si>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</si>
  <si>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</si>
  <si>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08200 0</t>
  </si>
  <si>
    <t>5.00kg</t>
  </si>
  <si>
    <t>08320 0</t>
  </si>
  <si>
    <t>084</t>
  </si>
  <si>
    <t>4.00kg</t>
  </si>
  <si>
    <t>08400 0</t>
  </si>
  <si>
    <t>085</t>
  </si>
  <si>
    <t>2.721kg</t>
  </si>
  <si>
    <t>円盤投</t>
  </si>
  <si>
    <t>08700 0</t>
  </si>
  <si>
    <t>1.00kg</t>
  </si>
  <si>
    <t>08800 0</t>
  </si>
  <si>
    <t>091</t>
  </si>
  <si>
    <t>ハンマー投</t>
  </si>
  <si>
    <t>09100 0</t>
  </si>
  <si>
    <t>やり投</t>
  </si>
  <si>
    <t>男</t>
  </si>
  <si>
    <t>09200 0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</si>
  <si>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</si>
  <si>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</si>
  <si>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</si>
  <si>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</si>
  <si>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</si>
  <si>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</si>
  <si>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</si>
  <si>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</si>
  <si>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</si>
  <si>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</si>
  <si>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</si>
  <si>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</si>
  <si>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</si>
  <si>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</si>
  <si>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</si>
  <si>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</si>
  <si>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</si>
  <si>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</si>
  <si>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</si>
  <si>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</si>
  <si>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</si>
  <si>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</si>
  <si>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</si>
  <si>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</si>
  <si>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</si>
  <si>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</si>
  <si>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・順番は問いません</t>
  </si>
  <si>
    <t>　・出場種目をリストから選択し，登録番号と記録を半角数字で入力してください</t>
  </si>
  <si>
    <t>中学2・3年</t>
  </si>
  <si>
    <t>中学低学年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</si>
  <si>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</si>
  <si>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</si>
  <si>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</si>
  <si>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</si>
  <si>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</si>
  <si>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</si>
  <si>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</si>
  <si>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</si>
  <si>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</si>
  <si>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</si>
  <si>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</si>
  <si>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</si>
  <si>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</si>
  <si>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</si>
  <si>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ゼッケン番号</t>
  </si>
  <si>
    <t>番号</t>
  </si>
  <si>
    <t>DB</t>
  </si>
  <si>
    <t>N1</t>
  </si>
  <si>
    <t>2</t>
  </si>
  <si>
    <t>3</t>
  </si>
  <si>
    <t>N2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</si>
  <si>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</si>
  <si>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</si>
  <si>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</si>
  <si>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</si>
  <si>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</si>
  <si>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</si>
  <si>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</si>
  <si>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</si>
  <si>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フリガナ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</si>
  <si>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</si>
  <si>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</si>
  <si>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</si>
  <si>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</si>
  <si>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</si>
  <si>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</si>
  <si>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</si>
  <si>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</si>
  <si>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</si>
  <si>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</si>
  <si>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</si>
  <si>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</si>
  <si>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</si>
  <si>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</si>
  <si>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</si>
  <si>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</si>
  <si>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</si>
  <si>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</si>
  <si>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</si>
  <si>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</si>
  <si>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</si>
  <si>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</si>
  <si>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</si>
  <si>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</si>
  <si>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</si>
  <si>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</si>
  <si>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</si>
  <si>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</si>
  <si>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</si>
  <si>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</si>
  <si>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</si>
  <si>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</si>
  <si>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</si>
  <si>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</si>
  <si>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男子
低学年
リレー</t>
  </si>
  <si>
    <t>男子
共通
リレー</t>
  </si>
  <si>
    <t>女子
低学年
リレー</t>
  </si>
  <si>
    <t>女子
共通
リレー</t>
  </si>
  <si>
    <t>TM</t>
  </si>
  <si>
    <t>S1</t>
  </si>
  <si>
    <t>S2</t>
  </si>
  <si>
    <t>S3</t>
  </si>
  <si>
    <t>S4</t>
  </si>
  <si>
    <t>S5</t>
  </si>
  <si>
    <t>S6</t>
  </si>
  <si>
    <t>順位</t>
  </si>
  <si>
    <t>　・種別，出場種目，記録欄以外は選択できません</t>
  </si>
  <si>
    <t>入力の仕方</t>
  </si>
  <si>
    <t>入力の基本</t>
  </si>
  <si>
    <t>黄色のセルは、入力をしてください。</t>
  </si>
  <si>
    <t>水色のセルは選択してください。</t>
  </si>
  <si>
    <t>黄色の部分の入力をしてください</t>
  </si>
  <si>
    <t>（入力時の注意に従って入力してください）</t>
  </si>
  <si>
    <t>水色の部分は、選択してください。</t>
  </si>
  <si>
    <t>所属は、学校名シートで学校名を入力しないと選択できません。</t>
  </si>
  <si>
    <t>３，大会申し込みデータのシートを開き、</t>
  </si>
  <si>
    <t>（記録記入例を参考にしてください。）</t>
  </si>
  <si>
    <t>選手データや学校名など並べ替えはできますので、順不同でかまいません。</t>
  </si>
  <si>
    <t>信陵</t>
  </si>
  <si>
    <t>伊達</t>
  </si>
  <si>
    <t>福島第四</t>
  </si>
  <si>
    <t>蓬莱</t>
  </si>
  <si>
    <t>信夫</t>
  </si>
  <si>
    <t>福島第三</t>
  </si>
  <si>
    <t>福大附属</t>
  </si>
  <si>
    <t>福島第一</t>
  </si>
  <si>
    <t>本宮第一</t>
  </si>
  <si>
    <t>西信</t>
  </si>
  <si>
    <t>北信</t>
  </si>
  <si>
    <t>0005102</t>
  </si>
  <si>
    <t>0005103</t>
  </si>
  <si>
    <t>0004568</t>
  </si>
  <si>
    <t>0004635</t>
  </si>
  <si>
    <t>0004665</t>
  </si>
  <si>
    <t>0004670</t>
  </si>
  <si>
    <t>0004688</t>
  </si>
  <si>
    <t>0004727</t>
  </si>
  <si>
    <t>0005608</t>
  </si>
  <si>
    <t>0005621</t>
  </si>
  <si>
    <t>0005688</t>
  </si>
  <si>
    <t>0005720</t>
  </si>
  <si>
    <t>0005737</t>
  </si>
  <si>
    <t>0005765</t>
  </si>
  <si>
    <t>0005266</t>
  </si>
  <si>
    <t>0005267</t>
  </si>
  <si>
    <t>0005354</t>
  </si>
  <si>
    <t>0005393</t>
  </si>
  <si>
    <t>0005427</t>
  </si>
  <si>
    <t>0005493</t>
  </si>
  <si>
    <t>学校名</t>
  </si>
  <si>
    <t>平第一</t>
  </si>
  <si>
    <t>支部名</t>
  </si>
  <si>
    <t>平第二</t>
  </si>
  <si>
    <t>いわき</t>
  </si>
  <si>
    <t>平第三</t>
  </si>
  <si>
    <t>必ず入れてください</t>
  </si>
  <si>
    <t>中央台北</t>
  </si>
  <si>
    <t>中央台南</t>
  </si>
  <si>
    <t>出場学校名を記入してください</t>
  </si>
  <si>
    <t>豊間</t>
  </si>
  <si>
    <t>学校名</t>
  </si>
  <si>
    <t>藤間</t>
  </si>
  <si>
    <t>記入例　福島第一</t>
  </si>
  <si>
    <t>草野</t>
  </si>
  <si>
    <t>（中は入れない）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</si>
  <si>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</si>
  <si>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</si>
  <si>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</si>
  <si>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</si>
  <si>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</si>
  <si>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</si>
  <si>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</si>
  <si>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</si>
  <si>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</si>
  <si>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</si>
  <si>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</si>
  <si>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</si>
  <si>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</si>
  <si>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三阪</t>
  </si>
  <si>
    <t>差塩</t>
  </si>
  <si>
    <t>永井</t>
  </si>
  <si>
    <t>小名浜第一</t>
  </si>
  <si>
    <t>小名浜第二</t>
  </si>
  <si>
    <t>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</si>
  <si>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</si>
  <si>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</si>
  <si>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</si>
  <si>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</si>
  <si>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</si>
  <si>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</si>
  <si>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</si>
  <si>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</si>
  <si>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</si>
  <si>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</si>
  <si>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</si>
  <si>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</si>
  <si>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</si>
  <si>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</si>
  <si>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</si>
  <si>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石住</t>
  </si>
  <si>
    <t>貝泊</t>
  </si>
  <si>
    <t>昌平</t>
  </si>
  <si>
    <t>緑陰</t>
  </si>
  <si>
    <t>S1</t>
  </si>
  <si>
    <t>S1</t>
  </si>
  <si>
    <t>100m</t>
  </si>
  <si>
    <t>00221 0</t>
  </si>
  <si>
    <t>00222 0</t>
  </si>
  <si>
    <t>00223 0</t>
  </si>
  <si>
    <t>00211 0</t>
  </si>
  <si>
    <t>00212 0</t>
  </si>
  <si>
    <t>003</t>
  </si>
  <si>
    <t>200m</t>
  </si>
  <si>
    <t>20</t>
  </si>
  <si>
    <t>002</t>
  </si>
  <si>
    <t>200m</t>
  </si>
  <si>
    <t>00320 0</t>
  </si>
  <si>
    <t>005</t>
  </si>
  <si>
    <t>400m</t>
  </si>
  <si>
    <t>21</t>
  </si>
  <si>
    <t>003</t>
  </si>
  <si>
    <t>400m</t>
  </si>
  <si>
    <t>00520 0</t>
  </si>
  <si>
    <t>006</t>
  </si>
  <si>
    <t>800m</t>
  </si>
  <si>
    <t>22</t>
  </si>
  <si>
    <t>005</t>
  </si>
  <si>
    <t>00620 0</t>
  </si>
  <si>
    <t>008</t>
  </si>
  <si>
    <t>1500m</t>
  </si>
  <si>
    <t>23</t>
  </si>
  <si>
    <t>00821 0</t>
  </si>
  <si>
    <t>00824 0</t>
  </si>
  <si>
    <t>010</t>
  </si>
  <si>
    <t>3000m</t>
  </si>
  <si>
    <t>24</t>
  </si>
  <si>
    <t>01020 0</t>
  </si>
  <si>
    <t>011</t>
  </si>
  <si>
    <t>5000m</t>
  </si>
  <si>
    <t>25</t>
  </si>
  <si>
    <t>010</t>
  </si>
  <si>
    <t>5000m</t>
  </si>
  <si>
    <t>032</t>
  </si>
  <si>
    <t>110mH</t>
  </si>
  <si>
    <t>03300 0</t>
  </si>
  <si>
    <t>1.067m</t>
  </si>
  <si>
    <t>601</t>
  </si>
  <si>
    <t>110mH</t>
  </si>
  <si>
    <t>037</t>
  </si>
  <si>
    <t>400mH</t>
  </si>
  <si>
    <t>0.914m</t>
  </si>
  <si>
    <t>071</t>
  </si>
  <si>
    <t>042</t>
  </si>
  <si>
    <t>100mH</t>
  </si>
  <si>
    <t>0.762m</t>
  </si>
  <si>
    <t>083</t>
  </si>
  <si>
    <t>400mH</t>
  </si>
  <si>
    <t>053</t>
  </si>
  <si>
    <t>3000mSC</t>
  </si>
  <si>
    <t>男子混成競技</t>
  </si>
  <si>
    <t>213</t>
  </si>
  <si>
    <t>3000mSC</t>
  </si>
  <si>
    <t>060</t>
  </si>
  <si>
    <t>3000mW</t>
  </si>
  <si>
    <t>061</t>
  </si>
  <si>
    <t>5000mW</t>
  </si>
  <si>
    <t>601</t>
  </si>
  <si>
    <t>4×100mR</t>
  </si>
  <si>
    <t>002</t>
  </si>
  <si>
    <t>60120 0</t>
  </si>
  <si>
    <t>60125 0</t>
  </si>
  <si>
    <t>603</t>
  </si>
  <si>
    <t>4×400mR</t>
  </si>
  <si>
    <t>003</t>
  </si>
  <si>
    <t>071</t>
  </si>
  <si>
    <t>006</t>
  </si>
  <si>
    <t>07120 0</t>
  </si>
  <si>
    <t>072</t>
  </si>
  <si>
    <t>008</t>
  </si>
  <si>
    <t>07220 0</t>
  </si>
  <si>
    <t>073</t>
  </si>
  <si>
    <t>6.00kg</t>
  </si>
  <si>
    <t>083</t>
  </si>
  <si>
    <t>214</t>
  </si>
  <si>
    <t>08520 0</t>
  </si>
  <si>
    <t>087</t>
  </si>
  <si>
    <t>1.75kg</t>
  </si>
  <si>
    <t>073</t>
  </si>
  <si>
    <t>09600 0</t>
  </si>
  <si>
    <t>088</t>
  </si>
  <si>
    <t>女子混成競技</t>
  </si>
  <si>
    <t>214</t>
  </si>
  <si>
    <t>092</t>
  </si>
  <si>
    <t>0.800kg</t>
  </si>
  <si>
    <t>093</t>
  </si>
  <si>
    <t>0.600kg</t>
  </si>
  <si>
    <t>ｼﾞｬﾍﾞﾘｯｸ</t>
  </si>
  <si>
    <t>09900 0</t>
  </si>
  <si>
    <t>男子
リレー</t>
  </si>
  <si>
    <t>女子
リレー</t>
  </si>
  <si>
    <t>白色のセルは入力しないでください。</t>
  </si>
  <si>
    <t>１，学校名シートを開き、学校名があることを確認してください。</t>
  </si>
  <si>
    <t>（学校名がない場合は追加してください）</t>
  </si>
  <si>
    <t>２，選手データのシートを開き、黄色の部分を入力してください。</t>
  </si>
  <si>
    <t>番号を入力し、選手を確認し、種別と種目を選択してください。</t>
  </si>
  <si>
    <t>（選手データに選手が入力されていないと表示されません。）</t>
  </si>
  <si>
    <t>２種目出場の選手は、種目それぞれで入力してください。</t>
  </si>
  <si>
    <t>種別、出場種目を選択してください。</t>
  </si>
  <si>
    <t>入力が正しくないと、システムが反応しません。半角や全角など間違えないようにお願いします。</t>
  </si>
  <si>
    <t>リレーの申し込みは別のデータベースになります。そちらに入力してください。</t>
  </si>
  <si>
    <t>記録を５桁で入力してください。（必ず半角で入力してください）</t>
  </si>
  <si>
    <t>リレー</t>
  </si>
  <si>
    <t>47秒23</t>
  </si>
  <si>
    <t>分,秒,秒,1/10,1/100</t>
  </si>
  <si>
    <t>04723</t>
  </si>
  <si>
    <t>リレーの記録は半角5桁です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</si>
</sst>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20"/>
      <color indexed="10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horizontal="center"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16" xfId="0" applyNumberFormat="1" applyFill="1" applyBorder="1" applyAlignment="1">
      <alignment horizontal="center" vertical="center"/>
    </xf>
    <xf numFmtId="0" fontId="0" fillId="24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49" fontId="0" fillId="24" borderId="1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5" borderId="16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4" borderId="18" xfId="0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vertical="center"/>
      <protection locked="0"/>
    </xf>
    <xf numFmtId="0" fontId="0" fillId="24" borderId="20" xfId="0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vertical="center"/>
      <protection locked="0"/>
    </xf>
    <xf numFmtId="0" fontId="0" fillId="25" borderId="24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8" xfId="0" applyNumberFormat="1" applyBorder="1" applyAlignment="1" applyProtection="1">
      <alignment vertical="center"/>
      <protection/>
    </xf>
    <xf numFmtId="0" fontId="0" fillId="25" borderId="2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25" borderId="26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25" borderId="10" xfId="0" applyNumberFormat="1" applyFill="1" applyBorder="1" applyAlignment="1" applyProtection="1">
      <alignment vertical="center"/>
      <protection/>
    </xf>
    <xf numFmtId="0" fontId="0" fillId="25" borderId="20" xfId="0" applyNumberForma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7" fontId="0" fillId="0" borderId="24" xfId="0" applyNumberFormat="1" applyBorder="1" applyAlignment="1" applyProtection="1">
      <alignment vertical="center"/>
      <protection/>
    </xf>
    <xf numFmtId="177" fontId="0" fillId="0" borderId="25" xfId="0" applyNumberFormat="1" applyBorder="1" applyAlignment="1" applyProtection="1">
      <alignment vertical="center"/>
      <protection/>
    </xf>
    <xf numFmtId="177" fontId="0" fillId="0" borderId="26" xfId="0" applyNumberForma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24" borderId="27" xfId="0" applyFill="1" applyBorder="1" applyAlignment="1" applyProtection="1">
      <alignment vertical="center"/>
      <protection locked="0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49" fontId="0" fillId="5" borderId="10" xfId="0" applyNumberFormat="1" applyFill="1" applyBorder="1" applyAlignment="1">
      <alignment vertical="center"/>
    </xf>
    <xf numFmtId="0" fontId="0" fillId="5" borderId="17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0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vertical="center"/>
      <protection/>
    </xf>
    <xf numFmtId="0" fontId="0" fillId="5" borderId="17" xfId="0" applyFill="1" applyBorder="1" applyAlignment="1" applyProtection="1">
      <alignment vertical="center"/>
      <protection/>
    </xf>
    <xf numFmtId="49" fontId="0" fillId="25" borderId="28" xfId="0" applyNumberFormat="1" applyFill="1" applyBorder="1" applyAlignment="1" applyProtection="1">
      <alignment vertical="center"/>
      <protection/>
    </xf>
    <xf numFmtId="49" fontId="0" fillId="25" borderId="29" xfId="0" applyNumberFormat="1" applyFill="1" applyBorder="1" applyAlignment="1" applyProtection="1">
      <alignment vertical="center"/>
      <protection/>
    </xf>
    <xf numFmtId="0" fontId="0" fillId="25" borderId="18" xfId="0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25" borderId="20" xfId="0" applyFill="1" applyBorder="1" applyAlignment="1" applyProtection="1">
      <alignment vertical="center"/>
      <protection/>
    </xf>
    <xf numFmtId="0" fontId="0" fillId="25" borderId="30" xfId="0" applyFill="1" applyBorder="1" applyAlignment="1" applyProtection="1">
      <alignment vertical="center"/>
      <protection/>
    </xf>
    <xf numFmtId="0" fontId="0" fillId="25" borderId="15" xfId="0" applyFill="1" applyBorder="1" applyAlignment="1" applyProtection="1">
      <alignment vertical="center"/>
      <protection/>
    </xf>
    <xf numFmtId="0" fontId="0" fillId="25" borderId="31" xfId="0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center"/>
      <protection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49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3">
      <selection activeCell="B25" sqref="B25"/>
    </sheetView>
  </sheetViews>
  <sheetFormatPr defaultColWidth="9.00390625" defaultRowHeight="13.5"/>
  <sheetData>
    <row r="2" spans="1:6" ht="24">
      <c r="A2" s="143" t="s">
        <v>204</v>
      </c>
      <c r="B2" s="143"/>
      <c r="C2" s="143"/>
      <c r="D2" s="143"/>
      <c r="E2" s="143"/>
      <c r="F2" s="143"/>
    </row>
    <row r="3" spans="1:6" ht="24">
      <c r="A3" s="143"/>
      <c r="B3" s="143"/>
      <c r="C3" s="143"/>
      <c r="D3" s="143"/>
      <c r="E3" s="143"/>
      <c r="F3" s="143"/>
    </row>
    <row r="4" spans="1:6" ht="24">
      <c r="A4" s="144" t="s">
        <v>205</v>
      </c>
      <c r="B4" s="145"/>
      <c r="C4" s="145"/>
      <c r="D4" s="145"/>
      <c r="E4" s="145"/>
      <c r="F4" s="146"/>
    </row>
    <row r="5" spans="1:6" ht="24">
      <c r="A5" s="147" t="s">
        <v>206</v>
      </c>
      <c r="B5" s="148"/>
      <c r="C5" s="148"/>
      <c r="D5" s="148"/>
      <c r="E5" s="148"/>
      <c r="F5" s="149"/>
    </row>
    <row r="6" spans="1:6" ht="24">
      <c r="A6" s="150" t="s">
        <v>207</v>
      </c>
      <c r="B6" s="151"/>
      <c r="C6" s="151"/>
      <c r="D6" s="151"/>
      <c r="E6" s="151"/>
      <c r="F6" s="152"/>
    </row>
    <row r="7" spans="1:6" ht="24">
      <c r="A7" s="153" t="s">
        <v>397</v>
      </c>
      <c r="B7" s="154"/>
      <c r="C7" s="154"/>
      <c r="D7" s="154"/>
      <c r="E7" s="154"/>
      <c r="F7" s="155"/>
    </row>
    <row r="8" spans="1:6" ht="24">
      <c r="A8" s="143"/>
      <c r="B8" s="143"/>
      <c r="C8" s="143"/>
      <c r="D8" s="143"/>
      <c r="E8" s="143"/>
      <c r="F8" s="143"/>
    </row>
    <row r="9" spans="1:6" ht="24">
      <c r="A9" s="143"/>
      <c r="B9" s="143"/>
      <c r="C9" s="143"/>
      <c r="D9" s="143"/>
      <c r="E9" s="143"/>
      <c r="F9" s="143"/>
    </row>
    <row r="10" spans="1:6" ht="24">
      <c r="A10" s="143"/>
      <c r="B10" s="143"/>
      <c r="C10" s="143"/>
      <c r="D10" s="143"/>
      <c r="E10" s="143"/>
      <c r="F10" s="143"/>
    </row>
    <row r="11" spans="1:6" ht="24">
      <c r="A11" s="143" t="s">
        <v>398</v>
      </c>
      <c r="B11" s="143"/>
      <c r="C11" s="143"/>
      <c r="D11" s="143"/>
      <c r="E11" s="143"/>
      <c r="F11" s="143"/>
    </row>
    <row r="12" spans="1:6" ht="24">
      <c r="A12" s="143"/>
      <c r="B12" s="143"/>
      <c r="C12" s="143" t="s">
        <v>399</v>
      </c>
      <c r="D12" s="143"/>
      <c r="E12" s="143"/>
      <c r="F12" s="143"/>
    </row>
    <row r="13" spans="1:6" ht="24">
      <c r="A13" s="143" t="s">
        <v>400</v>
      </c>
      <c r="B13" s="143"/>
      <c r="C13" s="143"/>
      <c r="D13" s="143"/>
      <c r="E13" s="143"/>
      <c r="F13" s="143"/>
    </row>
    <row r="14" spans="1:6" ht="24">
      <c r="A14" s="143"/>
      <c r="B14" s="143" t="s">
        <v>208</v>
      </c>
      <c r="C14" s="143"/>
      <c r="D14" s="143"/>
      <c r="E14" s="143"/>
      <c r="F14" s="143"/>
    </row>
    <row r="15" spans="1:6" ht="24">
      <c r="A15" s="143"/>
      <c r="B15" s="143"/>
      <c r="C15" s="143" t="s">
        <v>209</v>
      </c>
      <c r="D15" s="143"/>
      <c r="E15" s="143"/>
      <c r="F15" s="143"/>
    </row>
    <row r="16" spans="1:6" ht="24">
      <c r="A16" s="143"/>
      <c r="B16" s="143" t="s">
        <v>210</v>
      </c>
      <c r="C16" s="143"/>
      <c r="D16" s="143"/>
      <c r="E16" s="143"/>
      <c r="F16" s="143"/>
    </row>
    <row r="17" spans="1:6" ht="24">
      <c r="A17" s="143"/>
      <c r="B17" s="143" t="s">
        <v>211</v>
      </c>
      <c r="C17" s="143"/>
      <c r="D17" s="143"/>
      <c r="E17" s="143"/>
      <c r="F17" s="143"/>
    </row>
    <row r="18" spans="1:6" ht="24">
      <c r="A18" s="143"/>
      <c r="B18" s="143"/>
      <c r="C18" s="143"/>
      <c r="D18" s="143"/>
      <c r="E18" s="143"/>
      <c r="F18" s="143"/>
    </row>
    <row r="19" spans="1:6" ht="24">
      <c r="A19" s="143" t="s">
        <v>212</v>
      </c>
      <c r="B19" s="143"/>
      <c r="C19" s="143"/>
      <c r="D19" s="143"/>
      <c r="E19" s="143"/>
      <c r="F19" s="143"/>
    </row>
    <row r="20" spans="1:6" ht="24">
      <c r="A20" s="143"/>
      <c r="B20" s="143" t="s">
        <v>401</v>
      </c>
      <c r="C20" s="143"/>
      <c r="D20" s="143"/>
      <c r="E20" s="143"/>
      <c r="F20" s="143"/>
    </row>
    <row r="21" spans="1:6" ht="24">
      <c r="A21" s="143"/>
      <c r="B21" s="143" t="s">
        <v>402</v>
      </c>
      <c r="C21" s="143"/>
      <c r="D21" s="143"/>
      <c r="E21" s="143"/>
      <c r="F21" s="143"/>
    </row>
    <row r="22" spans="1:6" ht="24">
      <c r="A22" s="143"/>
      <c r="B22" s="143" t="s">
        <v>403</v>
      </c>
      <c r="C22" s="143"/>
      <c r="D22" s="143"/>
      <c r="E22" s="143"/>
      <c r="F22" s="143"/>
    </row>
    <row r="23" spans="1:6" ht="24">
      <c r="A23" s="143"/>
      <c r="B23" s="143" t="s">
        <v>404</v>
      </c>
      <c r="C23" s="143"/>
      <c r="D23" s="143"/>
      <c r="E23" s="143"/>
      <c r="F23" s="143"/>
    </row>
    <row r="24" spans="1:6" ht="24">
      <c r="A24" s="143"/>
      <c r="B24" s="143" t="s">
        <v>407</v>
      </c>
      <c r="C24" s="143"/>
      <c r="D24" s="143"/>
      <c r="E24" s="143"/>
      <c r="F24" s="143"/>
    </row>
    <row r="25" spans="1:6" ht="24">
      <c r="A25" s="143"/>
      <c r="B25" s="143"/>
      <c r="C25" s="156" t="s">
        <v>213</v>
      </c>
      <c r="D25" s="143"/>
      <c r="E25" s="143"/>
      <c r="F25" s="143"/>
    </row>
    <row r="26" spans="1:6" ht="24">
      <c r="A26" s="143"/>
      <c r="B26" s="143"/>
      <c r="C26" s="143"/>
      <c r="D26" s="143"/>
      <c r="E26" s="143"/>
      <c r="F26" s="143"/>
    </row>
    <row r="28" spans="1:11" ht="37.5" customHeight="1">
      <c r="A28" s="157" t="s">
        <v>405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</row>
    <row r="29" spans="1:11" ht="54" customHeight="1">
      <c r="A29" s="124" t="s">
        <v>406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6"/>
    </row>
    <row r="30" spans="1:11" ht="35.25" customHeight="1">
      <c r="A30" s="127" t="s">
        <v>214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9"/>
    </row>
  </sheetData>
  <sheetProtection selectLockedCells="1"/>
  <mergeCells count="6">
    <mergeCell ref="A29:K29"/>
    <mergeCell ref="A30:K30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2" sqref="A2:A47"/>
    </sheetView>
  </sheetViews>
  <sheetFormatPr defaultColWidth="9.00390625" defaultRowHeight="13.5" customHeight="1"/>
  <cols>
    <col min="1" max="1" width="13.00390625" style="0" bestFit="1" customWidth="1"/>
    <col min="2" max="2" width="5.50390625" style="0" bestFit="1" customWidth="1"/>
    <col min="5" max="5" width="19.875" style="0" customWidth="1"/>
  </cols>
  <sheetData>
    <row r="1" spans="1:3" ht="13.5" customHeight="1">
      <c r="A1" t="s">
        <v>246</v>
      </c>
      <c r="C1" t="s">
        <v>3</v>
      </c>
    </row>
    <row r="2" spans="1:5" ht="13.5" customHeight="1">
      <c r="A2" s="85" t="s">
        <v>247</v>
      </c>
      <c r="B2">
        <v>1</v>
      </c>
      <c r="C2" t="str">
        <f>"07"&amp;"000"&amp;B2</f>
        <v>070001</v>
      </c>
      <c r="E2" s="130" t="s">
        <v>248</v>
      </c>
    </row>
    <row r="3" spans="1:5" ht="13.5" customHeight="1">
      <c r="A3" s="85" t="s">
        <v>249</v>
      </c>
      <c r="B3">
        <v>2</v>
      </c>
      <c r="C3" t="str">
        <f aca="true" t="shared" si="0" ref="C3:C9">"07"&amp;"000"&amp;B3</f>
        <v>070002</v>
      </c>
      <c r="E3" s="131" t="s">
        <v>250</v>
      </c>
    </row>
    <row r="4" spans="1:5" ht="13.5" customHeight="1">
      <c r="A4" s="85" t="s">
        <v>251</v>
      </c>
      <c r="B4">
        <v>3</v>
      </c>
      <c r="C4" t="str">
        <f t="shared" si="0"/>
        <v>070003</v>
      </c>
      <c r="E4" t="s">
        <v>252</v>
      </c>
    </row>
    <row r="5" spans="1:3" ht="13.5" customHeight="1">
      <c r="A5" s="85" t="s">
        <v>253</v>
      </c>
      <c r="B5">
        <v>4</v>
      </c>
      <c r="C5" t="str">
        <f t="shared" si="0"/>
        <v>070004</v>
      </c>
    </row>
    <row r="6" spans="1:9" ht="13.5" customHeight="1">
      <c r="A6" s="85" t="s">
        <v>254</v>
      </c>
      <c r="B6">
        <v>5</v>
      </c>
      <c r="C6" t="str">
        <f t="shared" si="0"/>
        <v>070005</v>
      </c>
      <c r="G6" s="132" t="s">
        <v>255</v>
      </c>
      <c r="H6" s="132"/>
      <c r="I6" s="132"/>
    </row>
    <row r="7" spans="1:9" ht="13.5" customHeight="1">
      <c r="A7" s="85" t="s">
        <v>256</v>
      </c>
      <c r="B7">
        <v>6</v>
      </c>
      <c r="C7" t="str">
        <f t="shared" si="0"/>
        <v>070006</v>
      </c>
      <c r="G7" s="132" t="s">
        <v>257</v>
      </c>
      <c r="H7" s="132"/>
      <c r="I7" s="132"/>
    </row>
    <row r="8" spans="1:9" ht="13.5" customHeight="1">
      <c r="A8" s="85" t="s">
        <v>258</v>
      </c>
      <c r="B8">
        <v>7</v>
      </c>
      <c r="C8" t="str">
        <f t="shared" si="0"/>
        <v>070007</v>
      </c>
      <c r="G8" s="132" t="s">
        <v>259</v>
      </c>
      <c r="H8" s="132"/>
      <c r="I8" s="132"/>
    </row>
    <row r="9" spans="1:9" ht="13.5" customHeight="1">
      <c r="A9" s="85" t="s">
        <v>260</v>
      </c>
      <c r="B9">
        <v>8</v>
      </c>
      <c r="C9" t="str">
        <f t="shared" si="0"/>
        <v>070008</v>
      </c>
      <c r="G9" s="132"/>
      <c r="H9" s="132" t="s">
        <v>261</v>
      </c>
      <c r="I9" s="132"/>
    </row>
    <row r="10" spans="1:3" ht="13.5" customHeight="1">
      <c r="A10" s="85" t="s">
        <v>262</v>
      </c>
      <c r="B10">
        <v>9</v>
      </c>
      <c r="C10" t="str">
        <f>"07"&amp;"000"&amp;B10</f>
        <v>070009</v>
      </c>
    </row>
    <row r="11" spans="1:3" ht="13.5" customHeight="1">
      <c r="A11" s="85" t="s">
        <v>263</v>
      </c>
      <c r="B11">
        <v>10</v>
      </c>
      <c r="C11" t="str">
        <f>"07"&amp;"00"&amp;B11</f>
        <v>070010</v>
      </c>
    </row>
    <row r="12" spans="1:3" ht="13.5" customHeight="1">
      <c r="A12" s="85" t="s">
        <v>264</v>
      </c>
      <c r="B12">
        <v>11</v>
      </c>
      <c r="C12" t="str">
        <f aca="true" t="shared" si="1" ref="C12:C75">"07"&amp;"00"&amp;B12</f>
        <v>070011</v>
      </c>
    </row>
    <row r="13" spans="1:3" ht="13.5" customHeight="1">
      <c r="A13" s="85" t="s">
        <v>265</v>
      </c>
      <c r="B13">
        <v>12</v>
      </c>
      <c r="C13" t="str">
        <f t="shared" si="1"/>
        <v>070012</v>
      </c>
    </row>
    <row r="14" spans="1:3" ht="13.5" customHeight="1">
      <c r="A14" s="85" t="s">
        <v>266</v>
      </c>
      <c r="B14">
        <v>13</v>
      </c>
      <c r="C14" t="str">
        <f t="shared" si="1"/>
        <v>070013</v>
      </c>
    </row>
    <row r="15" spans="1:3" ht="13.5" customHeight="1">
      <c r="A15" s="85" t="s">
        <v>267</v>
      </c>
      <c r="B15">
        <v>14</v>
      </c>
      <c r="C15" t="str">
        <f t="shared" si="1"/>
        <v>070014</v>
      </c>
    </row>
    <row r="16" spans="1:3" ht="13.5" customHeight="1">
      <c r="A16" s="85" t="s">
        <v>268</v>
      </c>
      <c r="B16">
        <v>15</v>
      </c>
      <c r="C16" t="str">
        <f t="shared" si="1"/>
        <v>070015</v>
      </c>
    </row>
    <row r="17" spans="1:3" ht="13.5" customHeight="1">
      <c r="A17" s="85" t="s">
        <v>269</v>
      </c>
      <c r="B17">
        <v>16</v>
      </c>
      <c r="C17" t="str">
        <f t="shared" si="1"/>
        <v>070016</v>
      </c>
    </row>
    <row r="18" spans="1:3" ht="13.5" customHeight="1">
      <c r="A18" s="85" t="s">
        <v>270</v>
      </c>
      <c r="B18">
        <v>17</v>
      </c>
      <c r="C18" t="str">
        <f t="shared" si="1"/>
        <v>070017</v>
      </c>
    </row>
    <row r="19" spans="1:3" ht="13.5" customHeight="1">
      <c r="A19" s="85" t="s">
        <v>271</v>
      </c>
      <c r="B19">
        <v>18</v>
      </c>
      <c r="C19" t="str">
        <f t="shared" si="1"/>
        <v>070018</v>
      </c>
    </row>
    <row r="20" spans="1:3" ht="13.5" customHeight="1">
      <c r="A20" s="85" t="s">
        <v>272</v>
      </c>
      <c r="B20">
        <v>19</v>
      </c>
      <c r="C20" t="str">
        <f t="shared" si="1"/>
        <v>070019</v>
      </c>
    </row>
    <row r="21" spans="1:3" ht="13.5" customHeight="1">
      <c r="A21" s="85" t="s">
        <v>273</v>
      </c>
      <c r="B21">
        <v>20</v>
      </c>
      <c r="C21" t="str">
        <f t="shared" si="1"/>
        <v>070020</v>
      </c>
    </row>
    <row r="22" spans="1:3" ht="13.5" customHeight="1">
      <c r="A22" s="85" t="s">
        <v>274</v>
      </c>
      <c r="B22">
        <v>21</v>
      </c>
      <c r="C22" t="str">
        <f t="shared" si="1"/>
        <v>070021</v>
      </c>
    </row>
    <row r="23" spans="1:3" ht="13.5" customHeight="1">
      <c r="A23" s="85" t="s">
        <v>275</v>
      </c>
      <c r="B23">
        <v>22</v>
      </c>
      <c r="C23" t="str">
        <f t="shared" si="1"/>
        <v>070022</v>
      </c>
    </row>
    <row r="24" spans="1:3" ht="13.5" customHeight="1">
      <c r="A24" s="85" t="s">
        <v>276</v>
      </c>
      <c r="B24">
        <v>23</v>
      </c>
      <c r="C24" t="str">
        <f t="shared" si="1"/>
        <v>070023</v>
      </c>
    </row>
    <row r="25" spans="1:3" ht="13.5" customHeight="1">
      <c r="A25" s="85" t="s">
        <v>277</v>
      </c>
      <c r="B25">
        <v>24</v>
      </c>
      <c r="C25" t="str">
        <f t="shared" si="1"/>
        <v>070024</v>
      </c>
    </row>
    <row r="26" spans="1:3" ht="13.5" customHeight="1">
      <c r="A26" s="85" t="s">
        <v>278</v>
      </c>
      <c r="B26">
        <v>25</v>
      </c>
      <c r="C26" t="str">
        <f t="shared" si="1"/>
        <v>070025</v>
      </c>
    </row>
    <row r="27" spans="1:3" ht="13.5" customHeight="1">
      <c r="A27" s="85" t="s">
        <v>279</v>
      </c>
      <c r="B27">
        <v>26</v>
      </c>
      <c r="C27" t="str">
        <f t="shared" si="1"/>
        <v>070026</v>
      </c>
    </row>
    <row r="28" spans="1:3" ht="13.5" customHeight="1">
      <c r="A28" s="85" t="s">
        <v>280</v>
      </c>
      <c r="B28">
        <v>27</v>
      </c>
      <c r="C28" t="str">
        <f t="shared" si="1"/>
        <v>070027</v>
      </c>
    </row>
    <row r="29" spans="1:3" ht="13.5" customHeight="1">
      <c r="A29" s="85" t="s">
        <v>281</v>
      </c>
      <c r="B29">
        <v>28</v>
      </c>
      <c r="C29" t="str">
        <f t="shared" si="1"/>
        <v>070028</v>
      </c>
    </row>
    <row r="30" spans="1:3" ht="13.5" customHeight="1">
      <c r="A30" s="85" t="s">
        <v>282</v>
      </c>
      <c r="B30">
        <v>29</v>
      </c>
      <c r="C30" t="str">
        <f t="shared" si="1"/>
        <v>070029</v>
      </c>
    </row>
    <row r="31" spans="1:3" ht="13.5" customHeight="1">
      <c r="A31" s="85" t="s">
        <v>283</v>
      </c>
      <c r="B31">
        <v>30</v>
      </c>
      <c r="C31" t="str">
        <f t="shared" si="1"/>
        <v>070030</v>
      </c>
    </row>
    <row r="32" spans="1:3" ht="13.5" customHeight="1">
      <c r="A32" s="85" t="s">
        <v>284</v>
      </c>
      <c r="B32">
        <v>31</v>
      </c>
      <c r="C32" t="str">
        <f t="shared" si="1"/>
        <v>070031</v>
      </c>
    </row>
    <row r="33" spans="1:3" ht="13.5" customHeight="1">
      <c r="A33" s="85" t="s">
        <v>285</v>
      </c>
      <c r="B33">
        <v>32</v>
      </c>
      <c r="C33" t="str">
        <f t="shared" si="1"/>
        <v>070032</v>
      </c>
    </row>
    <row r="34" spans="1:3" ht="13.5" customHeight="1">
      <c r="A34" s="85" t="s">
        <v>286</v>
      </c>
      <c r="B34">
        <v>33</v>
      </c>
      <c r="C34" t="str">
        <f t="shared" si="1"/>
        <v>070033</v>
      </c>
    </row>
    <row r="35" spans="1:3" ht="13.5" customHeight="1">
      <c r="A35" s="85" t="s">
        <v>287</v>
      </c>
      <c r="B35">
        <v>34</v>
      </c>
      <c r="C35" t="str">
        <f t="shared" si="1"/>
        <v>070034</v>
      </c>
    </row>
    <row r="36" spans="1:3" ht="13.5" customHeight="1">
      <c r="A36" s="85" t="s">
        <v>288</v>
      </c>
      <c r="B36">
        <v>35</v>
      </c>
      <c r="C36" t="str">
        <f t="shared" si="1"/>
        <v>070035</v>
      </c>
    </row>
    <row r="37" spans="1:3" ht="13.5" customHeight="1">
      <c r="A37" s="85" t="s">
        <v>289</v>
      </c>
      <c r="B37">
        <v>36</v>
      </c>
      <c r="C37" t="str">
        <f t="shared" si="1"/>
        <v>070036</v>
      </c>
    </row>
    <row r="38" spans="1:3" ht="13.5" customHeight="1">
      <c r="A38" s="85" t="s">
        <v>290</v>
      </c>
      <c r="B38">
        <v>37</v>
      </c>
      <c r="C38" t="str">
        <f t="shared" si="1"/>
        <v>070037</v>
      </c>
    </row>
    <row r="39" spans="1:3" ht="13.5" customHeight="1">
      <c r="A39" s="85" t="s">
        <v>291</v>
      </c>
      <c r="B39">
        <v>38</v>
      </c>
      <c r="C39" t="str">
        <f t="shared" si="1"/>
        <v>070038</v>
      </c>
    </row>
    <row r="40" spans="1:3" ht="13.5" customHeight="1">
      <c r="A40" s="85" t="s">
        <v>292</v>
      </c>
      <c r="B40">
        <v>39</v>
      </c>
      <c r="C40" t="str">
        <f t="shared" si="1"/>
        <v>070039</v>
      </c>
    </row>
    <row r="41" spans="1:3" ht="13.5" customHeight="1">
      <c r="A41" s="85" t="s">
        <v>293</v>
      </c>
      <c r="B41">
        <v>40</v>
      </c>
      <c r="C41" t="str">
        <f t="shared" si="1"/>
        <v>070040</v>
      </c>
    </row>
    <row r="42" spans="1:3" ht="13.5" customHeight="1">
      <c r="A42" s="85" t="s">
        <v>294</v>
      </c>
      <c r="B42">
        <v>41</v>
      </c>
      <c r="C42" t="str">
        <f t="shared" si="1"/>
        <v>070041</v>
      </c>
    </row>
    <row r="43" spans="1:3" ht="13.5" customHeight="1">
      <c r="A43" s="85" t="s">
        <v>295</v>
      </c>
      <c r="B43">
        <v>42</v>
      </c>
      <c r="C43" t="str">
        <f t="shared" si="1"/>
        <v>070042</v>
      </c>
    </row>
    <row r="44" spans="1:3" ht="13.5" customHeight="1">
      <c r="A44" s="85" t="s">
        <v>296</v>
      </c>
      <c r="B44">
        <v>43</v>
      </c>
      <c r="C44" t="str">
        <f t="shared" si="1"/>
        <v>070043</v>
      </c>
    </row>
    <row r="45" spans="1:3" ht="13.5" customHeight="1">
      <c r="A45" s="85" t="s">
        <v>297</v>
      </c>
      <c r="B45">
        <v>44</v>
      </c>
      <c r="C45" t="str">
        <f t="shared" si="1"/>
        <v>070044</v>
      </c>
    </row>
    <row r="46" spans="1:3" ht="13.5" customHeight="1">
      <c r="A46" s="85" t="s">
        <v>298</v>
      </c>
      <c r="B46">
        <v>45</v>
      </c>
      <c r="C46" t="str">
        <f t="shared" si="1"/>
        <v>070045</v>
      </c>
    </row>
    <row r="47" spans="1:3" ht="13.5" customHeight="1">
      <c r="A47" s="85" t="s">
        <v>299</v>
      </c>
      <c r="B47">
        <v>46</v>
      </c>
      <c r="C47" t="str">
        <f t="shared" si="1"/>
        <v>070046</v>
      </c>
    </row>
    <row r="48" spans="1:3" ht="13.5" customHeight="1">
      <c r="A48" s="85"/>
      <c r="B48">
        <v>47</v>
      </c>
      <c r="C48" t="str">
        <f t="shared" si="1"/>
        <v>070047</v>
      </c>
    </row>
    <row r="49" spans="1:3" ht="13.5" customHeight="1">
      <c r="A49" s="85"/>
      <c r="B49">
        <v>48</v>
      </c>
      <c r="C49" t="str">
        <f t="shared" si="1"/>
        <v>070048</v>
      </c>
    </row>
    <row r="50" spans="1:3" ht="13.5" customHeight="1">
      <c r="A50" s="85"/>
      <c r="B50">
        <v>49</v>
      </c>
      <c r="C50" t="str">
        <f t="shared" si="1"/>
        <v>070049</v>
      </c>
    </row>
    <row r="51" spans="1:3" ht="13.5" customHeight="1">
      <c r="A51" s="85"/>
      <c r="B51">
        <v>50</v>
      </c>
      <c r="C51" t="str">
        <f t="shared" si="1"/>
        <v>070050</v>
      </c>
    </row>
    <row r="52" spans="1:3" ht="13.5" customHeight="1">
      <c r="A52" s="85"/>
      <c r="B52">
        <v>51</v>
      </c>
      <c r="C52" t="str">
        <f t="shared" si="1"/>
        <v>070051</v>
      </c>
    </row>
    <row r="53" spans="1:3" ht="13.5" customHeight="1">
      <c r="A53" s="85"/>
      <c r="B53">
        <v>52</v>
      </c>
      <c r="C53" t="str">
        <f t="shared" si="1"/>
        <v>070052</v>
      </c>
    </row>
    <row r="54" spans="1:3" ht="13.5" customHeight="1">
      <c r="A54" s="85"/>
      <c r="B54">
        <v>53</v>
      </c>
      <c r="C54" t="str">
        <f t="shared" si="1"/>
        <v>070053</v>
      </c>
    </row>
    <row r="55" spans="1:3" ht="13.5" customHeight="1">
      <c r="A55" s="85"/>
      <c r="B55">
        <v>54</v>
      </c>
      <c r="C55" t="str">
        <f t="shared" si="1"/>
        <v>070054</v>
      </c>
    </row>
    <row r="56" spans="1:3" ht="13.5" customHeight="1">
      <c r="A56" s="85"/>
      <c r="B56">
        <v>55</v>
      </c>
      <c r="C56" t="str">
        <f t="shared" si="1"/>
        <v>070055</v>
      </c>
    </row>
    <row r="57" spans="1:3" ht="13.5" customHeight="1">
      <c r="A57" s="85"/>
      <c r="B57">
        <v>56</v>
      </c>
      <c r="C57" t="str">
        <f t="shared" si="1"/>
        <v>070056</v>
      </c>
    </row>
    <row r="58" spans="1:3" ht="13.5" customHeight="1">
      <c r="A58" s="85"/>
      <c r="B58">
        <v>57</v>
      </c>
      <c r="C58" t="str">
        <f t="shared" si="1"/>
        <v>070057</v>
      </c>
    </row>
    <row r="59" spans="1:3" ht="13.5" customHeight="1">
      <c r="A59" s="85"/>
      <c r="B59">
        <v>58</v>
      </c>
      <c r="C59" t="str">
        <f t="shared" si="1"/>
        <v>070058</v>
      </c>
    </row>
    <row r="60" spans="1:3" ht="13.5" customHeight="1">
      <c r="A60" s="85"/>
      <c r="B60">
        <v>59</v>
      </c>
      <c r="C60" t="str">
        <f t="shared" si="1"/>
        <v>070059</v>
      </c>
    </row>
    <row r="61" spans="1:3" ht="13.5" customHeight="1">
      <c r="A61" s="85"/>
      <c r="B61">
        <v>60</v>
      </c>
      <c r="C61" t="str">
        <f t="shared" si="1"/>
        <v>070060</v>
      </c>
    </row>
    <row r="62" spans="1:3" ht="13.5" customHeight="1">
      <c r="A62" s="85"/>
      <c r="B62">
        <v>61</v>
      </c>
      <c r="C62" t="str">
        <f t="shared" si="1"/>
        <v>070061</v>
      </c>
    </row>
    <row r="63" spans="1:3" ht="13.5" customHeight="1">
      <c r="A63" s="85"/>
      <c r="B63">
        <v>62</v>
      </c>
      <c r="C63" t="str">
        <f t="shared" si="1"/>
        <v>070062</v>
      </c>
    </row>
    <row r="64" spans="1:3" ht="13.5" customHeight="1">
      <c r="A64" s="85"/>
      <c r="B64">
        <v>63</v>
      </c>
      <c r="C64" t="str">
        <f t="shared" si="1"/>
        <v>070063</v>
      </c>
    </row>
    <row r="65" spans="1:3" ht="13.5" customHeight="1">
      <c r="A65" s="85"/>
      <c r="B65">
        <v>64</v>
      </c>
      <c r="C65" t="str">
        <f t="shared" si="1"/>
        <v>070064</v>
      </c>
    </row>
    <row r="66" spans="1:3" ht="13.5" customHeight="1">
      <c r="A66" s="85"/>
      <c r="B66">
        <v>65</v>
      </c>
      <c r="C66" t="str">
        <f t="shared" si="1"/>
        <v>070065</v>
      </c>
    </row>
    <row r="67" spans="1:3" ht="13.5" customHeight="1">
      <c r="A67" s="85"/>
      <c r="B67">
        <v>66</v>
      </c>
      <c r="C67" t="str">
        <f t="shared" si="1"/>
        <v>070066</v>
      </c>
    </row>
    <row r="68" spans="1:3" ht="13.5" customHeight="1">
      <c r="A68" s="85"/>
      <c r="B68">
        <v>67</v>
      </c>
      <c r="C68" t="str">
        <f t="shared" si="1"/>
        <v>070067</v>
      </c>
    </row>
    <row r="69" spans="1:3" ht="13.5" customHeight="1">
      <c r="A69" s="85"/>
      <c r="B69">
        <v>68</v>
      </c>
      <c r="C69" t="str">
        <f t="shared" si="1"/>
        <v>070068</v>
      </c>
    </row>
    <row r="70" spans="1:3" ht="13.5" customHeight="1">
      <c r="A70" s="85"/>
      <c r="B70">
        <v>69</v>
      </c>
      <c r="C70" t="str">
        <f t="shared" si="1"/>
        <v>070069</v>
      </c>
    </row>
    <row r="71" spans="1:3" ht="13.5" customHeight="1">
      <c r="A71" s="85"/>
      <c r="B71">
        <v>70</v>
      </c>
      <c r="C71" t="str">
        <f t="shared" si="1"/>
        <v>070070</v>
      </c>
    </row>
    <row r="72" spans="1:3" ht="13.5" customHeight="1">
      <c r="A72" s="85"/>
      <c r="B72">
        <v>71</v>
      </c>
      <c r="C72" t="str">
        <f t="shared" si="1"/>
        <v>070071</v>
      </c>
    </row>
    <row r="73" spans="1:3" ht="13.5" customHeight="1">
      <c r="A73" s="85"/>
      <c r="B73">
        <v>72</v>
      </c>
      <c r="C73" t="str">
        <f t="shared" si="1"/>
        <v>070072</v>
      </c>
    </row>
    <row r="74" spans="1:3" ht="13.5" customHeight="1">
      <c r="A74" s="85"/>
      <c r="B74">
        <v>73</v>
      </c>
      <c r="C74" t="str">
        <f t="shared" si="1"/>
        <v>070073</v>
      </c>
    </row>
    <row r="75" spans="1:3" ht="13.5" customHeight="1">
      <c r="A75" s="85"/>
      <c r="B75">
        <v>74</v>
      </c>
      <c r="C75" t="str">
        <f t="shared" si="1"/>
        <v>070074</v>
      </c>
    </row>
    <row r="76" spans="1:3" ht="13.5" customHeight="1">
      <c r="A76" s="85"/>
      <c r="B76">
        <v>75</v>
      </c>
      <c r="C76" t="str">
        <f aca="true" t="shared" si="2" ref="C76:C94">"07"&amp;"00"&amp;B76</f>
        <v>070075</v>
      </c>
    </row>
    <row r="77" spans="1:3" ht="13.5" customHeight="1">
      <c r="A77" s="85"/>
      <c r="B77">
        <v>76</v>
      </c>
      <c r="C77" t="str">
        <f t="shared" si="2"/>
        <v>070076</v>
      </c>
    </row>
    <row r="78" spans="1:3" ht="13.5" customHeight="1">
      <c r="A78" s="85"/>
      <c r="B78">
        <v>77</v>
      </c>
      <c r="C78" t="str">
        <f t="shared" si="2"/>
        <v>070077</v>
      </c>
    </row>
    <row r="79" spans="1:3" ht="13.5" customHeight="1">
      <c r="A79" s="85"/>
      <c r="B79">
        <v>78</v>
      </c>
      <c r="C79" t="str">
        <f t="shared" si="2"/>
        <v>070078</v>
      </c>
    </row>
    <row r="80" spans="1:3" ht="13.5" customHeight="1">
      <c r="A80" s="85"/>
      <c r="B80">
        <v>79</v>
      </c>
      <c r="C80" t="str">
        <f t="shared" si="2"/>
        <v>070079</v>
      </c>
    </row>
    <row r="81" spans="1:3" ht="13.5" customHeight="1">
      <c r="A81" s="85"/>
      <c r="B81">
        <v>80</v>
      </c>
      <c r="C81" t="str">
        <f t="shared" si="2"/>
        <v>070080</v>
      </c>
    </row>
    <row r="82" spans="1:3" ht="13.5" customHeight="1">
      <c r="A82" s="85"/>
      <c r="B82">
        <v>81</v>
      </c>
      <c r="C82" t="str">
        <f t="shared" si="2"/>
        <v>070081</v>
      </c>
    </row>
    <row r="83" spans="1:3" ht="13.5" customHeight="1">
      <c r="A83" s="85"/>
      <c r="B83">
        <v>82</v>
      </c>
      <c r="C83" t="str">
        <f t="shared" si="2"/>
        <v>070082</v>
      </c>
    </row>
    <row r="84" spans="1:3" ht="13.5" customHeight="1">
      <c r="A84" s="85"/>
      <c r="B84">
        <v>83</v>
      </c>
      <c r="C84" t="str">
        <f t="shared" si="2"/>
        <v>070083</v>
      </c>
    </row>
    <row r="85" spans="1:3" ht="13.5" customHeight="1">
      <c r="A85" s="85"/>
      <c r="B85">
        <v>84</v>
      </c>
      <c r="C85" t="str">
        <f t="shared" si="2"/>
        <v>070084</v>
      </c>
    </row>
    <row r="86" spans="1:3" ht="13.5" customHeight="1">
      <c r="A86" s="85"/>
      <c r="B86">
        <v>85</v>
      </c>
      <c r="C86" t="str">
        <f t="shared" si="2"/>
        <v>070085</v>
      </c>
    </row>
    <row r="87" spans="1:3" ht="13.5" customHeight="1">
      <c r="A87" s="85"/>
      <c r="B87">
        <v>86</v>
      </c>
      <c r="C87" t="str">
        <f t="shared" si="2"/>
        <v>070086</v>
      </c>
    </row>
    <row r="88" spans="1:3" ht="13.5" customHeight="1">
      <c r="A88" s="85"/>
      <c r="B88">
        <v>87</v>
      </c>
      <c r="C88" t="str">
        <f t="shared" si="2"/>
        <v>070087</v>
      </c>
    </row>
    <row r="89" spans="1:3" ht="13.5" customHeight="1">
      <c r="A89" s="85"/>
      <c r="B89">
        <v>88</v>
      </c>
      <c r="C89" t="str">
        <f t="shared" si="2"/>
        <v>070088</v>
      </c>
    </row>
    <row r="90" spans="1:3" ht="13.5" customHeight="1">
      <c r="A90" s="85"/>
      <c r="B90">
        <v>89</v>
      </c>
      <c r="C90" t="str">
        <f t="shared" si="2"/>
        <v>070089</v>
      </c>
    </row>
    <row r="91" spans="1:3" ht="13.5" customHeight="1">
      <c r="A91" s="85"/>
      <c r="B91">
        <v>90</v>
      </c>
      <c r="C91" t="str">
        <f t="shared" si="2"/>
        <v>070090</v>
      </c>
    </row>
    <row r="92" spans="1:3" ht="13.5" customHeight="1">
      <c r="A92" s="85"/>
      <c r="B92">
        <v>91</v>
      </c>
      <c r="C92" t="str">
        <f t="shared" si="2"/>
        <v>070091</v>
      </c>
    </row>
    <row r="93" spans="1:3" ht="13.5" customHeight="1">
      <c r="A93" s="85"/>
      <c r="B93">
        <v>92</v>
      </c>
      <c r="C93" t="str">
        <f t="shared" si="2"/>
        <v>070092</v>
      </c>
    </row>
    <row r="94" spans="1:3" ht="13.5" customHeight="1">
      <c r="A94" s="85"/>
      <c r="B94">
        <v>93</v>
      </c>
      <c r="C94" t="str">
        <f t="shared" si="2"/>
        <v>070093</v>
      </c>
    </row>
    <row r="95" ht="13.5" customHeight="1">
      <c r="A95" s="85"/>
    </row>
    <row r="96" ht="13.5" customHeight="1">
      <c r="A96" s="85"/>
    </row>
    <row r="97" ht="13.5" customHeight="1">
      <c r="A97" s="85"/>
    </row>
    <row r="98" ht="13.5" customHeight="1">
      <c r="A98" s="85"/>
    </row>
    <row r="99" ht="13.5" customHeight="1">
      <c r="A99" s="85"/>
    </row>
    <row r="100" ht="13.5" customHeight="1">
      <c r="A100" s="85"/>
    </row>
    <row r="101" ht="13.5" customHeight="1">
      <c r="A101" s="85"/>
    </row>
    <row r="102" ht="13.5" customHeight="1">
      <c r="A102" s="85"/>
    </row>
    <row r="103" ht="13.5" customHeight="1">
      <c r="A103" s="85"/>
    </row>
    <row r="104" ht="13.5" customHeight="1">
      <c r="A104" s="85"/>
    </row>
    <row r="105" ht="13.5" customHeight="1">
      <c r="A105" s="85"/>
    </row>
    <row r="106" ht="13.5" customHeight="1">
      <c r="A106" s="85"/>
    </row>
    <row r="107" ht="13.5" customHeight="1">
      <c r="A107" s="85"/>
    </row>
    <row r="108" ht="13.5" customHeight="1">
      <c r="A108" s="85"/>
    </row>
    <row r="109" ht="13.5" customHeight="1">
      <c r="A109" s="85"/>
    </row>
    <row r="110" ht="13.5" customHeight="1">
      <c r="A110" s="85"/>
    </row>
    <row r="111" ht="13.5" customHeight="1">
      <c r="A111" s="85"/>
    </row>
    <row r="112" ht="13.5" customHeight="1">
      <c r="A112" s="85"/>
    </row>
    <row r="113" ht="13.5" customHeight="1">
      <c r="A113" s="85"/>
    </row>
    <row r="114" ht="13.5" customHeight="1">
      <c r="A114" s="85"/>
    </row>
    <row r="115" ht="13.5" customHeight="1">
      <c r="A115" s="85"/>
    </row>
    <row r="116" ht="13.5" customHeight="1">
      <c r="A116" s="85"/>
    </row>
    <row r="117" ht="13.5" customHeight="1">
      <c r="A117" s="85"/>
    </row>
    <row r="118" ht="13.5" customHeight="1">
      <c r="A118" s="85"/>
    </row>
    <row r="119" ht="13.5" customHeight="1">
      <c r="A119" s="85"/>
    </row>
    <row r="120" ht="13.5" customHeight="1">
      <c r="A120" s="85"/>
    </row>
    <row r="121" ht="13.5" customHeight="1">
      <c r="A121" s="85"/>
    </row>
    <row r="122" ht="13.5" customHeight="1">
      <c r="A122" s="85"/>
    </row>
    <row r="123" ht="13.5" customHeight="1">
      <c r="A123" s="85"/>
    </row>
    <row r="124" ht="13.5" customHeight="1">
      <c r="A124" s="85"/>
    </row>
    <row r="125" ht="13.5" customHeight="1">
      <c r="A125" s="85"/>
    </row>
    <row r="126" ht="13.5" customHeight="1">
      <c r="A126" s="85"/>
    </row>
    <row r="127" ht="13.5" customHeight="1">
      <c r="A127" s="85"/>
    </row>
    <row r="128" ht="13.5" customHeight="1">
      <c r="A128" s="85"/>
    </row>
    <row r="129" ht="13.5" customHeight="1">
      <c r="A129" s="85"/>
    </row>
    <row r="130" ht="13.5" customHeight="1">
      <c r="A130" s="85"/>
    </row>
    <row r="131" ht="13.5" customHeight="1">
      <c r="A131" s="85"/>
    </row>
    <row r="132" ht="13.5" customHeight="1">
      <c r="A132" s="85"/>
    </row>
    <row r="133" ht="13.5" customHeight="1">
      <c r="A133" s="85"/>
    </row>
    <row r="134" ht="13.5" customHeight="1">
      <c r="A134" s="85"/>
    </row>
    <row r="135" ht="13.5" customHeight="1">
      <c r="A135" s="85"/>
    </row>
    <row r="136" ht="13.5" customHeight="1">
      <c r="A136" s="85"/>
    </row>
    <row r="137" ht="13.5" customHeight="1">
      <c r="A137" s="85"/>
    </row>
    <row r="138" ht="13.5" customHeight="1">
      <c r="A138" s="85"/>
    </row>
    <row r="139" ht="13.5" customHeight="1">
      <c r="A139" s="85"/>
    </row>
    <row r="140" ht="13.5" customHeight="1">
      <c r="A140" s="85"/>
    </row>
    <row r="141" ht="13.5" customHeight="1">
      <c r="A141" s="85"/>
    </row>
    <row r="142" ht="13.5" customHeight="1">
      <c r="A142" s="85"/>
    </row>
    <row r="143" ht="13.5" customHeight="1">
      <c r="A143" s="85"/>
    </row>
    <row r="144" ht="13.5" customHeight="1">
      <c r="A144" s="85"/>
    </row>
    <row r="145" ht="13.5" customHeight="1">
      <c r="A145" s="85"/>
    </row>
    <row r="146" ht="13.5" customHeight="1">
      <c r="A146" s="85"/>
    </row>
    <row r="147" ht="13.5" customHeight="1">
      <c r="A147" s="85"/>
    </row>
    <row r="148" ht="13.5" customHeight="1">
      <c r="A148" s="85"/>
    </row>
    <row r="149" ht="13.5" customHeight="1">
      <c r="A149" s="85"/>
    </row>
    <row r="150" ht="13.5" customHeight="1">
      <c r="A150" s="85"/>
    </row>
    <row r="151" ht="13.5" customHeight="1">
      <c r="A151" s="85"/>
    </row>
    <row r="152" ht="13.5" customHeight="1">
      <c r="A152" s="85"/>
    </row>
    <row r="153" ht="13.5" customHeight="1">
      <c r="A153" s="85"/>
    </row>
    <row r="154" ht="13.5" customHeight="1">
      <c r="A154" s="85"/>
    </row>
    <row r="155" ht="13.5" customHeight="1">
      <c r="A155" s="85"/>
    </row>
    <row r="156" ht="13.5" customHeight="1">
      <c r="A156" s="85"/>
    </row>
    <row r="157" ht="13.5" customHeight="1">
      <c r="A157" s="85"/>
    </row>
    <row r="158" ht="13.5" customHeight="1">
      <c r="A158" s="85"/>
    </row>
    <row r="159" ht="13.5" customHeight="1">
      <c r="A159" s="85"/>
    </row>
    <row r="160" ht="13.5" customHeight="1">
      <c r="A160" s="85"/>
    </row>
    <row r="161" ht="13.5" customHeight="1">
      <c r="A161" s="85"/>
    </row>
    <row r="162" ht="13.5" customHeight="1">
      <c r="A162" s="85"/>
    </row>
    <row r="163" ht="13.5" customHeight="1">
      <c r="A163" s="85"/>
    </row>
    <row r="164" ht="13.5" customHeight="1">
      <c r="A164" s="85"/>
    </row>
    <row r="165" ht="13.5" customHeight="1">
      <c r="A165" s="85"/>
    </row>
    <row r="166" ht="13.5" customHeight="1">
      <c r="A166" s="85"/>
    </row>
    <row r="167" ht="13.5" customHeight="1">
      <c r="A167" s="85"/>
    </row>
    <row r="168" ht="13.5" customHeight="1">
      <c r="A168" s="85"/>
    </row>
    <row r="169" ht="13.5" customHeight="1">
      <c r="A169" s="85"/>
    </row>
    <row r="170" ht="13.5" customHeight="1">
      <c r="A170" s="85"/>
    </row>
    <row r="171" ht="13.5" customHeight="1">
      <c r="A171" s="85"/>
    </row>
    <row r="172" ht="13.5" customHeight="1">
      <c r="A172" s="85"/>
    </row>
    <row r="173" ht="13.5" customHeight="1">
      <c r="A173" s="85"/>
    </row>
    <row r="174" ht="13.5" customHeight="1">
      <c r="A174" s="85"/>
    </row>
    <row r="175" ht="13.5" customHeight="1">
      <c r="A175" s="85"/>
    </row>
    <row r="176" ht="13.5" customHeight="1">
      <c r="A176" s="85"/>
    </row>
    <row r="177" ht="13.5" customHeight="1">
      <c r="A177" s="85"/>
    </row>
    <row r="178" ht="13.5" customHeight="1">
      <c r="A178" s="85"/>
    </row>
    <row r="179" ht="13.5" customHeight="1">
      <c r="A179" s="85"/>
    </row>
    <row r="180" ht="13.5" customHeight="1">
      <c r="A180" s="85"/>
    </row>
    <row r="181" ht="13.5" customHeight="1">
      <c r="A181" s="85"/>
    </row>
    <row r="182" ht="13.5" customHeight="1">
      <c r="A182" s="85"/>
    </row>
    <row r="183" ht="13.5" customHeight="1">
      <c r="A183" s="85"/>
    </row>
    <row r="184" ht="13.5" customHeight="1">
      <c r="A184" s="85"/>
    </row>
    <row r="185" ht="13.5" customHeight="1">
      <c r="A185" s="85"/>
    </row>
    <row r="186" ht="13.5" customHeight="1">
      <c r="A186" s="85"/>
    </row>
    <row r="187" ht="13.5" customHeight="1">
      <c r="A187" s="85"/>
    </row>
    <row r="188" ht="13.5" customHeight="1">
      <c r="A188" s="85"/>
    </row>
    <row r="189" ht="13.5" customHeight="1">
      <c r="A189" s="85"/>
    </row>
    <row r="190" ht="13.5" customHeight="1">
      <c r="A190" s="85"/>
    </row>
    <row r="191" ht="13.5" customHeight="1">
      <c r="A191" s="85"/>
    </row>
    <row r="192" ht="13.5" customHeight="1">
      <c r="A192" s="85"/>
    </row>
    <row r="193" ht="13.5" customHeight="1">
      <c r="A193" s="85"/>
    </row>
    <row r="194" ht="13.5" customHeight="1">
      <c r="A194" s="85"/>
    </row>
    <row r="195" ht="13.5" customHeight="1">
      <c r="A195" s="85"/>
    </row>
    <row r="196" ht="13.5" customHeight="1">
      <c r="A196" s="85"/>
    </row>
    <row r="197" ht="13.5" customHeight="1">
      <c r="A197" s="85"/>
    </row>
    <row r="198" ht="13.5" customHeight="1">
      <c r="A198" s="85"/>
    </row>
    <row r="199" ht="13.5" customHeight="1">
      <c r="A199" s="85"/>
    </row>
    <row r="200" ht="13.5" customHeight="1">
      <c r="A200" s="85"/>
    </row>
    <row r="201" ht="13.5" customHeight="1">
      <c r="A201" s="85"/>
    </row>
    <row r="202" ht="13.5" customHeight="1">
      <c r="A202" s="85"/>
    </row>
    <row r="203" ht="13.5" customHeight="1">
      <c r="A203" s="85"/>
    </row>
    <row r="204" ht="13.5" customHeight="1">
      <c r="A204" s="85"/>
    </row>
    <row r="205" ht="13.5" customHeight="1">
      <c r="A205" s="85"/>
    </row>
    <row r="206" ht="13.5" customHeight="1">
      <c r="A206" s="85"/>
    </row>
    <row r="207" ht="13.5" customHeight="1">
      <c r="A207" s="85"/>
    </row>
    <row r="208" ht="13.5" customHeight="1">
      <c r="A208" s="85"/>
    </row>
    <row r="209" ht="13.5" customHeight="1">
      <c r="A209" s="85"/>
    </row>
    <row r="210" ht="13.5" customHeight="1">
      <c r="A210" s="85"/>
    </row>
    <row r="211" ht="13.5" customHeight="1">
      <c r="A211" s="85"/>
    </row>
    <row r="212" ht="13.5" customHeight="1">
      <c r="A212" s="85"/>
    </row>
    <row r="213" ht="13.5" customHeight="1">
      <c r="A213" s="85"/>
    </row>
    <row r="214" ht="13.5" customHeight="1">
      <c r="A214" s="85"/>
    </row>
    <row r="215" ht="13.5" customHeight="1">
      <c r="A215" s="85"/>
    </row>
    <row r="216" ht="13.5" customHeight="1">
      <c r="A216" s="85"/>
    </row>
    <row r="217" ht="13.5" customHeight="1">
      <c r="A217" s="85"/>
    </row>
    <row r="218" ht="13.5" customHeight="1">
      <c r="A218" s="85"/>
    </row>
    <row r="219" ht="13.5" customHeight="1">
      <c r="A219" s="85"/>
    </row>
    <row r="220" ht="13.5" customHeight="1">
      <c r="A220" s="85"/>
    </row>
    <row r="221" ht="13.5" customHeight="1">
      <c r="A221" s="85"/>
    </row>
    <row r="222" ht="13.5" customHeight="1">
      <c r="A222" s="85"/>
    </row>
    <row r="223" ht="13.5" customHeight="1">
      <c r="A223" s="85"/>
    </row>
    <row r="224" ht="13.5" customHeight="1">
      <c r="A224" s="85"/>
    </row>
    <row r="225" ht="13.5" customHeight="1">
      <c r="A225" s="85"/>
    </row>
    <row r="226" ht="13.5" customHeight="1">
      <c r="A226" s="85"/>
    </row>
    <row r="227" ht="13.5" customHeight="1">
      <c r="A227" s="85"/>
    </row>
    <row r="228" ht="13.5" customHeight="1">
      <c r="A228" s="85"/>
    </row>
    <row r="229" ht="13.5" customHeight="1">
      <c r="A229" s="85"/>
    </row>
    <row r="230" ht="13.5" customHeight="1">
      <c r="A230" s="85"/>
    </row>
    <row r="231" ht="13.5" customHeight="1">
      <c r="A231" s="85"/>
    </row>
    <row r="232" ht="13.5" customHeight="1">
      <c r="A232" s="85"/>
    </row>
    <row r="233" ht="13.5" customHeight="1">
      <c r="A233" s="85"/>
    </row>
    <row r="234" ht="13.5" customHeight="1">
      <c r="A234" s="85"/>
    </row>
    <row r="235" ht="13.5" customHeight="1">
      <c r="A235" s="85"/>
    </row>
    <row r="236" ht="13.5" customHeight="1">
      <c r="A236" s="85"/>
    </row>
    <row r="237" ht="13.5" customHeight="1">
      <c r="A237" s="85"/>
    </row>
    <row r="238" ht="13.5" customHeight="1">
      <c r="A238" s="85"/>
    </row>
    <row r="239" ht="13.5" customHeight="1">
      <c r="A239" s="85"/>
    </row>
    <row r="240" ht="13.5" customHeight="1">
      <c r="A240" s="85"/>
    </row>
    <row r="241" ht="13.5" customHeight="1">
      <c r="A241" s="85"/>
    </row>
    <row r="242" ht="13.5" customHeight="1">
      <c r="A242" s="85"/>
    </row>
    <row r="243" ht="13.5" customHeight="1">
      <c r="A243" s="85"/>
    </row>
    <row r="244" ht="13.5" customHeight="1">
      <c r="A244" s="85"/>
    </row>
    <row r="245" ht="13.5" customHeight="1">
      <c r="A245" s="85"/>
    </row>
  </sheetData>
  <sheetProtection selectLockedCells="1"/>
  <protectedRanges>
    <protectedRange sqref="E3" name="範囲1"/>
  </protectedRange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H1">
      <selection activeCell="E13" sqref="E13"/>
    </sheetView>
  </sheetViews>
  <sheetFormatPr defaultColWidth="9.00390625" defaultRowHeight="13.5"/>
  <cols>
    <col min="1" max="1" width="10.50390625" style="3" customWidth="1"/>
    <col min="2" max="2" width="10.375" style="1" bestFit="1" customWidth="1"/>
    <col min="3" max="3" width="6.25390625" style="0" bestFit="1" customWidth="1"/>
    <col min="4" max="4" width="7.625" style="0" bestFit="1" customWidth="1"/>
    <col min="5" max="5" width="4.50390625" style="0" customWidth="1"/>
    <col min="6" max="6" width="10.125" style="0" bestFit="1" customWidth="1"/>
    <col min="7" max="7" width="7.625" style="1" customWidth="1"/>
    <col min="8" max="8" width="4.50390625" style="0" customWidth="1"/>
    <col min="9" max="9" width="18.625" style="0" bestFit="1" customWidth="1"/>
    <col min="10" max="10" width="8.125" style="1" bestFit="1" customWidth="1"/>
    <col min="11" max="12" width="4.50390625" style="0" customWidth="1"/>
    <col min="13" max="13" width="12.875" style="0" customWidth="1"/>
    <col min="14" max="17" width="11.50390625" style="1" customWidth="1"/>
    <col min="18" max="19" width="9.00390625" style="1" customWidth="1"/>
  </cols>
  <sheetData>
    <row r="2" spans="13:16" ht="18" customHeight="1">
      <c r="M2" s="133" t="s">
        <v>16</v>
      </c>
      <c r="N2" s="134" t="s">
        <v>300</v>
      </c>
      <c r="O2" s="134"/>
      <c r="P2" s="134"/>
    </row>
    <row r="3" spans="1:19" ht="18" customHeight="1">
      <c r="A3" s="4" t="s">
        <v>17</v>
      </c>
      <c r="B3" s="5" t="s">
        <v>18</v>
      </c>
      <c r="C3" s="6"/>
      <c r="D3" s="7"/>
      <c r="E3" s="8"/>
      <c r="F3" s="103" t="s">
        <v>19</v>
      </c>
      <c r="G3" s="103"/>
      <c r="H3" s="8"/>
      <c r="I3" s="1" t="s">
        <v>127</v>
      </c>
      <c r="J3" s="3"/>
      <c r="K3" s="8"/>
      <c r="L3" s="8"/>
      <c r="M3" s="135"/>
      <c r="N3" s="136" t="s">
        <v>20</v>
      </c>
      <c r="O3" s="137" t="s">
        <v>21</v>
      </c>
      <c r="P3" s="138"/>
      <c r="Q3" s="139"/>
      <c r="R3" s="3" t="s">
        <v>22</v>
      </c>
      <c r="S3" s="3" t="s">
        <v>23</v>
      </c>
    </row>
    <row r="4" spans="1:19" ht="18" customHeight="1">
      <c r="A4" s="4" t="s">
        <v>24</v>
      </c>
      <c r="B4" s="9" t="s">
        <v>25</v>
      </c>
      <c r="C4" s="9"/>
      <c r="D4" s="10"/>
      <c r="F4" s="11"/>
      <c r="G4" s="4"/>
      <c r="I4" s="140" t="s">
        <v>15</v>
      </c>
      <c r="J4" s="141" t="s">
        <v>301</v>
      </c>
      <c r="M4" s="135" t="s">
        <v>302</v>
      </c>
      <c r="N4" s="142" t="s">
        <v>26</v>
      </c>
      <c r="O4" s="135" t="s">
        <v>303</v>
      </c>
      <c r="P4" s="135" t="s">
        <v>304</v>
      </c>
      <c r="Q4" s="135" t="s">
        <v>305</v>
      </c>
      <c r="R4" s="1" t="s">
        <v>306</v>
      </c>
      <c r="S4" s="1" t="s">
        <v>307</v>
      </c>
    </row>
    <row r="5" spans="1:17" ht="18" customHeight="1">
      <c r="A5" s="4" t="s">
        <v>308</v>
      </c>
      <c r="B5" s="9" t="s">
        <v>309</v>
      </c>
      <c r="C5" s="9"/>
      <c r="D5" s="10"/>
      <c r="F5" s="11" t="s">
        <v>27</v>
      </c>
      <c r="G5" s="4" t="s">
        <v>310</v>
      </c>
      <c r="I5" s="140" t="s">
        <v>148</v>
      </c>
      <c r="J5" s="140" t="s">
        <v>311</v>
      </c>
      <c r="M5" s="135" t="s">
        <v>312</v>
      </c>
      <c r="N5" s="142" t="s">
        <v>28</v>
      </c>
      <c r="O5" s="142" t="s">
        <v>313</v>
      </c>
      <c r="P5" s="142"/>
      <c r="Q5" s="142"/>
    </row>
    <row r="6" spans="1:17" ht="18" customHeight="1">
      <c r="A6" s="4" t="s">
        <v>314</v>
      </c>
      <c r="B6" s="12" t="s">
        <v>315</v>
      </c>
      <c r="C6" s="9"/>
      <c r="D6" s="10"/>
      <c r="F6" s="11" t="s">
        <v>29</v>
      </c>
      <c r="G6" s="4" t="s">
        <v>316</v>
      </c>
      <c r="I6" s="140" t="s">
        <v>149</v>
      </c>
      <c r="J6" s="140" t="s">
        <v>317</v>
      </c>
      <c r="M6" s="142" t="s">
        <v>318</v>
      </c>
      <c r="N6" s="142" t="s">
        <v>30</v>
      </c>
      <c r="O6" s="142" t="s">
        <v>319</v>
      </c>
      <c r="P6" s="142"/>
      <c r="Q6" s="142"/>
    </row>
    <row r="7" spans="1:17" ht="18" customHeight="1">
      <c r="A7" s="4" t="s">
        <v>320</v>
      </c>
      <c r="B7" s="12" t="s">
        <v>321</v>
      </c>
      <c r="C7" s="9"/>
      <c r="D7" s="10"/>
      <c r="F7" s="11" t="s">
        <v>31</v>
      </c>
      <c r="G7" s="4" t="s">
        <v>322</v>
      </c>
      <c r="I7" s="140" t="s">
        <v>158</v>
      </c>
      <c r="J7" s="140" t="s">
        <v>323</v>
      </c>
      <c r="M7" s="142" t="s">
        <v>321</v>
      </c>
      <c r="N7" s="142" t="s">
        <v>32</v>
      </c>
      <c r="O7" s="142" t="s">
        <v>324</v>
      </c>
      <c r="P7" s="142"/>
      <c r="Q7" s="142"/>
    </row>
    <row r="8" spans="1:17" ht="18" customHeight="1">
      <c r="A8" s="4" t="s">
        <v>325</v>
      </c>
      <c r="B8" s="12" t="s">
        <v>326</v>
      </c>
      <c r="C8" s="9"/>
      <c r="D8" s="10"/>
      <c r="F8" s="11" t="s">
        <v>33</v>
      </c>
      <c r="G8" s="4" t="s">
        <v>327</v>
      </c>
      <c r="I8" s="140" t="s">
        <v>159</v>
      </c>
      <c r="J8" s="140" t="s">
        <v>320</v>
      </c>
      <c r="M8" s="142" t="s">
        <v>326</v>
      </c>
      <c r="N8" s="142" t="s">
        <v>34</v>
      </c>
      <c r="O8" s="142" t="s">
        <v>328</v>
      </c>
      <c r="P8" s="142" t="s">
        <v>329</v>
      </c>
      <c r="Q8" s="142"/>
    </row>
    <row r="9" spans="1:17" ht="18" customHeight="1">
      <c r="A9" s="4" t="s">
        <v>330</v>
      </c>
      <c r="B9" s="12" t="s">
        <v>331</v>
      </c>
      <c r="C9" s="9"/>
      <c r="D9" s="10"/>
      <c r="F9" s="11" t="s">
        <v>125</v>
      </c>
      <c r="G9" s="4" t="s">
        <v>332</v>
      </c>
      <c r="I9" s="140" t="s">
        <v>160</v>
      </c>
      <c r="J9" s="140" t="s">
        <v>325</v>
      </c>
      <c r="M9" s="142" t="s">
        <v>331</v>
      </c>
      <c r="N9" s="142" t="s">
        <v>35</v>
      </c>
      <c r="O9" s="142" t="s">
        <v>333</v>
      </c>
      <c r="P9" s="142"/>
      <c r="Q9" s="142"/>
    </row>
    <row r="10" spans="1:17" ht="18" customHeight="1">
      <c r="A10" s="4" t="s">
        <v>334</v>
      </c>
      <c r="B10" s="12" t="s">
        <v>335</v>
      </c>
      <c r="C10" s="9"/>
      <c r="D10" s="10"/>
      <c r="F10" s="11" t="s">
        <v>126</v>
      </c>
      <c r="G10" s="4" t="s">
        <v>336</v>
      </c>
      <c r="I10" s="140" t="s">
        <v>161</v>
      </c>
      <c r="J10" s="140" t="s">
        <v>337</v>
      </c>
      <c r="M10" s="142" t="s">
        <v>338</v>
      </c>
      <c r="N10" s="142" t="s">
        <v>36</v>
      </c>
      <c r="O10" s="142"/>
      <c r="P10" s="142"/>
      <c r="Q10" s="142"/>
    </row>
    <row r="11" spans="1:17" ht="18" customHeight="1">
      <c r="A11" s="4" t="s">
        <v>339</v>
      </c>
      <c r="B11" s="12" t="s">
        <v>340</v>
      </c>
      <c r="C11" s="9" t="s">
        <v>39</v>
      </c>
      <c r="D11" s="10" t="s">
        <v>40</v>
      </c>
      <c r="I11" s="140" t="s">
        <v>162</v>
      </c>
      <c r="J11" s="140" t="s">
        <v>37</v>
      </c>
      <c r="M11" s="142" t="s">
        <v>38</v>
      </c>
      <c r="N11" s="142"/>
      <c r="O11" s="142" t="s">
        <v>41</v>
      </c>
      <c r="P11" s="142" t="s">
        <v>341</v>
      </c>
      <c r="Q11" s="142"/>
    </row>
    <row r="12" spans="1:19" ht="18" customHeight="1">
      <c r="A12" s="4" t="s">
        <v>42</v>
      </c>
      <c r="B12" s="12" t="s">
        <v>38</v>
      </c>
      <c r="C12" s="9" t="s">
        <v>43</v>
      </c>
      <c r="D12" s="10" t="s">
        <v>342</v>
      </c>
      <c r="F12" s="103"/>
      <c r="G12" s="103"/>
      <c r="I12" s="140" t="s">
        <v>163</v>
      </c>
      <c r="J12" s="140" t="s">
        <v>343</v>
      </c>
      <c r="M12" s="142" t="s">
        <v>344</v>
      </c>
      <c r="N12" s="142" t="s">
        <v>44</v>
      </c>
      <c r="P12" s="142"/>
      <c r="Q12" s="142"/>
      <c r="S12" s="134"/>
    </row>
    <row r="13" spans="1:17" ht="18" customHeight="1">
      <c r="A13" s="4" t="s">
        <v>345</v>
      </c>
      <c r="B13" s="12" t="s">
        <v>346</v>
      </c>
      <c r="C13" s="9" t="s">
        <v>43</v>
      </c>
      <c r="D13" s="10" t="s">
        <v>347</v>
      </c>
      <c r="F13" s="14"/>
      <c r="G13" s="14">
        <v>1</v>
      </c>
      <c r="I13" s="140" t="s">
        <v>164</v>
      </c>
      <c r="J13" s="140" t="s">
        <v>348</v>
      </c>
      <c r="M13" s="142" t="s">
        <v>346</v>
      </c>
      <c r="N13" s="142" t="s">
        <v>46</v>
      </c>
      <c r="O13" s="142"/>
      <c r="P13" s="142"/>
      <c r="Q13" s="142"/>
    </row>
    <row r="14" spans="1:17" ht="18" customHeight="1">
      <c r="A14" s="4" t="s">
        <v>349</v>
      </c>
      <c r="B14" s="12" t="s">
        <v>350</v>
      </c>
      <c r="C14" s="9" t="s">
        <v>49</v>
      </c>
      <c r="D14" s="10" t="s">
        <v>50</v>
      </c>
      <c r="F14" s="11"/>
      <c r="G14" s="4" t="s">
        <v>145</v>
      </c>
      <c r="I14" s="140" t="s">
        <v>165</v>
      </c>
      <c r="J14" s="140" t="s">
        <v>68</v>
      </c>
      <c r="M14" s="142" t="s">
        <v>48</v>
      </c>
      <c r="N14" s="142"/>
      <c r="O14" s="142" t="s">
        <v>51</v>
      </c>
      <c r="P14" s="142"/>
      <c r="Q14" s="142"/>
    </row>
    <row r="15" spans="1:17" ht="18" customHeight="1">
      <c r="A15" s="4" t="s">
        <v>52</v>
      </c>
      <c r="B15" s="12" t="s">
        <v>48</v>
      </c>
      <c r="C15" s="9" t="s">
        <v>53</v>
      </c>
      <c r="D15" s="10" t="s">
        <v>54</v>
      </c>
      <c r="F15" s="11"/>
      <c r="G15" s="4" t="s">
        <v>146</v>
      </c>
      <c r="I15" s="140" t="s">
        <v>166</v>
      </c>
      <c r="J15" s="140" t="s">
        <v>71</v>
      </c>
      <c r="M15" s="142" t="s">
        <v>48</v>
      </c>
      <c r="N15" s="142" t="s">
        <v>55</v>
      </c>
      <c r="O15" s="142"/>
      <c r="P15" s="142"/>
      <c r="Q15" s="142"/>
    </row>
    <row r="16" spans="1:17" ht="18" customHeight="1">
      <c r="A16" s="4" t="s">
        <v>56</v>
      </c>
      <c r="B16" s="12" t="s">
        <v>45</v>
      </c>
      <c r="C16" s="9" t="s">
        <v>57</v>
      </c>
      <c r="D16" s="10" t="s">
        <v>351</v>
      </c>
      <c r="F16" s="11"/>
      <c r="G16" s="4"/>
      <c r="I16" s="140" t="s">
        <v>167</v>
      </c>
      <c r="J16" s="140" t="s">
        <v>352</v>
      </c>
      <c r="M16" s="142" t="s">
        <v>353</v>
      </c>
      <c r="N16" s="142" t="s">
        <v>58</v>
      </c>
      <c r="O16" s="142"/>
      <c r="P16" s="142"/>
      <c r="Q16" s="142"/>
    </row>
    <row r="17" spans="1:17" ht="18" customHeight="1">
      <c r="A17" s="4" t="s">
        <v>354</v>
      </c>
      <c r="B17" s="12" t="s">
        <v>355</v>
      </c>
      <c r="C17" s="9" t="s">
        <v>59</v>
      </c>
      <c r="D17" s="10"/>
      <c r="F17" s="11"/>
      <c r="G17" s="4"/>
      <c r="I17" s="140" t="s">
        <v>356</v>
      </c>
      <c r="J17" s="140" t="s">
        <v>357</v>
      </c>
      <c r="M17" s="142" t="s">
        <v>358</v>
      </c>
      <c r="N17" s="142" t="s">
        <v>60</v>
      </c>
      <c r="O17" s="142"/>
      <c r="P17" s="142"/>
      <c r="Q17" s="142"/>
    </row>
    <row r="18" spans="1:17" ht="18" customHeight="1">
      <c r="A18" s="4" t="s">
        <v>359</v>
      </c>
      <c r="B18" s="12" t="s">
        <v>360</v>
      </c>
      <c r="C18" s="9"/>
      <c r="D18" s="10"/>
      <c r="F18" s="11"/>
      <c r="G18" s="4"/>
      <c r="I18" s="140"/>
      <c r="J18" s="140"/>
      <c r="M18" s="142" t="s">
        <v>360</v>
      </c>
      <c r="N18" s="142" t="s">
        <v>61</v>
      </c>
      <c r="O18" s="142"/>
      <c r="P18" s="142"/>
      <c r="Q18" s="142"/>
    </row>
    <row r="19" spans="1:17" ht="18" customHeight="1">
      <c r="A19" s="4" t="s">
        <v>361</v>
      </c>
      <c r="B19" s="12" t="s">
        <v>362</v>
      </c>
      <c r="C19" s="9"/>
      <c r="D19" s="10"/>
      <c r="F19" s="11"/>
      <c r="G19" s="4"/>
      <c r="I19" s="140" t="s">
        <v>98</v>
      </c>
      <c r="J19" s="140"/>
      <c r="M19" s="142" t="s">
        <v>362</v>
      </c>
      <c r="N19" s="142" t="s">
        <v>62</v>
      </c>
      <c r="O19" s="142"/>
      <c r="P19" s="142"/>
      <c r="Q19" s="142"/>
    </row>
    <row r="20" spans="1:17" ht="18" customHeight="1">
      <c r="A20" s="4" t="s">
        <v>363</v>
      </c>
      <c r="B20" s="12" t="s">
        <v>364</v>
      </c>
      <c r="C20" s="9"/>
      <c r="D20" s="10"/>
      <c r="F20" s="11"/>
      <c r="G20" s="4"/>
      <c r="I20" s="140" t="s">
        <v>169</v>
      </c>
      <c r="J20" s="140" t="s">
        <v>365</v>
      </c>
      <c r="M20" s="142" t="s">
        <v>364</v>
      </c>
      <c r="N20" s="142" t="s">
        <v>64</v>
      </c>
      <c r="O20" s="142" t="s">
        <v>366</v>
      </c>
      <c r="P20" s="142" t="s">
        <v>367</v>
      </c>
      <c r="Q20" s="142"/>
    </row>
    <row r="21" spans="1:17" ht="18" customHeight="1">
      <c r="A21" s="4" t="s">
        <v>368</v>
      </c>
      <c r="B21" s="12" t="s">
        <v>369</v>
      </c>
      <c r="C21" s="9"/>
      <c r="D21" s="10"/>
      <c r="I21" s="140" t="s">
        <v>170</v>
      </c>
      <c r="J21" s="140" t="s">
        <v>370</v>
      </c>
      <c r="M21" s="142" t="s">
        <v>369</v>
      </c>
      <c r="N21" s="142" t="s">
        <v>65</v>
      </c>
      <c r="O21" s="142"/>
      <c r="P21" s="142"/>
      <c r="Q21" s="142"/>
    </row>
    <row r="22" spans="1:17" ht="18" customHeight="1">
      <c r="A22" s="4" t="s">
        <v>371</v>
      </c>
      <c r="B22" s="12" t="s">
        <v>66</v>
      </c>
      <c r="C22" s="9"/>
      <c r="D22" s="10"/>
      <c r="I22" s="140" t="s">
        <v>171</v>
      </c>
      <c r="J22" s="140" t="s">
        <v>372</v>
      </c>
      <c r="M22" s="142" t="s">
        <v>66</v>
      </c>
      <c r="N22" s="142" t="s">
        <v>67</v>
      </c>
      <c r="O22" s="142" t="s">
        <v>373</v>
      </c>
      <c r="P22" s="142"/>
      <c r="Q22" s="142"/>
    </row>
    <row r="23" spans="1:17" ht="18" customHeight="1">
      <c r="A23" s="4" t="s">
        <v>374</v>
      </c>
      <c r="B23" s="12" t="s">
        <v>69</v>
      </c>
      <c r="C23" s="9"/>
      <c r="D23" s="10"/>
      <c r="I23" s="140" t="s">
        <v>172</v>
      </c>
      <c r="J23" s="140" t="s">
        <v>375</v>
      </c>
      <c r="M23" s="142" t="s">
        <v>69</v>
      </c>
      <c r="N23" s="142" t="s">
        <v>70</v>
      </c>
      <c r="O23" s="142" t="s">
        <v>376</v>
      </c>
      <c r="P23" s="142"/>
      <c r="Q23" s="142"/>
    </row>
    <row r="24" spans="1:17" ht="18" customHeight="1">
      <c r="A24" s="4" t="s">
        <v>377</v>
      </c>
      <c r="B24" s="12" t="s">
        <v>14</v>
      </c>
      <c r="C24" s="9"/>
      <c r="D24" s="10"/>
      <c r="I24" s="140" t="s">
        <v>173</v>
      </c>
      <c r="J24" s="140" t="s">
        <v>47</v>
      </c>
      <c r="M24" s="142" t="s">
        <v>14</v>
      </c>
      <c r="N24" s="142" t="s">
        <v>72</v>
      </c>
      <c r="O24" s="142" t="s">
        <v>73</v>
      </c>
      <c r="P24" s="142"/>
      <c r="Q24" s="142"/>
    </row>
    <row r="25" spans="1:17" ht="18" customHeight="1">
      <c r="A25" s="4" t="s">
        <v>74</v>
      </c>
      <c r="B25" s="12" t="s">
        <v>75</v>
      </c>
      <c r="C25" s="9"/>
      <c r="D25" s="10"/>
      <c r="I25" s="140" t="s">
        <v>174</v>
      </c>
      <c r="J25" s="140" t="s">
        <v>63</v>
      </c>
      <c r="M25" s="142" t="s">
        <v>75</v>
      </c>
      <c r="N25" s="142" t="s">
        <v>76</v>
      </c>
      <c r="O25" s="142"/>
      <c r="P25" s="142"/>
      <c r="Q25" s="142"/>
    </row>
    <row r="26" spans="1:17" ht="18" customHeight="1">
      <c r="A26" s="4" t="s">
        <v>77</v>
      </c>
      <c r="B26" s="12" t="s">
        <v>78</v>
      </c>
      <c r="C26" s="9" t="s">
        <v>43</v>
      </c>
      <c r="D26" s="10" t="s">
        <v>378</v>
      </c>
      <c r="I26" s="140" t="s">
        <v>175</v>
      </c>
      <c r="J26" s="140" t="s">
        <v>348</v>
      </c>
      <c r="M26" s="142" t="s">
        <v>78</v>
      </c>
      <c r="N26" s="142" t="s">
        <v>79</v>
      </c>
      <c r="O26" s="142"/>
      <c r="P26" s="142"/>
      <c r="Q26" s="142"/>
    </row>
    <row r="27" spans="1:17" ht="18" customHeight="1">
      <c r="A27" s="4" t="s">
        <v>379</v>
      </c>
      <c r="B27" s="12" t="s">
        <v>78</v>
      </c>
      <c r="C27" s="9" t="s">
        <v>39</v>
      </c>
      <c r="D27" s="10" t="s">
        <v>80</v>
      </c>
      <c r="I27" s="140" t="s">
        <v>176</v>
      </c>
      <c r="J27" s="140" t="s">
        <v>71</v>
      </c>
      <c r="M27" s="142" t="s">
        <v>78</v>
      </c>
      <c r="N27" s="142"/>
      <c r="O27" s="142" t="s">
        <v>81</v>
      </c>
      <c r="P27" s="142"/>
      <c r="Q27" s="142"/>
    </row>
    <row r="28" spans="1:17" ht="18" customHeight="1">
      <c r="A28" s="4" t="s">
        <v>82</v>
      </c>
      <c r="B28" s="12" t="s">
        <v>78</v>
      </c>
      <c r="C28" s="9" t="s">
        <v>53</v>
      </c>
      <c r="D28" s="10" t="s">
        <v>83</v>
      </c>
      <c r="I28" s="140" t="s">
        <v>177</v>
      </c>
      <c r="J28" s="140" t="s">
        <v>85</v>
      </c>
      <c r="M28" s="142" t="s">
        <v>78</v>
      </c>
      <c r="N28" s="142" t="s">
        <v>84</v>
      </c>
      <c r="O28" s="142"/>
      <c r="P28" s="142"/>
      <c r="Q28" s="142"/>
    </row>
    <row r="29" spans="1:17" ht="18" customHeight="1">
      <c r="A29" s="4" t="s">
        <v>85</v>
      </c>
      <c r="B29" s="12" t="s">
        <v>78</v>
      </c>
      <c r="C29" s="9" t="s">
        <v>49</v>
      </c>
      <c r="D29" s="10" t="s">
        <v>86</v>
      </c>
      <c r="I29" s="140" t="s">
        <v>178</v>
      </c>
      <c r="J29" s="140" t="s">
        <v>380</v>
      </c>
      <c r="M29" s="142" t="s">
        <v>78</v>
      </c>
      <c r="N29" s="142"/>
      <c r="O29" s="142" t="s">
        <v>381</v>
      </c>
      <c r="P29" s="142"/>
      <c r="Q29" s="142"/>
    </row>
    <row r="30" spans="1:17" ht="18" customHeight="1">
      <c r="A30" s="4" t="s">
        <v>382</v>
      </c>
      <c r="B30" s="12" t="s">
        <v>87</v>
      </c>
      <c r="C30" s="9" t="s">
        <v>43</v>
      </c>
      <c r="D30" s="10" t="s">
        <v>383</v>
      </c>
      <c r="I30" s="140" t="s">
        <v>176</v>
      </c>
      <c r="J30" s="140" t="s">
        <v>384</v>
      </c>
      <c r="M30" s="142" t="s">
        <v>87</v>
      </c>
      <c r="N30" s="142" t="s">
        <v>88</v>
      </c>
      <c r="O30" s="142" t="s">
        <v>385</v>
      </c>
      <c r="P30" s="142"/>
      <c r="Q30" s="142"/>
    </row>
    <row r="31" spans="1:17" ht="18" customHeight="1">
      <c r="A31" s="4" t="s">
        <v>386</v>
      </c>
      <c r="B31" s="12" t="s">
        <v>87</v>
      </c>
      <c r="C31" s="9" t="s">
        <v>53</v>
      </c>
      <c r="D31" s="10" t="s">
        <v>89</v>
      </c>
      <c r="I31" s="140" t="s">
        <v>177</v>
      </c>
      <c r="J31" s="140" t="s">
        <v>85</v>
      </c>
      <c r="M31" s="142" t="s">
        <v>87</v>
      </c>
      <c r="N31" s="142" t="s">
        <v>90</v>
      </c>
      <c r="O31" s="142"/>
      <c r="P31" s="142"/>
      <c r="Q31" s="142"/>
    </row>
    <row r="32" spans="1:17" ht="18" customHeight="1">
      <c r="A32" s="4" t="s">
        <v>91</v>
      </c>
      <c r="B32" s="12" t="s">
        <v>92</v>
      </c>
      <c r="C32" s="9" t="s">
        <v>43</v>
      </c>
      <c r="D32" s="10" t="s">
        <v>378</v>
      </c>
      <c r="I32" s="140" t="s">
        <v>387</v>
      </c>
      <c r="J32" s="140" t="s">
        <v>388</v>
      </c>
      <c r="M32" s="142" t="s">
        <v>92</v>
      </c>
      <c r="N32" s="142" t="s">
        <v>93</v>
      </c>
      <c r="O32" s="142"/>
      <c r="P32" s="142"/>
      <c r="Q32" s="142"/>
    </row>
    <row r="33" spans="1:17" ht="18" customHeight="1">
      <c r="A33" s="4" t="s">
        <v>389</v>
      </c>
      <c r="B33" s="12" t="s">
        <v>94</v>
      </c>
      <c r="C33" s="9" t="s">
        <v>95</v>
      </c>
      <c r="D33" s="10" t="s">
        <v>390</v>
      </c>
      <c r="I33" s="1"/>
      <c r="M33" s="142" t="s">
        <v>94</v>
      </c>
      <c r="N33" s="142" t="s">
        <v>96</v>
      </c>
      <c r="O33" s="142"/>
      <c r="P33" s="142"/>
      <c r="Q33" s="142"/>
    </row>
    <row r="34" spans="1:17" ht="18" customHeight="1">
      <c r="A34" s="4" t="s">
        <v>391</v>
      </c>
      <c r="B34" s="12" t="s">
        <v>94</v>
      </c>
      <c r="C34" s="9" t="s">
        <v>57</v>
      </c>
      <c r="D34" s="10" t="s">
        <v>392</v>
      </c>
      <c r="M34" s="142" t="s">
        <v>94</v>
      </c>
      <c r="N34" s="142" t="s">
        <v>97</v>
      </c>
      <c r="O34" s="142"/>
      <c r="P34" s="142"/>
      <c r="Q34" s="142"/>
    </row>
    <row r="35" spans="13:17" ht="13.5">
      <c r="M35" s="142" t="s">
        <v>393</v>
      </c>
      <c r="N35" s="142" t="s">
        <v>394</v>
      </c>
      <c r="O35" s="142"/>
      <c r="P35" s="142"/>
      <c r="Q35" s="142"/>
    </row>
  </sheetData>
  <sheetProtection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1" width="5.25390625" style="0" bestFit="1" customWidth="1"/>
    <col min="2" max="2" width="11.00390625" style="0" bestFit="1" customWidth="1"/>
    <col min="3" max="4" width="15.625" style="0" customWidth="1"/>
    <col min="5" max="5" width="9.00390625" style="23" customWidth="1"/>
    <col min="6" max="6" width="16.375" style="0" customWidth="1"/>
    <col min="8" max="8" width="9.125" style="25" customWidth="1"/>
    <col min="9" max="9" width="6.25390625" style="25" customWidth="1"/>
    <col min="10" max="10" width="2.50390625" style="26" bestFit="1" customWidth="1"/>
    <col min="11" max="11" width="46.375" style="26" bestFit="1" customWidth="1"/>
    <col min="12" max="12" width="9.00390625" style="26" customWidth="1"/>
  </cols>
  <sheetData>
    <row r="1" spans="1:9" ht="14.25" thickBot="1">
      <c r="A1" s="78" t="s">
        <v>130</v>
      </c>
      <c r="B1" s="78" t="s">
        <v>141</v>
      </c>
      <c r="C1" s="78" t="s">
        <v>131</v>
      </c>
      <c r="D1" s="78" t="s">
        <v>156</v>
      </c>
      <c r="E1" s="83" t="s">
        <v>132</v>
      </c>
      <c r="F1" s="78" t="s">
        <v>133</v>
      </c>
      <c r="G1" s="78" t="s">
        <v>134</v>
      </c>
      <c r="I1" s="82" t="s">
        <v>202</v>
      </c>
    </row>
    <row r="2" spans="1:9" ht="13.5">
      <c r="A2" s="79">
        <v>1</v>
      </c>
      <c r="B2" s="52"/>
      <c r="C2" s="52"/>
      <c r="D2" s="52"/>
      <c r="E2" s="57" t="s">
        <v>99</v>
      </c>
      <c r="F2" s="53" t="s">
        <v>127</v>
      </c>
      <c r="G2" s="55"/>
      <c r="H2" s="104" t="s">
        <v>395</v>
      </c>
      <c r="I2" s="25">
        <v>1</v>
      </c>
    </row>
    <row r="3" spans="1:11" ht="13.5">
      <c r="A3" s="80">
        <v>2</v>
      </c>
      <c r="B3" s="29"/>
      <c r="C3" s="29"/>
      <c r="D3" s="29"/>
      <c r="E3" s="63" t="s">
        <v>99</v>
      </c>
      <c r="F3" s="76" t="str">
        <f>$F$2</f>
        <v>選択してください</v>
      </c>
      <c r="G3" s="29"/>
      <c r="H3" s="105"/>
      <c r="J3" s="107" t="s">
        <v>135</v>
      </c>
      <c r="K3" s="108"/>
    </row>
    <row r="4" spans="1:11" ht="13.5">
      <c r="A4" s="80">
        <v>3</v>
      </c>
      <c r="B4" s="29"/>
      <c r="C4" s="29"/>
      <c r="D4" s="29"/>
      <c r="E4" s="63" t="s">
        <v>99</v>
      </c>
      <c r="F4" s="76" t="str">
        <f>$F$2</f>
        <v>選択してください</v>
      </c>
      <c r="G4" s="29"/>
      <c r="H4" s="105"/>
      <c r="J4" s="92">
        <v>1</v>
      </c>
      <c r="K4" s="92" t="s">
        <v>157</v>
      </c>
    </row>
    <row r="5" spans="1:11" ht="13.5">
      <c r="A5" s="80">
        <v>4</v>
      </c>
      <c r="B5" s="29"/>
      <c r="C5" s="29"/>
      <c r="D5" s="29"/>
      <c r="E5" s="63" t="s">
        <v>99</v>
      </c>
      <c r="F5" s="76" t="str">
        <f>$F$2</f>
        <v>選択してください</v>
      </c>
      <c r="G5" s="29"/>
      <c r="H5" s="105"/>
      <c r="J5" s="92">
        <v>2</v>
      </c>
      <c r="K5" s="92" t="s">
        <v>136</v>
      </c>
    </row>
    <row r="6" spans="1:11" ht="13.5">
      <c r="A6" s="80">
        <v>5</v>
      </c>
      <c r="B6" s="29"/>
      <c r="C6" s="29"/>
      <c r="D6" s="29"/>
      <c r="E6" s="63" t="s">
        <v>99</v>
      </c>
      <c r="F6" s="76" t="str">
        <f>$F$2</f>
        <v>選択してください</v>
      </c>
      <c r="G6" s="29"/>
      <c r="H6" s="105"/>
      <c r="J6" s="93">
        <v>3</v>
      </c>
      <c r="K6" s="93" t="s">
        <v>137</v>
      </c>
    </row>
    <row r="7" spans="1:11" ht="14.25" thickBot="1">
      <c r="A7" s="81">
        <v>6</v>
      </c>
      <c r="B7" s="54"/>
      <c r="C7" s="54"/>
      <c r="D7" s="54"/>
      <c r="E7" s="69" t="s">
        <v>99</v>
      </c>
      <c r="F7" s="77" t="str">
        <f>$F$2</f>
        <v>選択してください</v>
      </c>
      <c r="G7" s="54"/>
      <c r="H7" s="106"/>
      <c r="J7" s="94"/>
      <c r="K7" s="94" t="s">
        <v>138</v>
      </c>
    </row>
    <row r="8" spans="1:11" ht="13.5" customHeight="1">
      <c r="A8" s="79">
        <v>7</v>
      </c>
      <c r="B8" s="52"/>
      <c r="C8" s="52"/>
      <c r="D8" s="52"/>
      <c r="E8" s="57" t="s">
        <v>100</v>
      </c>
      <c r="F8" s="53" t="s">
        <v>127</v>
      </c>
      <c r="G8" s="52"/>
      <c r="H8" s="104" t="s">
        <v>396</v>
      </c>
      <c r="I8" s="25">
        <v>2</v>
      </c>
      <c r="J8" s="92">
        <v>4</v>
      </c>
      <c r="K8" s="92" t="s">
        <v>139</v>
      </c>
    </row>
    <row r="9" spans="1:11" ht="13.5">
      <c r="A9" s="80">
        <v>8</v>
      </c>
      <c r="B9" s="29"/>
      <c r="C9" s="29"/>
      <c r="D9" s="29"/>
      <c r="E9" s="63" t="s">
        <v>100</v>
      </c>
      <c r="F9" s="76" t="str">
        <f>$F$8</f>
        <v>選択してください</v>
      </c>
      <c r="G9" s="29"/>
      <c r="H9" s="105"/>
      <c r="J9" s="92">
        <v>5</v>
      </c>
      <c r="K9" s="92" t="s">
        <v>140</v>
      </c>
    </row>
    <row r="10" spans="1:8" ht="13.5">
      <c r="A10" s="80">
        <v>9</v>
      </c>
      <c r="B10" s="29"/>
      <c r="C10" s="29"/>
      <c r="D10" s="29"/>
      <c r="E10" s="63" t="s">
        <v>100</v>
      </c>
      <c r="F10" s="76" t="str">
        <f>$F$8</f>
        <v>選択してください</v>
      </c>
      <c r="G10" s="29"/>
      <c r="H10" s="105"/>
    </row>
    <row r="11" spans="1:8" ht="13.5">
      <c r="A11" s="80">
        <v>10</v>
      </c>
      <c r="B11" s="29"/>
      <c r="C11" s="29"/>
      <c r="D11" s="29"/>
      <c r="E11" s="63" t="s">
        <v>100</v>
      </c>
      <c r="F11" s="76" t="str">
        <f>$F$8</f>
        <v>選択してください</v>
      </c>
      <c r="G11" s="29"/>
      <c r="H11" s="105"/>
    </row>
    <row r="12" spans="1:8" ht="13.5">
      <c r="A12" s="80">
        <v>11</v>
      </c>
      <c r="B12" s="29"/>
      <c r="C12" s="29"/>
      <c r="D12" s="29"/>
      <c r="E12" s="63" t="s">
        <v>100</v>
      </c>
      <c r="F12" s="76" t="str">
        <f>$F$8</f>
        <v>選択してください</v>
      </c>
      <c r="G12" s="29"/>
      <c r="H12" s="105"/>
    </row>
    <row r="13" spans="1:8" ht="14.25" thickBot="1">
      <c r="A13" s="81">
        <v>12</v>
      </c>
      <c r="B13" s="54"/>
      <c r="C13" s="54"/>
      <c r="D13" s="54"/>
      <c r="E13" s="69" t="s">
        <v>100</v>
      </c>
      <c r="F13" s="77" t="str">
        <f>$F$8</f>
        <v>選択してください</v>
      </c>
      <c r="G13" s="54"/>
      <c r="H13" s="106"/>
    </row>
    <row r="14" spans="1:9" ht="13.5" customHeight="1" hidden="1">
      <c r="A14" s="79">
        <v>13</v>
      </c>
      <c r="B14" s="52"/>
      <c r="C14" s="52"/>
      <c r="D14" s="52"/>
      <c r="E14" s="57" t="s">
        <v>99</v>
      </c>
      <c r="F14" s="53"/>
      <c r="G14" s="52"/>
      <c r="H14" s="104" t="s">
        <v>191</v>
      </c>
      <c r="I14" s="25">
        <v>3</v>
      </c>
    </row>
    <row r="15" spans="1:8" ht="13.5" hidden="1">
      <c r="A15" s="80">
        <v>14</v>
      </c>
      <c r="B15" s="29"/>
      <c r="C15" s="29"/>
      <c r="D15" s="29"/>
      <c r="E15" s="63" t="s">
        <v>99</v>
      </c>
      <c r="F15" s="76">
        <f>$F$14</f>
        <v>0</v>
      </c>
      <c r="G15" s="29"/>
      <c r="H15" s="105"/>
    </row>
    <row r="16" spans="1:8" ht="13.5" hidden="1">
      <c r="A16" s="80">
        <v>15</v>
      </c>
      <c r="B16" s="29"/>
      <c r="C16" s="29"/>
      <c r="D16" s="29"/>
      <c r="E16" s="63" t="s">
        <v>99</v>
      </c>
      <c r="F16" s="76">
        <f>$F$14</f>
        <v>0</v>
      </c>
      <c r="G16" s="29"/>
      <c r="H16" s="105"/>
    </row>
    <row r="17" spans="1:8" ht="13.5" hidden="1">
      <c r="A17" s="80">
        <v>16</v>
      </c>
      <c r="B17" s="29"/>
      <c r="C17" s="29"/>
      <c r="D17" s="29"/>
      <c r="E17" s="63" t="s">
        <v>99</v>
      </c>
      <c r="F17" s="76">
        <f>$F$14</f>
        <v>0</v>
      </c>
      <c r="G17" s="29"/>
      <c r="H17" s="105"/>
    </row>
    <row r="18" spans="1:8" ht="13.5" hidden="1">
      <c r="A18" s="80">
        <v>17</v>
      </c>
      <c r="B18" s="29"/>
      <c r="C18" s="29"/>
      <c r="D18" s="29"/>
      <c r="E18" s="63" t="s">
        <v>99</v>
      </c>
      <c r="F18" s="76">
        <f>$F$14</f>
        <v>0</v>
      </c>
      <c r="G18" s="29"/>
      <c r="H18" s="105"/>
    </row>
    <row r="19" spans="1:8" ht="14.25" hidden="1" thickBot="1">
      <c r="A19" s="81">
        <v>18</v>
      </c>
      <c r="B19" s="54"/>
      <c r="C19" s="54"/>
      <c r="D19" s="54"/>
      <c r="E19" s="69" t="s">
        <v>99</v>
      </c>
      <c r="F19" s="76">
        <f>$F$14</f>
        <v>0</v>
      </c>
      <c r="G19" s="54"/>
      <c r="H19" s="106"/>
    </row>
    <row r="20" spans="1:9" ht="13.5" customHeight="1" hidden="1">
      <c r="A20" s="79">
        <v>19</v>
      </c>
      <c r="B20" s="52"/>
      <c r="C20" s="52"/>
      <c r="D20" s="52"/>
      <c r="E20" s="57" t="s">
        <v>99</v>
      </c>
      <c r="F20" s="53"/>
      <c r="G20" s="38"/>
      <c r="H20" s="104" t="s">
        <v>191</v>
      </c>
      <c r="I20" s="25">
        <v>4</v>
      </c>
    </row>
    <row r="21" spans="1:8" ht="13.5" hidden="1">
      <c r="A21" s="80">
        <v>20</v>
      </c>
      <c r="B21" s="29"/>
      <c r="C21" s="29"/>
      <c r="D21" s="29"/>
      <c r="E21" s="63" t="s">
        <v>99</v>
      </c>
      <c r="F21" s="76">
        <f>$F$20</f>
        <v>0</v>
      </c>
      <c r="G21" s="29"/>
      <c r="H21" s="105"/>
    </row>
    <row r="22" spans="1:8" ht="13.5" hidden="1">
      <c r="A22" s="80">
        <v>21</v>
      </c>
      <c r="B22" s="29"/>
      <c r="C22" s="29"/>
      <c r="D22" s="29"/>
      <c r="E22" s="63" t="s">
        <v>99</v>
      </c>
      <c r="F22" s="76">
        <f>$F$20</f>
        <v>0</v>
      </c>
      <c r="G22" s="29"/>
      <c r="H22" s="105"/>
    </row>
    <row r="23" spans="1:8" ht="13.5" hidden="1">
      <c r="A23" s="80">
        <v>22</v>
      </c>
      <c r="B23" s="29"/>
      <c r="C23" s="29"/>
      <c r="D23" s="29"/>
      <c r="E23" s="63" t="s">
        <v>99</v>
      </c>
      <c r="F23" s="76">
        <f>$F$20</f>
        <v>0</v>
      </c>
      <c r="G23" s="29"/>
      <c r="H23" s="105"/>
    </row>
    <row r="24" spans="1:8" ht="13.5" hidden="1">
      <c r="A24" s="80">
        <v>23</v>
      </c>
      <c r="B24" s="29"/>
      <c r="C24" s="29"/>
      <c r="D24" s="29"/>
      <c r="E24" s="63" t="s">
        <v>99</v>
      </c>
      <c r="F24" s="76">
        <f>$F$20</f>
        <v>0</v>
      </c>
      <c r="G24" s="29"/>
      <c r="H24" s="105"/>
    </row>
    <row r="25" spans="1:8" ht="14.25" hidden="1" thickBot="1">
      <c r="A25" s="81">
        <v>24</v>
      </c>
      <c r="B25" s="54"/>
      <c r="C25" s="54"/>
      <c r="D25" s="54"/>
      <c r="E25" s="69" t="s">
        <v>99</v>
      </c>
      <c r="F25" s="76">
        <f>$F$20</f>
        <v>0</v>
      </c>
      <c r="G25" s="54"/>
      <c r="H25" s="106"/>
    </row>
    <row r="26" spans="1:9" ht="13.5" customHeight="1" hidden="1">
      <c r="A26" s="79">
        <v>25</v>
      </c>
      <c r="B26" s="52"/>
      <c r="C26" s="52"/>
      <c r="D26" s="52"/>
      <c r="E26" s="57" t="s">
        <v>99</v>
      </c>
      <c r="F26" s="53"/>
      <c r="G26" s="55"/>
      <c r="H26" s="104" t="s">
        <v>191</v>
      </c>
      <c r="I26" s="25">
        <v>5</v>
      </c>
    </row>
    <row r="27" spans="1:8" ht="13.5" hidden="1">
      <c r="A27" s="80">
        <v>26</v>
      </c>
      <c r="B27" s="29"/>
      <c r="C27" s="29"/>
      <c r="D27" s="29"/>
      <c r="E27" s="63" t="s">
        <v>99</v>
      </c>
      <c r="F27" s="76">
        <f>$F$26</f>
        <v>0</v>
      </c>
      <c r="G27" s="29"/>
      <c r="H27" s="105"/>
    </row>
    <row r="28" spans="1:8" ht="13.5" hidden="1">
      <c r="A28" s="80">
        <v>27</v>
      </c>
      <c r="B28" s="29"/>
      <c r="C28" s="29"/>
      <c r="D28" s="29"/>
      <c r="E28" s="63" t="s">
        <v>99</v>
      </c>
      <c r="F28" s="76">
        <f>$F$26</f>
        <v>0</v>
      </c>
      <c r="G28" s="29"/>
      <c r="H28" s="105"/>
    </row>
    <row r="29" spans="1:8" ht="13.5" hidden="1">
      <c r="A29" s="80">
        <v>28</v>
      </c>
      <c r="B29" s="29"/>
      <c r="C29" s="29"/>
      <c r="D29" s="29"/>
      <c r="E29" s="63" t="s">
        <v>99</v>
      </c>
      <c r="F29" s="76">
        <f>$F$26</f>
        <v>0</v>
      </c>
      <c r="G29" s="29"/>
      <c r="H29" s="105"/>
    </row>
    <row r="30" spans="1:8" ht="13.5" hidden="1">
      <c r="A30" s="80">
        <v>29</v>
      </c>
      <c r="B30" s="29"/>
      <c r="C30" s="29"/>
      <c r="D30" s="29"/>
      <c r="E30" s="63" t="s">
        <v>99</v>
      </c>
      <c r="F30" s="76">
        <f>$F$26</f>
        <v>0</v>
      </c>
      <c r="G30" s="29"/>
      <c r="H30" s="105"/>
    </row>
    <row r="31" spans="1:8" ht="14.25" hidden="1" thickBot="1">
      <c r="A31" s="81">
        <v>30</v>
      </c>
      <c r="B31" s="54"/>
      <c r="C31" s="54"/>
      <c r="D31" s="54"/>
      <c r="E31" s="69" t="s">
        <v>99</v>
      </c>
      <c r="F31" s="76">
        <f>$F$26</f>
        <v>0</v>
      </c>
      <c r="G31" s="54"/>
      <c r="H31" s="106"/>
    </row>
    <row r="32" spans="1:9" ht="13.5" customHeight="1" hidden="1">
      <c r="A32" s="79">
        <v>31</v>
      </c>
      <c r="B32" s="52"/>
      <c r="C32" s="52"/>
      <c r="D32" s="52"/>
      <c r="E32" s="57" t="s">
        <v>99</v>
      </c>
      <c r="F32" s="53"/>
      <c r="G32" s="38"/>
      <c r="H32" s="104" t="s">
        <v>191</v>
      </c>
      <c r="I32" s="25">
        <v>6</v>
      </c>
    </row>
    <row r="33" spans="1:8" ht="13.5" hidden="1">
      <c r="A33" s="80">
        <v>32</v>
      </c>
      <c r="B33" s="29"/>
      <c r="C33" s="29"/>
      <c r="D33" s="29"/>
      <c r="E33" s="63" t="s">
        <v>99</v>
      </c>
      <c r="F33" s="76">
        <f>$F$32</f>
        <v>0</v>
      </c>
      <c r="G33" s="29"/>
      <c r="H33" s="105"/>
    </row>
    <row r="34" spans="1:8" ht="13.5" hidden="1">
      <c r="A34" s="80">
        <v>33</v>
      </c>
      <c r="B34" s="29"/>
      <c r="C34" s="29"/>
      <c r="D34" s="29"/>
      <c r="E34" s="63" t="s">
        <v>99</v>
      </c>
      <c r="F34" s="76">
        <f>$F$32</f>
        <v>0</v>
      </c>
      <c r="G34" s="29"/>
      <c r="H34" s="105"/>
    </row>
    <row r="35" spans="1:8" ht="13.5" hidden="1">
      <c r="A35" s="80">
        <v>34</v>
      </c>
      <c r="B35" s="29"/>
      <c r="C35" s="29"/>
      <c r="D35" s="29"/>
      <c r="E35" s="63" t="s">
        <v>99</v>
      </c>
      <c r="F35" s="76">
        <f>$F$32</f>
        <v>0</v>
      </c>
      <c r="G35" s="29"/>
      <c r="H35" s="105"/>
    </row>
    <row r="36" spans="1:8" ht="13.5" hidden="1">
      <c r="A36" s="80">
        <v>35</v>
      </c>
      <c r="B36" s="29"/>
      <c r="C36" s="29"/>
      <c r="D36" s="29"/>
      <c r="E36" s="63" t="s">
        <v>99</v>
      </c>
      <c r="F36" s="76">
        <f>$F$32</f>
        <v>0</v>
      </c>
      <c r="G36" s="29"/>
      <c r="H36" s="105"/>
    </row>
    <row r="37" spans="1:8" ht="14.25" hidden="1" thickBot="1">
      <c r="A37" s="81">
        <v>36</v>
      </c>
      <c r="B37" s="54"/>
      <c r="C37" s="54"/>
      <c r="D37" s="54"/>
      <c r="E37" s="69" t="s">
        <v>99</v>
      </c>
      <c r="F37" s="76">
        <f>$F$32</f>
        <v>0</v>
      </c>
      <c r="G37" s="36"/>
      <c r="H37" s="106"/>
    </row>
    <row r="38" spans="1:9" ht="13.5" customHeight="1" hidden="1">
      <c r="A38" s="79">
        <v>37</v>
      </c>
      <c r="B38" s="52"/>
      <c r="C38" s="52"/>
      <c r="D38" s="52"/>
      <c r="E38" s="57" t="s">
        <v>99</v>
      </c>
      <c r="F38" s="53"/>
      <c r="G38" s="52"/>
      <c r="H38" s="104" t="s">
        <v>191</v>
      </c>
      <c r="I38" s="25">
        <v>7</v>
      </c>
    </row>
    <row r="39" spans="1:8" ht="13.5" hidden="1">
      <c r="A39" s="80">
        <v>38</v>
      </c>
      <c r="B39" s="29"/>
      <c r="C39" s="29"/>
      <c r="D39" s="29"/>
      <c r="E39" s="63" t="s">
        <v>99</v>
      </c>
      <c r="F39" s="76">
        <f>$F$38</f>
        <v>0</v>
      </c>
      <c r="G39" s="29"/>
      <c r="H39" s="105"/>
    </row>
    <row r="40" spans="1:8" ht="13.5" hidden="1">
      <c r="A40" s="80">
        <v>39</v>
      </c>
      <c r="B40" s="29"/>
      <c r="C40" s="29"/>
      <c r="D40" s="29"/>
      <c r="E40" s="63" t="s">
        <v>99</v>
      </c>
      <c r="F40" s="76">
        <f>$F$38</f>
        <v>0</v>
      </c>
      <c r="G40" s="29"/>
      <c r="H40" s="105"/>
    </row>
    <row r="41" spans="1:8" ht="13.5" hidden="1">
      <c r="A41" s="80">
        <v>40</v>
      </c>
      <c r="B41" s="29"/>
      <c r="C41" s="29"/>
      <c r="D41" s="29"/>
      <c r="E41" s="63" t="s">
        <v>99</v>
      </c>
      <c r="F41" s="76">
        <f>$F$38</f>
        <v>0</v>
      </c>
      <c r="G41" s="29"/>
      <c r="H41" s="105"/>
    </row>
    <row r="42" spans="1:8" ht="13.5" hidden="1">
      <c r="A42" s="80">
        <v>41</v>
      </c>
      <c r="B42" s="29"/>
      <c r="C42" s="29"/>
      <c r="D42" s="29"/>
      <c r="E42" s="63" t="s">
        <v>99</v>
      </c>
      <c r="F42" s="76">
        <f>$F$38</f>
        <v>0</v>
      </c>
      <c r="G42" s="29"/>
      <c r="H42" s="105"/>
    </row>
    <row r="43" spans="1:8" ht="14.25" hidden="1" thickBot="1">
      <c r="A43" s="81">
        <v>42</v>
      </c>
      <c r="B43" s="54"/>
      <c r="C43" s="54"/>
      <c r="D43" s="54"/>
      <c r="E43" s="69" t="s">
        <v>99</v>
      </c>
      <c r="F43" s="76">
        <f>$F$38</f>
        <v>0</v>
      </c>
      <c r="G43" s="54"/>
      <c r="H43" s="106"/>
    </row>
    <row r="44" spans="1:9" ht="13.5" customHeight="1" hidden="1">
      <c r="A44" s="79">
        <v>43</v>
      </c>
      <c r="B44" s="52"/>
      <c r="C44" s="52"/>
      <c r="D44" s="52"/>
      <c r="E44" s="57" t="s">
        <v>99</v>
      </c>
      <c r="F44" s="53"/>
      <c r="G44" s="38"/>
      <c r="H44" s="104" t="s">
        <v>192</v>
      </c>
      <c r="I44" s="25">
        <v>1</v>
      </c>
    </row>
    <row r="45" spans="1:8" ht="13.5" hidden="1">
      <c r="A45" s="80">
        <v>44</v>
      </c>
      <c r="B45" s="29"/>
      <c r="C45" s="29"/>
      <c r="D45" s="29"/>
      <c r="E45" s="63" t="s">
        <v>99</v>
      </c>
      <c r="F45" s="76">
        <f>$F$44</f>
        <v>0</v>
      </c>
      <c r="G45" s="29"/>
      <c r="H45" s="105"/>
    </row>
    <row r="46" spans="1:8" ht="13.5" hidden="1">
      <c r="A46" s="80">
        <v>45</v>
      </c>
      <c r="B46" s="29"/>
      <c r="C46" s="29"/>
      <c r="D46" s="29"/>
      <c r="E46" s="63" t="s">
        <v>99</v>
      </c>
      <c r="F46" s="76">
        <f>$F$44</f>
        <v>0</v>
      </c>
      <c r="G46" s="29"/>
      <c r="H46" s="105"/>
    </row>
    <row r="47" spans="1:8" ht="13.5" hidden="1">
      <c r="A47" s="80">
        <v>46</v>
      </c>
      <c r="B47" s="29"/>
      <c r="C47" s="29"/>
      <c r="D47" s="29"/>
      <c r="E47" s="63" t="s">
        <v>99</v>
      </c>
      <c r="F47" s="76">
        <f>$F$44</f>
        <v>0</v>
      </c>
      <c r="G47" s="29"/>
      <c r="H47" s="105"/>
    </row>
    <row r="48" spans="1:8" ht="13.5" hidden="1">
      <c r="A48" s="80">
        <v>47</v>
      </c>
      <c r="B48" s="29"/>
      <c r="C48" s="29"/>
      <c r="D48" s="29"/>
      <c r="E48" s="63" t="s">
        <v>99</v>
      </c>
      <c r="F48" s="76">
        <f>$F$44</f>
        <v>0</v>
      </c>
      <c r="G48" s="29"/>
      <c r="H48" s="105"/>
    </row>
    <row r="49" spans="1:8" ht="14.25" hidden="1" thickBot="1">
      <c r="A49" s="81">
        <v>48</v>
      </c>
      <c r="B49" s="54"/>
      <c r="C49" s="54"/>
      <c r="D49" s="54"/>
      <c r="E49" s="69" t="s">
        <v>99</v>
      </c>
      <c r="F49" s="76">
        <f>$F$44</f>
        <v>0</v>
      </c>
      <c r="G49" s="54"/>
      <c r="H49" s="106"/>
    </row>
    <row r="50" spans="1:9" ht="13.5" customHeight="1" hidden="1">
      <c r="A50" s="79">
        <v>49</v>
      </c>
      <c r="B50" s="52"/>
      <c r="C50" s="52"/>
      <c r="D50" s="52"/>
      <c r="E50" s="57" t="s">
        <v>99</v>
      </c>
      <c r="F50" s="53"/>
      <c r="G50" s="55"/>
      <c r="H50" s="104" t="s">
        <v>192</v>
      </c>
      <c r="I50" s="25">
        <v>2</v>
      </c>
    </row>
    <row r="51" spans="1:8" ht="13.5" hidden="1">
      <c r="A51" s="80">
        <v>50</v>
      </c>
      <c r="B51" s="29"/>
      <c r="C51" s="29"/>
      <c r="D51" s="29"/>
      <c r="E51" s="63" t="s">
        <v>99</v>
      </c>
      <c r="F51" s="76">
        <f>$F$50</f>
        <v>0</v>
      </c>
      <c r="G51" s="29"/>
      <c r="H51" s="105"/>
    </row>
    <row r="52" spans="1:8" ht="13.5" hidden="1">
      <c r="A52" s="80">
        <v>51</v>
      </c>
      <c r="B52" s="29"/>
      <c r="C52" s="29"/>
      <c r="D52" s="29"/>
      <c r="E52" s="63" t="s">
        <v>99</v>
      </c>
      <c r="F52" s="76">
        <f>$F$50</f>
        <v>0</v>
      </c>
      <c r="G52" s="29"/>
      <c r="H52" s="105"/>
    </row>
    <row r="53" spans="1:8" ht="13.5" hidden="1">
      <c r="A53" s="80">
        <v>52</v>
      </c>
      <c r="B53" s="29"/>
      <c r="C53" s="29"/>
      <c r="D53" s="29"/>
      <c r="E53" s="63" t="s">
        <v>99</v>
      </c>
      <c r="F53" s="76">
        <f>$F$50</f>
        <v>0</v>
      </c>
      <c r="G53" s="29"/>
      <c r="H53" s="105"/>
    </row>
    <row r="54" spans="1:8" ht="13.5" hidden="1">
      <c r="A54" s="80">
        <v>53</v>
      </c>
      <c r="B54" s="29"/>
      <c r="C54" s="29"/>
      <c r="D54" s="29"/>
      <c r="E54" s="63" t="s">
        <v>99</v>
      </c>
      <c r="F54" s="76">
        <f>$F$50</f>
        <v>0</v>
      </c>
      <c r="G54" s="29"/>
      <c r="H54" s="105"/>
    </row>
    <row r="55" spans="1:8" ht="14.25" hidden="1" thickBot="1">
      <c r="A55" s="81">
        <v>54</v>
      </c>
      <c r="B55" s="54"/>
      <c r="C55" s="54"/>
      <c r="D55" s="54"/>
      <c r="E55" s="69" t="s">
        <v>99</v>
      </c>
      <c r="F55" s="76">
        <f>$F$50</f>
        <v>0</v>
      </c>
      <c r="G55" s="54"/>
      <c r="H55" s="106"/>
    </row>
    <row r="56" spans="1:9" ht="13.5" hidden="1">
      <c r="A56" s="79">
        <v>55</v>
      </c>
      <c r="B56" s="52"/>
      <c r="C56" s="52"/>
      <c r="D56" s="52"/>
      <c r="E56" s="57" t="s">
        <v>99</v>
      </c>
      <c r="F56" s="53" t="s">
        <v>219</v>
      </c>
      <c r="G56" s="38"/>
      <c r="H56" s="104" t="s">
        <v>192</v>
      </c>
      <c r="I56" s="25">
        <v>3</v>
      </c>
    </row>
    <row r="57" spans="1:8" ht="13.5" hidden="1">
      <c r="A57" s="80">
        <v>56</v>
      </c>
      <c r="B57" s="29"/>
      <c r="C57" s="29"/>
      <c r="D57" s="29"/>
      <c r="E57" s="63" t="s">
        <v>99</v>
      </c>
      <c r="F57" s="76" t="str">
        <f>$F$56</f>
        <v>信夫</v>
      </c>
      <c r="G57" s="29"/>
      <c r="H57" s="105"/>
    </row>
    <row r="58" spans="1:8" ht="13.5" hidden="1">
      <c r="A58" s="80">
        <v>57</v>
      </c>
      <c r="B58" s="29"/>
      <c r="C58" s="29"/>
      <c r="D58" s="29"/>
      <c r="E58" s="63" t="s">
        <v>99</v>
      </c>
      <c r="F58" s="76" t="str">
        <f>$F$56</f>
        <v>信夫</v>
      </c>
      <c r="G58" s="29"/>
      <c r="H58" s="105"/>
    </row>
    <row r="59" spans="1:8" ht="13.5" hidden="1">
      <c r="A59" s="80">
        <v>58</v>
      </c>
      <c r="B59" s="29"/>
      <c r="C59" s="29"/>
      <c r="D59" s="29"/>
      <c r="E59" s="63" t="s">
        <v>99</v>
      </c>
      <c r="F59" s="76" t="str">
        <f>$F$56</f>
        <v>信夫</v>
      </c>
      <c r="G59" s="29"/>
      <c r="H59" s="105"/>
    </row>
    <row r="60" spans="1:8" ht="13.5" hidden="1">
      <c r="A60" s="80">
        <v>59</v>
      </c>
      <c r="B60" s="29"/>
      <c r="C60" s="29"/>
      <c r="D60" s="29"/>
      <c r="E60" s="63" t="s">
        <v>99</v>
      </c>
      <c r="F60" s="76" t="str">
        <f>$F$56</f>
        <v>信夫</v>
      </c>
      <c r="G60" s="29"/>
      <c r="H60" s="105"/>
    </row>
    <row r="61" spans="1:8" ht="14.25" hidden="1" thickBot="1">
      <c r="A61" s="81">
        <v>60</v>
      </c>
      <c r="B61" s="54"/>
      <c r="C61" s="54"/>
      <c r="D61" s="54"/>
      <c r="E61" s="69" t="s">
        <v>99</v>
      </c>
      <c r="F61" s="76" t="str">
        <f>$F$56</f>
        <v>信夫</v>
      </c>
      <c r="G61" s="36"/>
      <c r="H61" s="106"/>
    </row>
    <row r="62" spans="1:9" ht="13.5" customHeight="1" hidden="1">
      <c r="A62" s="79">
        <v>61</v>
      </c>
      <c r="B62" s="52"/>
      <c r="C62" s="52"/>
      <c r="D62" s="52"/>
      <c r="E62" s="57" t="s">
        <v>99</v>
      </c>
      <c r="F62" s="53" t="s">
        <v>220</v>
      </c>
      <c r="G62" s="52"/>
      <c r="H62" s="104" t="s">
        <v>192</v>
      </c>
      <c r="I62" s="25">
        <v>4</v>
      </c>
    </row>
    <row r="63" spans="1:8" ht="13.5" hidden="1">
      <c r="A63" s="80">
        <v>62</v>
      </c>
      <c r="B63" s="29"/>
      <c r="C63" s="29"/>
      <c r="D63" s="29"/>
      <c r="E63" s="63" t="s">
        <v>99</v>
      </c>
      <c r="F63" s="76" t="str">
        <f>$F$62</f>
        <v>福島第三</v>
      </c>
      <c r="G63" s="29"/>
      <c r="H63" s="105"/>
    </row>
    <row r="64" spans="1:8" ht="13.5" hidden="1">
      <c r="A64" s="80">
        <v>63</v>
      </c>
      <c r="B64" s="29"/>
      <c r="C64" s="29"/>
      <c r="D64" s="29"/>
      <c r="E64" s="63" t="s">
        <v>99</v>
      </c>
      <c r="F64" s="76" t="str">
        <f>$F$62</f>
        <v>福島第三</v>
      </c>
      <c r="G64" s="29"/>
      <c r="H64" s="105"/>
    </row>
    <row r="65" spans="1:8" ht="13.5" hidden="1">
      <c r="A65" s="80">
        <v>64</v>
      </c>
      <c r="B65" s="29"/>
      <c r="C65" s="29"/>
      <c r="D65" s="29"/>
      <c r="E65" s="63" t="s">
        <v>99</v>
      </c>
      <c r="F65" s="76" t="str">
        <f>$F$62</f>
        <v>福島第三</v>
      </c>
      <c r="G65" s="29"/>
      <c r="H65" s="105"/>
    </row>
    <row r="66" spans="1:8" ht="13.5" hidden="1">
      <c r="A66" s="80">
        <v>65</v>
      </c>
      <c r="B66" s="29"/>
      <c r="C66" s="29"/>
      <c r="D66" s="29"/>
      <c r="E66" s="63" t="s">
        <v>99</v>
      </c>
      <c r="F66" s="76" t="str">
        <f>$F$62</f>
        <v>福島第三</v>
      </c>
      <c r="G66" s="29"/>
      <c r="H66" s="105"/>
    </row>
    <row r="67" spans="1:8" ht="14.25" hidden="1" thickBot="1">
      <c r="A67" s="81">
        <v>66</v>
      </c>
      <c r="B67" s="54"/>
      <c r="C67" s="54"/>
      <c r="D67" s="54"/>
      <c r="E67" s="69" t="s">
        <v>99</v>
      </c>
      <c r="F67" s="76" t="str">
        <f>$F$62</f>
        <v>福島第三</v>
      </c>
      <c r="G67" s="54"/>
      <c r="H67" s="106"/>
    </row>
    <row r="68" spans="1:9" ht="13.5" customHeight="1" hidden="1">
      <c r="A68" s="79">
        <v>67</v>
      </c>
      <c r="B68" s="52"/>
      <c r="C68" s="52"/>
      <c r="D68" s="52"/>
      <c r="E68" s="57" t="s">
        <v>99</v>
      </c>
      <c r="F68" s="53" t="s">
        <v>221</v>
      </c>
      <c r="G68" s="38"/>
      <c r="H68" s="104" t="s">
        <v>192</v>
      </c>
      <c r="I68" s="25">
        <v>5</v>
      </c>
    </row>
    <row r="69" spans="1:8" ht="13.5" hidden="1">
      <c r="A69" s="80">
        <v>68</v>
      </c>
      <c r="B69" s="29"/>
      <c r="C69" s="29"/>
      <c r="D69" s="29"/>
      <c r="E69" s="63" t="s">
        <v>99</v>
      </c>
      <c r="F69" s="76" t="str">
        <f>$F$68</f>
        <v>福大附属</v>
      </c>
      <c r="G69" s="29"/>
      <c r="H69" s="105"/>
    </row>
    <row r="70" spans="1:8" ht="13.5" hidden="1">
      <c r="A70" s="80">
        <v>69</v>
      </c>
      <c r="B70" s="29"/>
      <c r="C70" s="29"/>
      <c r="D70" s="29"/>
      <c r="E70" s="63" t="s">
        <v>99</v>
      </c>
      <c r="F70" s="76" t="str">
        <f>$F$68</f>
        <v>福大附属</v>
      </c>
      <c r="G70" s="29"/>
      <c r="H70" s="105"/>
    </row>
    <row r="71" spans="1:8" ht="13.5" hidden="1">
      <c r="A71" s="80">
        <v>70</v>
      </c>
      <c r="B71" s="29"/>
      <c r="C71" s="29"/>
      <c r="D71" s="29"/>
      <c r="E71" s="63" t="s">
        <v>99</v>
      </c>
      <c r="F71" s="76" t="str">
        <f>$F$68</f>
        <v>福大附属</v>
      </c>
      <c r="G71" s="29"/>
      <c r="H71" s="105"/>
    </row>
    <row r="72" spans="1:8" ht="13.5" hidden="1">
      <c r="A72" s="80">
        <v>71</v>
      </c>
      <c r="B72" s="29"/>
      <c r="C72" s="29"/>
      <c r="D72" s="29"/>
      <c r="E72" s="63" t="s">
        <v>99</v>
      </c>
      <c r="F72" s="76" t="str">
        <f>$F$68</f>
        <v>福大附属</v>
      </c>
      <c r="G72" s="29"/>
      <c r="H72" s="105"/>
    </row>
    <row r="73" spans="1:8" ht="14.25" hidden="1" thickBot="1">
      <c r="A73" s="81">
        <v>72</v>
      </c>
      <c r="B73" s="54"/>
      <c r="C73" s="54"/>
      <c r="D73" s="54"/>
      <c r="E73" s="69" t="s">
        <v>99</v>
      </c>
      <c r="F73" s="76" t="str">
        <f>$F$68</f>
        <v>福大附属</v>
      </c>
      <c r="G73" s="54"/>
      <c r="H73" s="106"/>
    </row>
    <row r="74" spans="1:9" ht="13.5" customHeight="1" hidden="1">
      <c r="A74" s="79">
        <v>73</v>
      </c>
      <c r="B74" s="52"/>
      <c r="C74" s="52"/>
      <c r="D74" s="52"/>
      <c r="E74" s="57" t="s">
        <v>99</v>
      </c>
      <c r="F74" s="53" t="s">
        <v>222</v>
      </c>
      <c r="G74" s="55"/>
      <c r="H74" s="104" t="s">
        <v>192</v>
      </c>
      <c r="I74" s="25">
        <v>6</v>
      </c>
    </row>
    <row r="75" spans="1:8" ht="13.5" hidden="1">
      <c r="A75" s="80">
        <v>74</v>
      </c>
      <c r="B75" s="29"/>
      <c r="C75" s="29"/>
      <c r="D75" s="29"/>
      <c r="E75" s="63" t="s">
        <v>99</v>
      </c>
      <c r="F75" s="76" t="str">
        <f>$F$74</f>
        <v>福島第一</v>
      </c>
      <c r="G75" s="29"/>
      <c r="H75" s="105"/>
    </row>
    <row r="76" spans="1:8" ht="13.5" hidden="1">
      <c r="A76" s="80">
        <v>75</v>
      </c>
      <c r="B76" s="29"/>
      <c r="C76" s="29"/>
      <c r="D76" s="29"/>
      <c r="E76" s="63" t="s">
        <v>99</v>
      </c>
      <c r="F76" s="76" t="str">
        <f>$F$74</f>
        <v>福島第一</v>
      </c>
      <c r="G76" s="29"/>
      <c r="H76" s="105"/>
    </row>
    <row r="77" spans="1:8" ht="13.5" hidden="1">
      <c r="A77" s="80">
        <v>76</v>
      </c>
      <c r="B77" s="29"/>
      <c r="C77" s="29"/>
      <c r="D77" s="29"/>
      <c r="E77" s="63" t="s">
        <v>99</v>
      </c>
      <c r="F77" s="76" t="str">
        <f>$F$74</f>
        <v>福島第一</v>
      </c>
      <c r="G77" s="29"/>
      <c r="H77" s="105"/>
    </row>
    <row r="78" spans="1:8" ht="13.5" hidden="1">
      <c r="A78" s="80">
        <v>77</v>
      </c>
      <c r="B78" s="29"/>
      <c r="C78" s="29"/>
      <c r="D78" s="29"/>
      <c r="E78" s="63" t="s">
        <v>99</v>
      </c>
      <c r="F78" s="76" t="str">
        <f>$F$74</f>
        <v>福島第一</v>
      </c>
      <c r="G78" s="29"/>
      <c r="H78" s="105"/>
    </row>
    <row r="79" spans="1:8" ht="14.25" hidden="1" thickBot="1">
      <c r="A79" s="81">
        <v>78</v>
      </c>
      <c r="B79" s="54"/>
      <c r="C79" s="54"/>
      <c r="D79" s="54"/>
      <c r="E79" s="69" t="s">
        <v>99</v>
      </c>
      <c r="F79" s="76" t="str">
        <f>$F$74</f>
        <v>福島第一</v>
      </c>
      <c r="G79" s="54"/>
      <c r="H79" s="106"/>
    </row>
    <row r="80" spans="1:9" ht="13.5" hidden="1">
      <c r="A80" s="79">
        <v>79</v>
      </c>
      <c r="B80" s="52"/>
      <c r="C80" s="52"/>
      <c r="D80" s="52"/>
      <c r="E80" s="57" t="s">
        <v>99</v>
      </c>
      <c r="F80" s="53"/>
      <c r="G80" s="38"/>
      <c r="H80" s="104" t="s">
        <v>192</v>
      </c>
      <c r="I80" s="25">
        <v>7</v>
      </c>
    </row>
    <row r="81" spans="1:8" ht="13.5" hidden="1">
      <c r="A81" s="80">
        <v>80</v>
      </c>
      <c r="B81" s="29"/>
      <c r="C81" s="29"/>
      <c r="D81" s="29"/>
      <c r="E81" s="63" t="s">
        <v>99</v>
      </c>
      <c r="F81" s="76">
        <f>$F$80</f>
        <v>0</v>
      </c>
      <c r="G81" s="29"/>
      <c r="H81" s="105"/>
    </row>
    <row r="82" spans="1:8" ht="13.5" hidden="1">
      <c r="A82" s="80">
        <v>81</v>
      </c>
      <c r="B82" s="29"/>
      <c r="C82" s="29"/>
      <c r="D82" s="29"/>
      <c r="E82" s="63" t="s">
        <v>99</v>
      </c>
      <c r="F82" s="76">
        <f>$F$80</f>
        <v>0</v>
      </c>
      <c r="G82" s="29"/>
      <c r="H82" s="105"/>
    </row>
    <row r="83" spans="1:8" ht="13.5" hidden="1">
      <c r="A83" s="80">
        <v>82</v>
      </c>
      <c r="B83" s="29"/>
      <c r="C83" s="29"/>
      <c r="D83" s="29"/>
      <c r="E83" s="63" t="s">
        <v>99</v>
      </c>
      <c r="F83" s="76">
        <f>$F$80</f>
        <v>0</v>
      </c>
      <c r="G83" s="29"/>
      <c r="H83" s="105"/>
    </row>
    <row r="84" spans="1:8" ht="13.5" hidden="1">
      <c r="A84" s="80">
        <v>83</v>
      </c>
      <c r="B84" s="29"/>
      <c r="C84" s="29"/>
      <c r="D84" s="29"/>
      <c r="E84" s="63" t="s">
        <v>99</v>
      </c>
      <c r="F84" s="76">
        <f>$F$80</f>
        <v>0</v>
      </c>
      <c r="G84" s="29"/>
      <c r="H84" s="105"/>
    </row>
    <row r="85" spans="1:8" ht="14.25" hidden="1" thickBot="1">
      <c r="A85" s="81">
        <v>84</v>
      </c>
      <c r="B85" s="54"/>
      <c r="C85" s="54"/>
      <c r="D85" s="54"/>
      <c r="E85" s="69" t="s">
        <v>99</v>
      </c>
      <c r="F85" s="76">
        <f>$F$80</f>
        <v>0</v>
      </c>
      <c r="G85" s="36"/>
      <c r="H85" s="106"/>
    </row>
    <row r="86" spans="1:9" ht="13.5" hidden="1">
      <c r="A86" s="79">
        <v>85</v>
      </c>
      <c r="B86" s="52"/>
      <c r="C86" s="52"/>
      <c r="D86" s="52"/>
      <c r="E86" s="57" t="s">
        <v>100</v>
      </c>
      <c r="F86" s="53" t="s">
        <v>219</v>
      </c>
      <c r="G86" s="52"/>
      <c r="H86" s="104" t="s">
        <v>193</v>
      </c>
      <c r="I86" s="25">
        <v>1</v>
      </c>
    </row>
    <row r="87" spans="1:8" ht="13.5" hidden="1">
      <c r="A87" s="80">
        <v>86</v>
      </c>
      <c r="B87" s="29"/>
      <c r="C87" s="29"/>
      <c r="D87" s="29"/>
      <c r="E87" s="63" t="s">
        <v>100</v>
      </c>
      <c r="F87" s="76" t="str">
        <f>$F$86</f>
        <v>信夫</v>
      </c>
      <c r="G87" s="29"/>
      <c r="H87" s="105"/>
    </row>
    <row r="88" spans="1:8" ht="13.5" hidden="1">
      <c r="A88" s="80">
        <v>87</v>
      </c>
      <c r="B88" s="29"/>
      <c r="C88" s="29"/>
      <c r="D88" s="29"/>
      <c r="E88" s="63" t="s">
        <v>100</v>
      </c>
      <c r="F88" s="76" t="str">
        <f>$F$86</f>
        <v>信夫</v>
      </c>
      <c r="G88" s="29"/>
      <c r="H88" s="105"/>
    </row>
    <row r="89" spans="1:8" ht="13.5" hidden="1">
      <c r="A89" s="80">
        <v>88</v>
      </c>
      <c r="B89" s="29"/>
      <c r="C89" s="29"/>
      <c r="D89" s="29"/>
      <c r="E89" s="63" t="s">
        <v>100</v>
      </c>
      <c r="F89" s="76" t="str">
        <f>$F$86</f>
        <v>信夫</v>
      </c>
      <c r="G89" s="29"/>
      <c r="H89" s="105"/>
    </row>
    <row r="90" spans="1:8" ht="13.5" hidden="1">
      <c r="A90" s="80">
        <v>89</v>
      </c>
      <c r="B90" s="29"/>
      <c r="C90" s="29"/>
      <c r="D90" s="29"/>
      <c r="E90" s="63" t="s">
        <v>100</v>
      </c>
      <c r="F90" s="76" t="str">
        <f>$F$86</f>
        <v>信夫</v>
      </c>
      <c r="G90" s="29"/>
      <c r="H90" s="105"/>
    </row>
    <row r="91" spans="1:8" ht="14.25" hidden="1" thickBot="1">
      <c r="A91" s="81">
        <v>90</v>
      </c>
      <c r="B91" s="54"/>
      <c r="C91" s="54"/>
      <c r="D91" s="54"/>
      <c r="E91" s="69" t="s">
        <v>100</v>
      </c>
      <c r="F91" s="76" t="str">
        <f>$F$86</f>
        <v>信夫</v>
      </c>
      <c r="G91" s="54"/>
      <c r="H91" s="106"/>
    </row>
    <row r="92" spans="1:9" ht="13.5" customHeight="1" hidden="1">
      <c r="A92" s="79">
        <v>91</v>
      </c>
      <c r="B92" s="52"/>
      <c r="C92" s="52"/>
      <c r="D92" s="52"/>
      <c r="E92" s="84" t="s">
        <v>100</v>
      </c>
      <c r="F92" s="53" t="s">
        <v>217</v>
      </c>
      <c r="G92" s="38"/>
      <c r="H92" s="104" t="s">
        <v>193</v>
      </c>
      <c r="I92" s="25">
        <v>2</v>
      </c>
    </row>
    <row r="93" spans="1:8" ht="13.5" hidden="1">
      <c r="A93" s="80">
        <v>92</v>
      </c>
      <c r="B93" s="29"/>
      <c r="C93" s="29"/>
      <c r="D93" s="29"/>
      <c r="E93" s="63" t="s">
        <v>100</v>
      </c>
      <c r="F93" s="76" t="str">
        <f>$F$92</f>
        <v>福島第四</v>
      </c>
      <c r="G93" s="29"/>
      <c r="H93" s="105"/>
    </row>
    <row r="94" spans="1:8" ht="13.5" hidden="1">
      <c r="A94" s="80">
        <v>93</v>
      </c>
      <c r="B94" s="29"/>
      <c r="C94" s="29"/>
      <c r="D94" s="29"/>
      <c r="E94" s="63" t="s">
        <v>100</v>
      </c>
      <c r="F94" s="76" t="str">
        <f>$F$92</f>
        <v>福島第四</v>
      </c>
      <c r="G94" s="29"/>
      <c r="H94" s="105"/>
    </row>
    <row r="95" spans="1:8" ht="13.5" hidden="1">
      <c r="A95" s="80">
        <v>94</v>
      </c>
      <c r="B95" s="29"/>
      <c r="C95" s="29"/>
      <c r="D95" s="29"/>
      <c r="E95" s="63" t="s">
        <v>100</v>
      </c>
      <c r="F95" s="76" t="str">
        <f>$F$92</f>
        <v>福島第四</v>
      </c>
      <c r="G95" s="29"/>
      <c r="H95" s="105"/>
    </row>
    <row r="96" spans="1:8" ht="13.5" hidden="1">
      <c r="A96" s="80">
        <v>95</v>
      </c>
      <c r="B96" s="29"/>
      <c r="C96" s="29"/>
      <c r="D96" s="29"/>
      <c r="E96" s="63" t="s">
        <v>100</v>
      </c>
      <c r="F96" s="76" t="str">
        <f>$F$92</f>
        <v>福島第四</v>
      </c>
      <c r="G96" s="29"/>
      <c r="H96" s="105"/>
    </row>
    <row r="97" spans="1:8" ht="14.25" hidden="1" thickBot="1">
      <c r="A97" s="81">
        <v>96</v>
      </c>
      <c r="B97" s="54"/>
      <c r="C97" s="54"/>
      <c r="D97" s="54"/>
      <c r="E97" s="69" t="s">
        <v>100</v>
      </c>
      <c r="F97" s="76" t="str">
        <f>$F$92</f>
        <v>福島第四</v>
      </c>
      <c r="G97" s="54"/>
      <c r="H97" s="106"/>
    </row>
    <row r="98" spans="1:9" ht="13.5" customHeight="1" hidden="1">
      <c r="A98" s="79">
        <v>97</v>
      </c>
      <c r="B98" s="52"/>
      <c r="C98" s="52"/>
      <c r="D98" s="52"/>
      <c r="E98" s="84" t="s">
        <v>100</v>
      </c>
      <c r="F98" s="53" t="s">
        <v>216</v>
      </c>
      <c r="G98" s="55"/>
      <c r="H98" s="104" t="s">
        <v>193</v>
      </c>
      <c r="I98" s="25">
        <v>3</v>
      </c>
    </row>
    <row r="99" spans="1:8" ht="13.5" hidden="1">
      <c r="A99" s="80">
        <v>98</v>
      </c>
      <c r="B99" s="29"/>
      <c r="C99" s="29"/>
      <c r="D99" s="29"/>
      <c r="E99" s="63" t="s">
        <v>100</v>
      </c>
      <c r="F99" s="76" t="str">
        <f>$F$98</f>
        <v>伊達</v>
      </c>
      <c r="G99" s="29"/>
      <c r="H99" s="105"/>
    </row>
    <row r="100" spans="1:8" ht="13.5" hidden="1">
      <c r="A100" s="80">
        <v>99</v>
      </c>
      <c r="B100" s="29"/>
      <c r="C100" s="29"/>
      <c r="D100" s="29"/>
      <c r="E100" s="63" t="s">
        <v>100</v>
      </c>
      <c r="F100" s="76" t="str">
        <f>$F$98</f>
        <v>伊達</v>
      </c>
      <c r="G100" s="29"/>
      <c r="H100" s="105"/>
    </row>
    <row r="101" spans="1:8" ht="13.5" hidden="1">
      <c r="A101" s="80">
        <v>100</v>
      </c>
      <c r="B101" s="29"/>
      <c r="C101" s="29"/>
      <c r="D101" s="29"/>
      <c r="E101" s="63" t="s">
        <v>100</v>
      </c>
      <c r="F101" s="76" t="str">
        <f>$F$98</f>
        <v>伊達</v>
      </c>
      <c r="G101" s="29"/>
      <c r="H101" s="105"/>
    </row>
    <row r="102" spans="1:8" ht="13.5" hidden="1">
      <c r="A102" s="80">
        <v>101</v>
      </c>
      <c r="B102" s="29"/>
      <c r="C102" s="29"/>
      <c r="D102" s="29"/>
      <c r="E102" s="63" t="s">
        <v>100</v>
      </c>
      <c r="F102" s="76" t="str">
        <f>$F$98</f>
        <v>伊達</v>
      </c>
      <c r="G102" s="29"/>
      <c r="H102" s="105"/>
    </row>
    <row r="103" spans="1:8" ht="14.25" hidden="1" thickBot="1">
      <c r="A103" s="81">
        <v>102</v>
      </c>
      <c r="B103" s="54"/>
      <c r="C103" s="54"/>
      <c r="D103" s="54"/>
      <c r="E103" s="69" t="s">
        <v>100</v>
      </c>
      <c r="F103" s="76" t="str">
        <f>$F$98</f>
        <v>伊達</v>
      </c>
      <c r="G103" s="54"/>
      <c r="H103" s="106"/>
    </row>
    <row r="104" spans="1:9" ht="13.5" customHeight="1" hidden="1">
      <c r="A104" s="79">
        <v>103</v>
      </c>
      <c r="B104" s="52"/>
      <c r="C104" s="52"/>
      <c r="D104" s="52"/>
      <c r="E104" s="84" t="s">
        <v>100</v>
      </c>
      <c r="F104" s="53" t="s">
        <v>223</v>
      </c>
      <c r="G104" s="38"/>
      <c r="H104" s="104" t="s">
        <v>193</v>
      </c>
      <c r="I104" s="25">
        <v>4</v>
      </c>
    </row>
    <row r="105" spans="1:8" ht="13.5" hidden="1">
      <c r="A105" s="80">
        <v>104</v>
      </c>
      <c r="B105" s="29"/>
      <c r="C105" s="29"/>
      <c r="D105" s="29"/>
      <c r="E105" s="63" t="s">
        <v>100</v>
      </c>
      <c r="F105" s="76" t="str">
        <f>$F$104</f>
        <v>本宮第一</v>
      </c>
      <c r="G105" s="29"/>
      <c r="H105" s="105"/>
    </row>
    <row r="106" spans="1:8" ht="13.5" hidden="1">
      <c r="A106" s="80">
        <v>105</v>
      </c>
      <c r="B106" s="29"/>
      <c r="C106" s="29"/>
      <c r="D106" s="29"/>
      <c r="E106" s="63" t="s">
        <v>100</v>
      </c>
      <c r="F106" s="76" t="str">
        <f>$F$104</f>
        <v>本宮第一</v>
      </c>
      <c r="G106" s="29"/>
      <c r="H106" s="105"/>
    </row>
    <row r="107" spans="1:8" ht="13.5" hidden="1">
      <c r="A107" s="80">
        <v>106</v>
      </c>
      <c r="B107" s="29"/>
      <c r="C107" s="29"/>
      <c r="D107" s="29"/>
      <c r="E107" s="63" t="s">
        <v>100</v>
      </c>
      <c r="F107" s="76" t="str">
        <f>$F$104</f>
        <v>本宮第一</v>
      </c>
      <c r="G107" s="29"/>
      <c r="H107" s="105"/>
    </row>
    <row r="108" spans="1:8" ht="13.5" hidden="1">
      <c r="A108" s="80">
        <v>107</v>
      </c>
      <c r="B108" s="29"/>
      <c r="C108" s="29"/>
      <c r="D108" s="29"/>
      <c r="E108" s="63" t="s">
        <v>100</v>
      </c>
      <c r="F108" s="76" t="str">
        <f>$F$104</f>
        <v>本宮第一</v>
      </c>
      <c r="G108" s="29"/>
      <c r="H108" s="105"/>
    </row>
    <row r="109" spans="1:8" ht="14.25" hidden="1" thickBot="1">
      <c r="A109" s="81">
        <v>108</v>
      </c>
      <c r="B109" s="54"/>
      <c r="C109" s="54"/>
      <c r="D109" s="54"/>
      <c r="E109" s="69" t="s">
        <v>100</v>
      </c>
      <c r="F109" s="76" t="str">
        <f>$F$104</f>
        <v>本宮第一</v>
      </c>
      <c r="G109" s="36"/>
      <c r="H109" s="106"/>
    </row>
    <row r="110" spans="1:9" ht="13.5" customHeight="1" hidden="1">
      <c r="A110" s="79">
        <v>109</v>
      </c>
      <c r="B110" s="52"/>
      <c r="C110" s="52"/>
      <c r="D110" s="52"/>
      <c r="E110" s="57" t="s">
        <v>100</v>
      </c>
      <c r="F110" s="53" t="s">
        <v>220</v>
      </c>
      <c r="G110" s="52"/>
      <c r="H110" s="104" t="s">
        <v>193</v>
      </c>
      <c r="I110" s="25">
        <v>5</v>
      </c>
    </row>
    <row r="111" spans="1:8" ht="13.5" hidden="1">
      <c r="A111" s="80">
        <v>110</v>
      </c>
      <c r="B111" s="29"/>
      <c r="C111" s="29"/>
      <c r="D111" s="29"/>
      <c r="E111" s="63" t="s">
        <v>100</v>
      </c>
      <c r="F111" s="76" t="str">
        <f>$F$110</f>
        <v>福島第三</v>
      </c>
      <c r="G111" s="29"/>
      <c r="H111" s="105"/>
    </row>
    <row r="112" spans="1:8" ht="13.5" hidden="1">
      <c r="A112" s="80">
        <v>111</v>
      </c>
      <c r="B112" s="29"/>
      <c r="C112" s="29"/>
      <c r="D112" s="29"/>
      <c r="E112" s="63" t="s">
        <v>100</v>
      </c>
      <c r="F112" s="76" t="str">
        <f>$F$110</f>
        <v>福島第三</v>
      </c>
      <c r="G112" s="29"/>
      <c r="H112" s="105"/>
    </row>
    <row r="113" spans="1:8" ht="13.5" hidden="1">
      <c r="A113" s="80">
        <v>112</v>
      </c>
      <c r="B113" s="29"/>
      <c r="C113" s="29"/>
      <c r="D113" s="29"/>
      <c r="E113" s="63" t="s">
        <v>100</v>
      </c>
      <c r="F113" s="76" t="str">
        <f>$F$110</f>
        <v>福島第三</v>
      </c>
      <c r="G113" s="29"/>
      <c r="H113" s="105"/>
    </row>
    <row r="114" spans="1:8" ht="13.5" hidden="1">
      <c r="A114" s="80">
        <v>113</v>
      </c>
      <c r="B114" s="29"/>
      <c r="C114" s="29"/>
      <c r="D114" s="29"/>
      <c r="E114" s="63" t="s">
        <v>100</v>
      </c>
      <c r="F114" s="76" t="str">
        <f>$F$110</f>
        <v>福島第三</v>
      </c>
      <c r="G114" s="29"/>
      <c r="H114" s="105"/>
    </row>
    <row r="115" spans="1:8" ht="14.25" hidden="1" thickBot="1">
      <c r="A115" s="81">
        <v>114</v>
      </c>
      <c r="B115" s="54"/>
      <c r="C115" s="54"/>
      <c r="D115" s="54"/>
      <c r="E115" s="69" t="s">
        <v>100</v>
      </c>
      <c r="F115" s="76" t="str">
        <f>$F$110</f>
        <v>福島第三</v>
      </c>
      <c r="G115" s="54"/>
      <c r="H115" s="106"/>
    </row>
    <row r="116" spans="1:9" ht="13.5" customHeight="1" hidden="1">
      <c r="A116" s="79">
        <v>115</v>
      </c>
      <c r="B116" s="52"/>
      <c r="C116" s="52"/>
      <c r="D116" s="52"/>
      <c r="E116" s="84" t="s">
        <v>100</v>
      </c>
      <c r="F116" s="53" t="s">
        <v>224</v>
      </c>
      <c r="G116" s="38"/>
      <c r="H116" s="104" t="s">
        <v>193</v>
      </c>
      <c r="I116" s="25">
        <v>6</v>
      </c>
    </row>
    <row r="117" spans="1:8" ht="13.5" hidden="1">
      <c r="A117" s="80">
        <v>116</v>
      </c>
      <c r="B117" s="29"/>
      <c r="C117" s="29"/>
      <c r="D117" s="29"/>
      <c r="E117" s="63" t="s">
        <v>100</v>
      </c>
      <c r="F117" s="76" t="str">
        <f>$F$116</f>
        <v>西信</v>
      </c>
      <c r="G117" s="29"/>
      <c r="H117" s="105"/>
    </row>
    <row r="118" spans="1:8" ht="13.5" hidden="1">
      <c r="A118" s="80">
        <v>117</v>
      </c>
      <c r="B118" s="29"/>
      <c r="C118" s="29"/>
      <c r="D118" s="29"/>
      <c r="E118" s="63" t="s">
        <v>100</v>
      </c>
      <c r="F118" s="76" t="str">
        <f>$F$116</f>
        <v>西信</v>
      </c>
      <c r="G118" s="29"/>
      <c r="H118" s="105"/>
    </row>
    <row r="119" spans="1:8" ht="13.5" hidden="1">
      <c r="A119" s="80">
        <v>118</v>
      </c>
      <c r="B119" s="29"/>
      <c r="C119" s="29"/>
      <c r="D119" s="29"/>
      <c r="E119" s="63" t="s">
        <v>100</v>
      </c>
      <c r="F119" s="76" t="str">
        <f>$F$116</f>
        <v>西信</v>
      </c>
      <c r="G119" s="29"/>
      <c r="H119" s="105"/>
    </row>
    <row r="120" spans="1:8" ht="13.5" hidden="1">
      <c r="A120" s="80">
        <v>119</v>
      </c>
      <c r="B120" s="29"/>
      <c r="C120" s="29"/>
      <c r="D120" s="29"/>
      <c r="E120" s="63" t="s">
        <v>100</v>
      </c>
      <c r="F120" s="76" t="str">
        <f>$F$116</f>
        <v>西信</v>
      </c>
      <c r="G120" s="29"/>
      <c r="H120" s="105"/>
    </row>
    <row r="121" spans="1:8" ht="14.25" hidden="1" thickBot="1">
      <c r="A121" s="81">
        <v>120</v>
      </c>
      <c r="B121" s="54"/>
      <c r="C121" s="54"/>
      <c r="D121" s="54"/>
      <c r="E121" s="69" t="s">
        <v>100</v>
      </c>
      <c r="F121" s="76" t="str">
        <f>$F$116</f>
        <v>西信</v>
      </c>
      <c r="G121" s="54"/>
      <c r="H121" s="106"/>
    </row>
    <row r="122" spans="1:9" ht="13.5" customHeight="1" hidden="1">
      <c r="A122" s="79">
        <v>121</v>
      </c>
      <c r="B122" s="52"/>
      <c r="C122" s="52"/>
      <c r="D122" s="52"/>
      <c r="E122" s="84" t="s">
        <v>100</v>
      </c>
      <c r="F122" s="53"/>
      <c r="G122" s="55"/>
      <c r="H122" s="104" t="s">
        <v>193</v>
      </c>
      <c r="I122" s="25">
        <v>7</v>
      </c>
    </row>
    <row r="123" spans="1:8" ht="13.5" hidden="1">
      <c r="A123" s="80">
        <v>122</v>
      </c>
      <c r="B123" s="29"/>
      <c r="C123" s="29"/>
      <c r="D123" s="29"/>
      <c r="E123" s="63" t="s">
        <v>100</v>
      </c>
      <c r="F123" s="76">
        <f>$F$122</f>
        <v>0</v>
      </c>
      <c r="G123" s="29"/>
      <c r="H123" s="105"/>
    </row>
    <row r="124" spans="1:8" ht="13.5" hidden="1">
      <c r="A124" s="80">
        <v>123</v>
      </c>
      <c r="B124" s="29"/>
      <c r="C124" s="29"/>
      <c r="D124" s="29"/>
      <c r="E124" s="63" t="s">
        <v>100</v>
      </c>
      <c r="F124" s="76">
        <f>$F$122</f>
        <v>0</v>
      </c>
      <c r="G124" s="29"/>
      <c r="H124" s="105"/>
    </row>
    <row r="125" spans="1:8" ht="13.5" hidden="1">
      <c r="A125" s="80">
        <v>124</v>
      </c>
      <c r="B125" s="29"/>
      <c r="C125" s="29"/>
      <c r="D125" s="29"/>
      <c r="E125" s="63" t="s">
        <v>100</v>
      </c>
      <c r="F125" s="76">
        <f>$F$122</f>
        <v>0</v>
      </c>
      <c r="G125" s="29"/>
      <c r="H125" s="105"/>
    </row>
    <row r="126" spans="1:8" ht="13.5" hidden="1">
      <c r="A126" s="80">
        <v>125</v>
      </c>
      <c r="B126" s="29"/>
      <c r="C126" s="29"/>
      <c r="D126" s="29"/>
      <c r="E126" s="63" t="s">
        <v>100</v>
      </c>
      <c r="F126" s="76">
        <f>$F$122</f>
        <v>0</v>
      </c>
      <c r="G126" s="29"/>
      <c r="H126" s="105"/>
    </row>
    <row r="127" spans="1:8" ht="14.25" hidden="1" thickBot="1">
      <c r="A127" s="81">
        <v>126</v>
      </c>
      <c r="B127" s="54"/>
      <c r="C127" s="54"/>
      <c r="D127" s="54"/>
      <c r="E127" s="69" t="s">
        <v>100</v>
      </c>
      <c r="F127" s="76">
        <f>$F$122</f>
        <v>0</v>
      </c>
      <c r="G127" s="54"/>
      <c r="H127" s="106"/>
    </row>
    <row r="128" spans="1:9" ht="13.5" customHeight="1" hidden="1">
      <c r="A128" s="79">
        <v>127</v>
      </c>
      <c r="B128" s="52"/>
      <c r="C128" s="52"/>
      <c r="D128" s="52"/>
      <c r="E128" s="84" t="s">
        <v>100</v>
      </c>
      <c r="F128" s="53" t="s">
        <v>217</v>
      </c>
      <c r="G128" s="38"/>
      <c r="H128" s="104" t="s">
        <v>194</v>
      </c>
      <c r="I128" s="25">
        <v>1</v>
      </c>
    </row>
    <row r="129" spans="1:8" ht="13.5" hidden="1">
      <c r="A129" s="80">
        <v>128</v>
      </c>
      <c r="B129" s="29"/>
      <c r="C129" s="29"/>
      <c r="D129" s="29"/>
      <c r="E129" s="63" t="s">
        <v>100</v>
      </c>
      <c r="F129" s="76" t="str">
        <f>$F$128</f>
        <v>福島第四</v>
      </c>
      <c r="G129" s="29"/>
      <c r="H129" s="105"/>
    </row>
    <row r="130" spans="1:8" ht="13.5" hidden="1">
      <c r="A130" s="80">
        <v>129</v>
      </c>
      <c r="B130" s="29"/>
      <c r="C130" s="29"/>
      <c r="D130" s="29"/>
      <c r="E130" s="63" t="s">
        <v>100</v>
      </c>
      <c r="F130" s="76" t="str">
        <f>$F$128</f>
        <v>福島第四</v>
      </c>
      <c r="G130" s="29"/>
      <c r="H130" s="105"/>
    </row>
    <row r="131" spans="1:8" ht="13.5" hidden="1">
      <c r="A131" s="80">
        <v>130</v>
      </c>
      <c r="B131" s="29"/>
      <c r="C131" s="29"/>
      <c r="D131" s="29"/>
      <c r="E131" s="63" t="s">
        <v>100</v>
      </c>
      <c r="F131" s="76" t="str">
        <f>$F$128</f>
        <v>福島第四</v>
      </c>
      <c r="G131" s="29"/>
      <c r="H131" s="105"/>
    </row>
    <row r="132" spans="1:8" ht="13.5" hidden="1">
      <c r="A132" s="80">
        <v>131</v>
      </c>
      <c r="B132" s="29"/>
      <c r="C132" s="29"/>
      <c r="D132" s="29"/>
      <c r="E132" s="63" t="s">
        <v>100</v>
      </c>
      <c r="F132" s="76" t="str">
        <f>$F$128</f>
        <v>福島第四</v>
      </c>
      <c r="G132" s="29"/>
      <c r="H132" s="105"/>
    </row>
    <row r="133" spans="1:8" ht="14.25" hidden="1" thickBot="1">
      <c r="A133" s="81">
        <v>132</v>
      </c>
      <c r="B133" s="54"/>
      <c r="C133" s="54"/>
      <c r="D133" s="54"/>
      <c r="E133" s="69" t="s">
        <v>100</v>
      </c>
      <c r="F133" s="76" t="str">
        <f>$F$128</f>
        <v>福島第四</v>
      </c>
      <c r="G133" s="36"/>
      <c r="H133" s="106"/>
    </row>
    <row r="134" spans="1:9" ht="13.5" customHeight="1" hidden="1">
      <c r="A134" s="79">
        <v>133</v>
      </c>
      <c r="B134" s="52"/>
      <c r="C134" s="52"/>
      <c r="D134" s="52"/>
      <c r="E134" s="84" t="s">
        <v>100</v>
      </c>
      <c r="F134" s="53" t="s">
        <v>218</v>
      </c>
      <c r="G134" s="52"/>
      <c r="H134" s="104" t="s">
        <v>194</v>
      </c>
      <c r="I134" s="25">
        <v>2</v>
      </c>
    </row>
    <row r="135" spans="1:8" ht="13.5" hidden="1">
      <c r="A135" s="80">
        <v>134</v>
      </c>
      <c r="B135" s="29"/>
      <c r="C135" s="29"/>
      <c r="D135" s="29"/>
      <c r="E135" s="63" t="s">
        <v>100</v>
      </c>
      <c r="F135" s="76" t="str">
        <f>$F$134</f>
        <v>蓬莱</v>
      </c>
      <c r="G135" s="29"/>
      <c r="H135" s="105"/>
    </row>
    <row r="136" spans="1:8" ht="13.5" hidden="1">
      <c r="A136" s="80">
        <v>135</v>
      </c>
      <c r="B136" s="29"/>
      <c r="C136" s="29"/>
      <c r="D136" s="29"/>
      <c r="E136" s="63" t="s">
        <v>100</v>
      </c>
      <c r="F136" s="76" t="str">
        <f>$F$134</f>
        <v>蓬莱</v>
      </c>
      <c r="G136" s="29"/>
      <c r="H136" s="105"/>
    </row>
    <row r="137" spans="1:8" ht="13.5" hidden="1">
      <c r="A137" s="80">
        <v>136</v>
      </c>
      <c r="B137" s="29"/>
      <c r="C137" s="29"/>
      <c r="D137" s="29"/>
      <c r="E137" s="63" t="s">
        <v>100</v>
      </c>
      <c r="F137" s="76" t="str">
        <f>$F$134</f>
        <v>蓬莱</v>
      </c>
      <c r="G137" s="29"/>
      <c r="H137" s="105"/>
    </row>
    <row r="138" spans="1:8" ht="13.5" hidden="1">
      <c r="A138" s="80">
        <v>137</v>
      </c>
      <c r="B138" s="29"/>
      <c r="C138" s="29"/>
      <c r="D138" s="29"/>
      <c r="E138" s="63" t="s">
        <v>100</v>
      </c>
      <c r="F138" s="76" t="str">
        <f>$F$134</f>
        <v>蓬莱</v>
      </c>
      <c r="G138" s="29"/>
      <c r="H138" s="105"/>
    </row>
    <row r="139" spans="1:8" ht="14.25" hidden="1" thickBot="1">
      <c r="A139" s="81">
        <v>138</v>
      </c>
      <c r="B139" s="54"/>
      <c r="C139" s="54"/>
      <c r="D139" s="54"/>
      <c r="E139" s="69" t="s">
        <v>100</v>
      </c>
      <c r="F139" s="76" t="str">
        <f>$F$134</f>
        <v>蓬莱</v>
      </c>
      <c r="G139" s="54"/>
      <c r="H139" s="106"/>
    </row>
    <row r="140" spans="1:9" ht="13.5" hidden="1">
      <c r="A140" s="79">
        <v>139</v>
      </c>
      <c r="B140" s="52"/>
      <c r="C140" s="52"/>
      <c r="D140" s="52"/>
      <c r="E140" s="84" t="s">
        <v>100</v>
      </c>
      <c r="F140" s="53" t="s">
        <v>215</v>
      </c>
      <c r="G140" s="38"/>
      <c r="H140" s="104" t="s">
        <v>194</v>
      </c>
      <c r="I140" s="25">
        <v>3</v>
      </c>
    </row>
    <row r="141" spans="1:8" ht="13.5" hidden="1">
      <c r="A141" s="80">
        <v>140</v>
      </c>
      <c r="B141" s="29"/>
      <c r="C141" s="29"/>
      <c r="D141" s="29"/>
      <c r="E141" s="63" t="s">
        <v>100</v>
      </c>
      <c r="F141" s="76" t="str">
        <f>$F$140</f>
        <v>信陵</v>
      </c>
      <c r="G141" s="29"/>
      <c r="H141" s="105"/>
    </row>
    <row r="142" spans="1:8" ht="13.5" hidden="1">
      <c r="A142" s="80">
        <v>141</v>
      </c>
      <c r="B142" s="29"/>
      <c r="C142" s="29"/>
      <c r="D142" s="29"/>
      <c r="E142" s="63" t="s">
        <v>100</v>
      </c>
      <c r="F142" s="76" t="str">
        <f>$F$140</f>
        <v>信陵</v>
      </c>
      <c r="G142" s="29"/>
      <c r="H142" s="105"/>
    </row>
    <row r="143" spans="1:8" ht="13.5" hidden="1">
      <c r="A143" s="80">
        <v>142</v>
      </c>
      <c r="B143" s="29"/>
      <c r="C143" s="29"/>
      <c r="D143" s="29"/>
      <c r="E143" s="63" t="s">
        <v>100</v>
      </c>
      <c r="F143" s="76" t="str">
        <f>$F$140</f>
        <v>信陵</v>
      </c>
      <c r="G143" s="29"/>
      <c r="H143" s="105"/>
    </row>
    <row r="144" spans="1:8" ht="13.5" hidden="1">
      <c r="A144" s="80">
        <v>143</v>
      </c>
      <c r="B144" s="29"/>
      <c r="C144" s="29"/>
      <c r="D144" s="29"/>
      <c r="E144" s="63" t="s">
        <v>100</v>
      </c>
      <c r="F144" s="76" t="str">
        <f>$F$140</f>
        <v>信陵</v>
      </c>
      <c r="G144" s="29"/>
      <c r="H144" s="105"/>
    </row>
    <row r="145" spans="1:8" ht="14.25" hidden="1" thickBot="1">
      <c r="A145" s="81">
        <v>144</v>
      </c>
      <c r="B145" s="54"/>
      <c r="C145" s="54"/>
      <c r="D145" s="54"/>
      <c r="E145" s="69" t="s">
        <v>100</v>
      </c>
      <c r="F145" s="76" t="str">
        <f>$F$140</f>
        <v>信陵</v>
      </c>
      <c r="G145" s="54"/>
      <c r="H145" s="106"/>
    </row>
    <row r="146" spans="1:9" ht="13.5" customHeight="1" hidden="1">
      <c r="A146" s="79">
        <v>145</v>
      </c>
      <c r="B146" s="52"/>
      <c r="C146" s="52"/>
      <c r="D146" s="52"/>
      <c r="E146" s="84" t="s">
        <v>100</v>
      </c>
      <c r="F146" s="53" t="s">
        <v>222</v>
      </c>
      <c r="G146" s="55"/>
      <c r="H146" s="104" t="s">
        <v>194</v>
      </c>
      <c r="I146" s="25">
        <v>4</v>
      </c>
    </row>
    <row r="147" spans="1:8" ht="13.5" hidden="1">
      <c r="A147" s="80">
        <v>146</v>
      </c>
      <c r="B147" s="29"/>
      <c r="C147" s="29"/>
      <c r="D147" s="29"/>
      <c r="E147" s="63" t="s">
        <v>100</v>
      </c>
      <c r="F147" s="76" t="str">
        <f>$F$146</f>
        <v>福島第一</v>
      </c>
      <c r="G147" s="29"/>
      <c r="H147" s="105"/>
    </row>
    <row r="148" spans="1:8" ht="13.5" hidden="1">
      <c r="A148" s="80">
        <v>147</v>
      </c>
      <c r="B148" s="29"/>
      <c r="C148" s="29"/>
      <c r="D148" s="29"/>
      <c r="E148" s="63" t="s">
        <v>100</v>
      </c>
      <c r="F148" s="76" t="str">
        <f>$F$146</f>
        <v>福島第一</v>
      </c>
      <c r="G148" s="29"/>
      <c r="H148" s="105"/>
    </row>
    <row r="149" spans="1:8" ht="13.5" hidden="1">
      <c r="A149" s="80">
        <v>148</v>
      </c>
      <c r="B149" s="29"/>
      <c r="C149" s="29"/>
      <c r="D149" s="29"/>
      <c r="E149" s="63" t="s">
        <v>100</v>
      </c>
      <c r="F149" s="76" t="str">
        <f>$F$146</f>
        <v>福島第一</v>
      </c>
      <c r="G149" s="29"/>
      <c r="H149" s="105"/>
    </row>
    <row r="150" spans="1:8" ht="13.5" hidden="1">
      <c r="A150" s="80">
        <v>149</v>
      </c>
      <c r="B150" s="29"/>
      <c r="C150" s="29"/>
      <c r="D150" s="29"/>
      <c r="E150" s="63" t="s">
        <v>100</v>
      </c>
      <c r="F150" s="76" t="str">
        <f>$F$146</f>
        <v>福島第一</v>
      </c>
      <c r="G150" s="29"/>
      <c r="H150" s="105"/>
    </row>
    <row r="151" spans="1:8" ht="14.25" hidden="1" thickBot="1">
      <c r="A151" s="81">
        <v>150</v>
      </c>
      <c r="B151" s="54"/>
      <c r="C151" s="54"/>
      <c r="D151" s="54"/>
      <c r="E151" s="69" t="s">
        <v>100</v>
      </c>
      <c r="F151" s="76" t="str">
        <f>$F$146</f>
        <v>福島第一</v>
      </c>
      <c r="G151" s="54"/>
      <c r="H151" s="106"/>
    </row>
    <row r="152" spans="1:9" ht="13.5" customHeight="1" hidden="1">
      <c r="A152" s="79">
        <v>151</v>
      </c>
      <c r="B152" s="52"/>
      <c r="C152" s="52"/>
      <c r="D152" s="52"/>
      <c r="E152" s="84" t="s">
        <v>100</v>
      </c>
      <c r="F152" s="53" t="s">
        <v>225</v>
      </c>
      <c r="G152" s="38"/>
      <c r="H152" s="104" t="s">
        <v>194</v>
      </c>
      <c r="I152" s="25">
        <v>5</v>
      </c>
    </row>
    <row r="153" spans="1:8" ht="13.5" hidden="1">
      <c r="A153" s="80">
        <v>152</v>
      </c>
      <c r="B153" s="29"/>
      <c r="C153" s="29"/>
      <c r="D153" s="29"/>
      <c r="E153" s="63" t="s">
        <v>100</v>
      </c>
      <c r="F153" s="76" t="str">
        <f>$F$152</f>
        <v>北信</v>
      </c>
      <c r="G153" s="29"/>
      <c r="H153" s="105"/>
    </row>
    <row r="154" spans="1:8" ht="13.5" hidden="1">
      <c r="A154" s="80">
        <v>153</v>
      </c>
      <c r="B154" s="29"/>
      <c r="C154" s="29"/>
      <c r="D154" s="29"/>
      <c r="E154" s="63" t="s">
        <v>100</v>
      </c>
      <c r="F154" s="76" t="str">
        <f>$F$152</f>
        <v>北信</v>
      </c>
      <c r="G154" s="29"/>
      <c r="H154" s="105"/>
    </row>
    <row r="155" spans="1:8" ht="13.5" hidden="1">
      <c r="A155" s="80">
        <v>154</v>
      </c>
      <c r="B155" s="29"/>
      <c r="C155" s="29"/>
      <c r="D155" s="29"/>
      <c r="E155" s="63" t="s">
        <v>100</v>
      </c>
      <c r="F155" s="76" t="str">
        <f>$F$152</f>
        <v>北信</v>
      </c>
      <c r="G155" s="29"/>
      <c r="H155" s="105"/>
    </row>
    <row r="156" spans="1:8" ht="13.5" hidden="1">
      <c r="A156" s="80">
        <v>155</v>
      </c>
      <c r="B156" s="29"/>
      <c r="C156" s="29"/>
      <c r="D156" s="29"/>
      <c r="E156" s="63" t="s">
        <v>100</v>
      </c>
      <c r="F156" s="76" t="str">
        <f>$F$152</f>
        <v>北信</v>
      </c>
      <c r="G156" s="29"/>
      <c r="H156" s="105"/>
    </row>
    <row r="157" spans="1:8" ht="14.25" hidden="1" thickBot="1">
      <c r="A157" s="81">
        <v>156</v>
      </c>
      <c r="B157" s="54"/>
      <c r="C157" s="54"/>
      <c r="D157" s="54"/>
      <c r="E157" s="69" t="s">
        <v>100</v>
      </c>
      <c r="F157" s="76" t="str">
        <f>$F$152</f>
        <v>北信</v>
      </c>
      <c r="G157" s="36"/>
      <c r="H157" s="106"/>
    </row>
    <row r="158" spans="1:9" ht="13.5" customHeight="1" hidden="1">
      <c r="A158" s="79">
        <v>157</v>
      </c>
      <c r="B158" s="52"/>
      <c r="C158" s="52"/>
      <c r="D158" s="52"/>
      <c r="E158" s="84" t="s">
        <v>100</v>
      </c>
      <c r="F158" s="53" t="s">
        <v>221</v>
      </c>
      <c r="G158" s="52"/>
      <c r="H158" s="104" t="s">
        <v>194</v>
      </c>
      <c r="I158" s="25">
        <v>6</v>
      </c>
    </row>
    <row r="159" spans="1:8" ht="13.5" hidden="1">
      <c r="A159" s="80">
        <v>158</v>
      </c>
      <c r="B159" s="29"/>
      <c r="C159" s="29"/>
      <c r="D159" s="29"/>
      <c r="E159" s="63" t="s">
        <v>100</v>
      </c>
      <c r="F159" s="76" t="str">
        <f>$F$158</f>
        <v>福大附属</v>
      </c>
      <c r="G159" s="29"/>
      <c r="H159" s="105"/>
    </row>
    <row r="160" spans="1:8" ht="13.5" hidden="1">
      <c r="A160" s="80">
        <v>159</v>
      </c>
      <c r="B160" s="29"/>
      <c r="C160" s="29"/>
      <c r="D160" s="29"/>
      <c r="E160" s="63" t="s">
        <v>100</v>
      </c>
      <c r="F160" s="76" t="str">
        <f>$F$158</f>
        <v>福大附属</v>
      </c>
      <c r="G160" s="29"/>
      <c r="H160" s="105"/>
    </row>
    <row r="161" spans="1:8" ht="13.5" hidden="1">
      <c r="A161" s="80">
        <v>160</v>
      </c>
      <c r="B161" s="29"/>
      <c r="C161" s="29"/>
      <c r="D161" s="29"/>
      <c r="E161" s="63" t="s">
        <v>100</v>
      </c>
      <c r="F161" s="76" t="str">
        <f>$F$158</f>
        <v>福大附属</v>
      </c>
      <c r="G161" s="29"/>
      <c r="H161" s="105"/>
    </row>
    <row r="162" spans="1:8" ht="13.5" hidden="1">
      <c r="A162" s="80">
        <v>161</v>
      </c>
      <c r="B162" s="29"/>
      <c r="C162" s="29"/>
      <c r="D162" s="29"/>
      <c r="E162" s="63" t="s">
        <v>100</v>
      </c>
      <c r="F162" s="76" t="str">
        <f>$F$158</f>
        <v>福大附属</v>
      </c>
      <c r="G162" s="29"/>
      <c r="H162" s="105"/>
    </row>
    <row r="163" spans="1:8" ht="14.25" hidden="1" thickBot="1">
      <c r="A163" s="81">
        <v>162</v>
      </c>
      <c r="B163" s="54"/>
      <c r="C163" s="54"/>
      <c r="D163" s="54"/>
      <c r="E163" s="69" t="s">
        <v>100</v>
      </c>
      <c r="F163" s="76" t="str">
        <f>$F$158</f>
        <v>福大附属</v>
      </c>
      <c r="G163" s="54"/>
      <c r="H163" s="106"/>
    </row>
    <row r="164" spans="1:9" ht="13.5" customHeight="1" hidden="1">
      <c r="A164" s="79">
        <v>163</v>
      </c>
      <c r="B164" s="52"/>
      <c r="C164" s="52"/>
      <c r="D164" s="52"/>
      <c r="E164" s="84" t="s">
        <v>100</v>
      </c>
      <c r="F164" s="53"/>
      <c r="G164" s="38"/>
      <c r="H164" s="104" t="s">
        <v>194</v>
      </c>
      <c r="I164" s="25">
        <v>7</v>
      </c>
    </row>
    <row r="165" spans="1:8" ht="13.5" hidden="1">
      <c r="A165" s="80">
        <v>164</v>
      </c>
      <c r="B165" s="29"/>
      <c r="C165" s="29"/>
      <c r="D165" s="29"/>
      <c r="E165" s="63" t="s">
        <v>100</v>
      </c>
      <c r="F165" s="76">
        <f>$F$164</f>
        <v>0</v>
      </c>
      <c r="G165" s="29"/>
      <c r="H165" s="105"/>
    </row>
    <row r="166" spans="1:8" ht="13.5" hidden="1">
      <c r="A166" s="80">
        <v>165</v>
      </c>
      <c r="B166" s="29"/>
      <c r="C166" s="29"/>
      <c r="D166" s="29"/>
      <c r="E166" s="63" t="s">
        <v>100</v>
      </c>
      <c r="F166" s="76">
        <f>$F$164</f>
        <v>0</v>
      </c>
      <c r="G166" s="29"/>
      <c r="H166" s="105"/>
    </row>
    <row r="167" spans="1:8" ht="13.5" hidden="1">
      <c r="A167" s="80">
        <v>166</v>
      </c>
      <c r="B167" s="29"/>
      <c r="C167" s="29"/>
      <c r="D167" s="29"/>
      <c r="E167" s="63" t="s">
        <v>100</v>
      </c>
      <c r="F167" s="76">
        <f>$F$164</f>
        <v>0</v>
      </c>
      <c r="G167" s="29"/>
      <c r="H167" s="105"/>
    </row>
    <row r="168" spans="1:8" ht="13.5" hidden="1">
      <c r="A168" s="80">
        <v>167</v>
      </c>
      <c r="B168" s="29"/>
      <c r="C168" s="29"/>
      <c r="D168" s="29"/>
      <c r="E168" s="63" t="s">
        <v>100</v>
      </c>
      <c r="F168" s="76">
        <f>$F$164</f>
        <v>0</v>
      </c>
      <c r="G168" s="29"/>
      <c r="H168" s="105"/>
    </row>
    <row r="169" spans="1:8" ht="14.25" hidden="1" thickBot="1">
      <c r="A169" s="81">
        <v>168</v>
      </c>
      <c r="B169" s="54"/>
      <c r="C169" s="54"/>
      <c r="D169" s="54"/>
      <c r="E169" s="69" t="s">
        <v>100</v>
      </c>
      <c r="F169" s="76">
        <f>$F$164</f>
        <v>0</v>
      </c>
      <c r="G169" s="54"/>
      <c r="H169" s="106"/>
    </row>
    <row r="170" ht="13.5">
      <c r="M170" t="s">
        <v>127</v>
      </c>
    </row>
    <row r="171" ht="13.5">
      <c r="M171" t="s">
        <v>247</v>
      </c>
    </row>
    <row r="172" ht="13.5">
      <c r="M172" t="s">
        <v>249</v>
      </c>
    </row>
    <row r="173" ht="13.5">
      <c r="M173" t="s">
        <v>251</v>
      </c>
    </row>
    <row r="174" ht="13.5">
      <c r="M174" t="s">
        <v>253</v>
      </c>
    </row>
    <row r="175" ht="13.5">
      <c r="M175" t="s">
        <v>254</v>
      </c>
    </row>
    <row r="176" ht="13.5">
      <c r="M176" t="s">
        <v>256</v>
      </c>
    </row>
    <row r="177" ht="13.5">
      <c r="M177" t="s">
        <v>258</v>
      </c>
    </row>
    <row r="178" ht="13.5">
      <c r="M178" t="s">
        <v>260</v>
      </c>
    </row>
    <row r="179" ht="13.5">
      <c r="M179" t="s">
        <v>262</v>
      </c>
    </row>
    <row r="180" ht="13.5">
      <c r="M180" t="s">
        <v>263</v>
      </c>
    </row>
    <row r="181" ht="13.5">
      <c r="M181" t="s">
        <v>264</v>
      </c>
    </row>
    <row r="182" ht="13.5">
      <c r="M182" t="s">
        <v>265</v>
      </c>
    </row>
    <row r="183" ht="13.5">
      <c r="M183" t="s">
        <v>266</v>
      </c>
    </row>
    <row r="184" ht="13.5">
      <c r="M184" t="s">
        <v>267</v>
      </c>
    </row>
    <row r="185" ht="13.5">
      <c r="M185" t="s">
        <v>268</v>
      </c>
    </row>
    <row r="186" ht="13.5">
      <c r="M186" t="s">
        <v>269</v>
      </c>
    </row>
    <row r="187" ht="13.5">
      <c r="M187" t="s">
        <v>270</v>
      </c>
    </row>
    <row r="188" ht="13.5">
      <c r="M188" t="s">
        <v>271</v>
      </c>
    </row>
    <row r="189" ht="13.5">
      <c r="M189" t="s">
        <v>272</v>
      </c>
    </row>
    <row r="190" ht="13.5">
      <c r="M190" t="s">
        <v>273</v>
      </c>
    </row>
    <row r="191" ht="13.5">
      <c r="M191" t="s">
        <v>274</v>
      </c>
    </row>
    <row r="192" ht="13.5">
      <c r="M192" t="s">
        <v>275</v>
      </c>
    </row>
    <row r="193" ht="13.5">
      <c r="M193" t="s">
        <v>276</v>
      </c>
    </row>
    <row r="194" ht="13.5">
      <c r="M194" t="s">
        <v>277</v>
      </c>
    </row>
    <row r="195" ht="13.5">
      <c r="M195" t="s">
        <v>278</v>
      </c>
    </row>
    <row r="196" ht="13.5">
      <c r="M196" t="s">
        <v>279</v>
      </c>
    </row>
    <row r="197" ht="13.5">
      <c r="M197" t="s">
        <v>280</v>
      </c>
    </row>
    <row r="198" ht="13.5">
      <c r="M198" t="s">
        <v>281</v>
      </c>
    </row>
    <row r="199" ht="13.5">
      <c r="M199" t="s">
        <v>282</v>
      </c>
    </row>
    <row r="200" ht="13.5">
      <c r="M200" t="s">
        <v>283</v>
      </c>
    </row>
    <row r="201" ht="13.5">
      <c r="M201" t="s">
        <v>284</v>
      </c>
    </row>
    <row r="202" ht="13.5">
      <c r="M202" t="s">
        <v>285</v>
      </c>
    </row>
    <row r="203" ht="13.5">
      <c r="M203" t="s">
        <v>286</v>
      </c>
    </row>
    <row r="204" ht="13.5">
      <c r="M204" t="s">
        <v>287</v>
      </c>
    </row>
    <row r="205" ht="13.5">
      <c r="M205" t="s">
        <v>288</v>
      </c>
    </row>
    <row r="206" ht="13.5">
      <c r="M206" t="s">
        <v>289</v>
      </c>
    </row>
    <row r="207" ht="13.5">
      <c r="M207" t="s">
        <v>290</v>
      </c>
    </row>
    <row r="208" ht="13.5">
      <c r="M208" t="s">
        <v>291</v>
      </c>
    </row>
    <row r="209" ht="13.5">
      <c r="M209" t="s">
        <v>292</v>
      </c>
    </row>
    <row r="210" ht="13.5">
      <c r="M210" t="s">
        <v>293</v>
      </c>
    </row>
    <row r="211" ht="13.5">
      <c r="M211" t="s">
        <v>294</v>
      </c>
    </row>
    <row r="212" ht="13.5">
      <c r="M212" t="s">
        <v>295</v>
      </c>
    </row>
    <row r="213" ht="13.5">
      <c r="M213" t="s">
        <v>296</v>
      </c>
    </row>
    <row r="214" ht="13.5">
      <c r="M214" t="s">
        <v>297</v>
      </c>
    </row>
    <row r="215" ht="13.5">
      <c r="M215" t="s">
        <v>298</v>
      </c>
    </row>
    <row r="216" ht="13.5">
      <c r="M216" t="s">
        <v>299</v>
      </c>
    </row>
  </sheetData>
  <sheetProtection selectLockedCells="1"/>
  <mergeCells count="29">
    <mergeCell ref="H26:H31"/>
    <mergeCell ref="H32:H37"/>
    <mergeCell ref="J3:K3"/>
    <mergeCell ref="H2:H7"/>
    <mergeCell ref="H8:H13"/>
    <mergeCell ref="H14:H19"/>
    <mergeCell ref="H20:H25"/>
    <mergeCell ref="H68:H73"/>
    <mergeCell ref="H74:H79"/>
    <mergeCell ref="H38:H43"/>
    <mergeCell ref="H44:H49"/>
    <mergeCell ref="H50:H55"/>
    <mergeCell ref="H56:H61"/>
    <mergeCell ref="H62:H67"/>
    <mergeCell ref="H80:H85"/>
    <mergeCell ref="H86:H91"/>
    <mergeCell ref="H92:H97"/>
    <mergeCell ref="H98:H103"/>
    <mergeCell ref="H104:H109"/>
    <mergeCell ref="H110:H115"/>
    <mergeCell ref="H152:H157"/>
    <mergeCell ref="H158:H163"/>
    <mergeCell ref="H164:H169"/>
    <mergeCell ref="H116:H121"/>
    <mergeCell ref="H122:H127"/>
    <mergeCell ref="H128:H133"/>
    <mergeCell ref="H134:H139"/>
    <mergeCell ref="H140:H145"/>
    <mergeCell ref="H146:H151"/>
  </mergeCells>
  <dataValidations count="2">
    <dataValidation type="list" allowBlank="1" showInputMessage="1" showErrorMessage="1" sqref="E2:E169">
      <formula1>性別</formula1>
    </dataValidation>
    <dataValidation type="list" allowBlank="1" showInputMessage="1" showErrorMessage="1" sqref="F2 F8">
      <formula1>$M$170:$M$224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0"/>
  <sheetViews>
    <sheetView tabSelected="1" zoomScalePageLayoutView="0" workbookViewId="0" topLeftCell="B1">
      <pane ySplit="2" topLeftCell="BM3" activePane="bottomLeft" state="frozen"/>
      <selection pane="topLeft" activeCell="B1" sqref="B1"/>
      <selection pane="bottomLeft" activeCell="N3" sqref="N3"/>
    </sheetView>
  </sheetViews>
  <sheetFormatPr defaultColWidth="9.00390625" defaultRowHeight="13.5"/>
  <cols>
    <col min="1" max="1" width="10.50390625" style="0" hidden="1" customWidth="1"/>
    <col min="2" max="2" width="10.50390625" style="30" customWidth="1"/>
    <col min="3" max="3" width="13.50390625" style="23" bestFit="1" customWidth="1"/>
    <col min="4" max="4" width="13.50390625" style="23" customWidth="1"/>
    <col min="5" max="5" width="5.25390625" style="16" bestFit="1" customWidth="1"/>
    <col min="6" max="6" width="10.50390625" style="16" hidden="1" customWidth="1"/>
    <col min="7" max="7" width="11.00390625" style="17" hidden="1" customWidth="1"/>
    <col min="8" max="8" width="13.00390625" style="18" customWidth="1"/>
    <col min="9" max="9" width="9.875" style="2" hidden="1" customWidth="1"/>
    <col min="10" max="10" width="14.875" style="33" bestFit="1" customWidth="1"/>
    <col min="11" max="11" width="12.25390625" style="34" hidden="1" customWidth="1"/>
    <col min="12" max="12" width="19.75390625" style="33" customWidth="1"/>
    <col min="13" max="13" width="19.75390625" style="33" hidden="1" customWidth="1"/>
    <col min="14" max="14" width="14.375" style="32" customWidth="1"/>
    <col min="15" max="15" width="4.50390625" style="0" bestFit="1" customWidth="1"/>
    <col min="16" max="16" width="5.25390625" style="0" bestFit="1" customWidth="1"/>
    <col min="17" max="17" width="3.625" style="0" customWidth="1"/>
    <col min="18" max="18" width="1.4921875" style="0" customWidth="1"/>
    <col min="19" max="19" width="13.375" style="0" bestFit="1" customWidth="1"/>
    <col min="20" max="20" width="11.375" style="0" bestFit="1" customWidth="1"/>
    <col min="21" max="21" width="8.50390625" style="1" bestFit="1" customWidth="1"/>
    <col min="22" max="22" width="36.125" style="0" bestFit="1" customWidth="1"/>
  </cols>
  <sheetData>
    <row r="1" spans="3:22" ht="13.5">
      <c r="C1" s="23" t="s">
        <v>0</v>
      </c>
      <c r="D1" s="23" t="s">
        <v>1</v>
      </c>
      <c r="I1" s="2" t="s">
        <v>3</v>
      </c>
      <c r="J1" s="112" t="s">
        <v>190</v>
      </c>
      <c r="K1" s="112"/>
      <c r="L1" s="112"/>
      <c r="M1" s="31"/>
      <c r="N1" s="32" t="s">
        <v>5</v>
      </c>
      <c r="P1" s="113" t="s">
        <v>121</v>
      </c>
      <c r="Q1" s="114"/>
      <c r="R1" s="114"/>
      <c r="S1" s="114"/>
      <c r="T1" s="114"/>
      <c r="U1" s="114"/>
      <c r="V1" s="13"/>
    </row>
    <row r="2" spans="1:22" ht="14.25" thickBot="1">
      <c r="A2" s="14"/>
      <c r="B2" s="42" t="s">
        <v>142</v>
      </c>
      <c r="C2" s="43" t="s">
        <v>7</v>
      </c>
      <c r="D2" s="43" t="s">
        <v>8</v>
      </c>
      <c r="E2" s="37" t="s">
        <v>9</v>
      </c>
      <c r="F2" s="37" t="s">
        <v>189</v>
      </c>
      <c r="G2" s="44" t="s">
        <v>2</v>
      </c>
      <c r="H2" s="37" t="s">
        <v>11</v>
      </c>
      <c r="I2" s="45" t="s">
        <v>10</v>
      </c>
      <c r="J2" s="46" t="s">
        <v>129</v>
      </c>
      <c r="K2" s="47" t="s">
        <v>188</v>
      </c>
      <c r="L2" s="46" t="s">
        <v>12</v>
      </c>
      <c r="M2" s="46" t="s">
        <v>119</v>
      </c>
      <c r="N2" s="48" t="s">
        <v>13</v>
      </c>
      <c r="P2" s="115" t="s">
        <v>124</v>
      </c>
      <c r="Q2" s="116"/>
      <c r="R2" s="116"/>
      <c r="S2" s="116"/>
      <c r="T2" s="116"/>
      <c r="U2" s="116"/>
      <c r="V2" s="117"/>
    </row>
    <row r="3" spans="1:22" ht="13.5">
      <c r="A3" s="35" t="e">
        <f>"2012"&amp;#REF!</f>
        <v>#REF!</v>
      </c>
      <c r="B3" s="62">
        <f>IF('選手データ'!B2="","",'選手データ'!B2)</f>
      </c>
      <c r="C3" s="57">
        <f>IF('選手データ'!C2="","",'選手データ'!C2)</f>
      </c>
      <c r="D3" s="57">
        <f>IF('選手データ'!D2="","",'選手データ'!D2)</f>
      </c>
      <c r="E3" s="58" t="str">
        <f>IF('選手データ'!E2="","",'選手データ'!E2)</f>
        <v>男子</v>
      </c>
      <c r="F3" s="58">
        <f>IF(B3="","",IF(E3="男子",1,IF(E3="女子",2,FALSE)))</f>
      </c>
      <c r="G3" s="59" t="s">
        <v>6</v>
      </c>
      <c r="H3" s="66" t="str">
        <f>IF('選手データ'!F2="","",'選手データ'!F2)</f>
        <v>選択してください</v>
      </c>
      <c r="I3" s="61" t="e">
        <f aca="true" t="shared" si="0" ref="I3:I26">IF(H3="","",VLOOKUP(H3,学校番号,3,FALSE))</f>
        <v>#N/A</v>
      </c>
      <c r="J3" s="97" t="s">
        <v>27</v>
      </c>
      <c r="K3" s="97" t="str">
        <f aca="true" t="shared" si="1" ref="K3:K26">IF(J3="選択してください","",VLOOKUP(J3,大会コード,2,FALSE))</f>
        <v>20</v>
      </c>
      <c r="L3" s="97" t="s">
        <v>163</v>
      </c>
      <c r="M3" s="39" t="str">
        <f aca="true" t="shared" si="2" ref="M3:M26">IF(L3="選択してください","",VLOOKUP(L3,種目コード,2,FALSE))</f>
        <v>601</v>
      </c>
      <c r="N3" s="40"/>
      <c r="O3">
        <v>1</v>
      </c>
      <c r="P3" s="118" t="s">
        <v>122</v>
      </c>
      <c r="Q3" s="119"/>
      <c r="R3" s="119"/>
      <c r="S3" s="119"/>
      <c r="T3" s="119"/>
      <c r="U3" s="119"/>
      <c r="V3" s="120"/>
    </row>
    <row r="4" spans="1:22" ht="13.5">
      <c r="A4" s="35" t="e">
        <f>"2012"&amp;#REF!</f>
        <v>#REF!</v>
      </c>
      <c r="B4" s="62">
        <f>IF('選手データ'!B3="","",'選手データ'!B3)</f>
      </c>
      <c r="C4" s="63">
        <f>IF('選手データ'!C3="","",'選手データ'!C3)</f>
      </c>
      <c r="D4" s="63">
        <f>IF('選手データ'!D3="","",'選手データ'!D3)</f>
      </c>
      <c r="E4" s="64" t="str">
        <f>IF('選手データ'!E3="","",'選手データ'!E3)</f>
        <v>男子</v>
      </c>
      <c r="F4" s="64">
        <f>IF(B4="","",IF(E4="男子",1,IF(E4="女子",2,FALSE)))</f>
      </c>
      <c r="G4" s="65" t="s">
        <v>6</v>
      </c>
      <c r="H4" s="66" t="str">
        <f>IF('選手データ'!F3="","",'選手データ'!F3)</f>
        <v>選択してください</v>
      </c>
      <c r="I4" s="67" t="e">
        <f t="shared" si="0"/>
        <v>#N/A</v>
      </c>
      <c r="J4" s="98" t="s">
        <v>27</v>
      </c>
      <c r="K4" s="98" t="str">
        <f t="shared" si="1"/>
        <v>20</v>
      </c>
      <c r="L4" s="98" t="s">
        <v>163</v>
      </c>
      <c r="M4" s="27" t="str">
        <f t="shared" si="2"/>
        <v>601</v>
      </c>
      <c r="N4" s="95"/>
      <c r="P4" s="118" t="s">
        <v>123</v>
      </c>
      <c r="Q4" s="119"/>
      <c r="R4" s="119"/>
      <c r="S4" s="119"/>
      <c r="T4" s="119"/>
      <c r="U4" s="119"/>
      <c r="V4" s="120"/>
    </row>
    <row r="5" spans="1:22" ht="14.25" thickBot="1">
      <c r="A5" s="35" t="e">
        <f>"2012"&amp;#REF!</f>
        <v>#REF!</v>
      </c>
      <c r="B5" s="62">
        <f>IF('選手データ'!B4="","",'選手データ'!B4)</f>
      </c>
      <c r="C5" s="63">
        <f>IF('選手データ'!C4="","",'選手データ'!C4)</f>
      </c>
      <c r="D5" s="63">
        <f>IF('選手データ'!D4="","",'選手データ'!D4)</f>
      </c>
      <c r="E5" s="64" t="str">
        <f>IF('選手データ'!E4="","",'選手データ'!E4)</f>
        <v>男子</v>
      </c>
      <c r="F5" s="64">
        <f aca="true" t="shared" si="3" ref="F5:F26">IF(B5="","",IF(E5="男子",1,IF(E5="女子",2,FALSE)))</f>
      </c>
      <c r="G5" s="65" t="s">
        <v>6</v>
      </c>
      <c r="H5" s="66" t="str">
        <f>IF('選手データ'!F4="","",'選手データ'!F4)</f>
        <v>選択してください</v>
      </c>
      <c r="I5" s="67" t="e">
        <f t="shared" si="0"/>
        <v>#N/A</v>
      </c>
      <c r="J5" s="98" t="s">
        <v>27</v>
      </c>
      <c r="K5" s="98" t="str">
        <f t="shared" si="1"/>
        <v>20</v>
      </c>
      <c r="L5" s="98" t="s">
        <v>163</v>
      </c>
      <c r="M5" s="27" t="str">
        <f t="shared" si="2"/>
        <v>601</v>
      </c>
      <c r="N5" s="95"/>
      <c r="P5" s="121" t="s">
        <v>203</v>
      </c>
      <c r="Q5" s="122"/>
      <c r="R5" s="122"/>
      <c r="S5" s="122"/>
      <c r="T5" s="122"/>
      <c r="U5" s="122"/>
      <c r="V5" s="123"/>
    </row>
    <row r="6" spans="1:14" ht="13.5">
      <c r="A6" s="35" t="e">
        <f>"2012"&amp;#REF!</f>
        <v>#REF!</v>
      </c>
      <c r="B6" s="62">
        <f>IF('選手データ'!B5="","",'選手データ'!B5)</f>
      </c>
      <c r="C6" s="63">
        <f>IF('選手データ'!C5="","",'選手データ'!C5)</f>
      </c>
      <c r="D6" s="63">
        <f>IF('選手データ'!D5="","",'選手データ'!D5)</f>
      </c>
      <c r="E6" s="64" t="str">
        <f>IF('選手データ'!E5="","",'選手データ'!E5)</f>
        <v>男子</v>
      </c>
      <c r="F6" s="64">
        <f t="shared" si="3"/>
      </c>
      <c r="G6" s="65" t="s">
        <v>6</v>
      </c>
      <c r="H6" s="66" t="str">
        <f>IF('選手データ'!F5="","",'選手データ'!F5)</f>
        <v>選択してください</v>
      </c>
      <c r="I6" s="67" t="e">
        <f t="shared" si="0"/>
        <v>#N/A</v>
      </c>
      <c r="J6" s="98" t="s">
        <v>27</v>
      </c>
      <c r="K6" s="98" t="str">
        <f t="shared" si="1"/>
        <v>20</v>
      </c>
      <c r="L6" s="98" t="s">
        <v>163</v>
      </c>
      <c r="M6" s="27" t="str">
        <f t="shared" si="2"/>
        <v>601</v>
      </c>
      <c r="N6" s="95"/>
    </row>
    <row r="7" spans="1:22" ht="13.5">
      <c r="A7" s="35" t="e">
        <f>"2012"&amp;#REF!</f>
        <v>#REF!</v>
      </c>
      <c r="B7" s="62">
        <f>IF('選手データ'!B6="","",'選手データ'!B6)</f>
      </c>
      <c r="C7" s="63">
        <f>IF('選手データ'!C6="","",'選手データ'!C6)</f>
      </c>
      <c r="D7" s="63">
        <f>IF('選手データ'!D6="","",'選手データ'!D6)</f>
      </c>
      <c r="E7" s="64" t="str">
        <f>IF('選手データ'!E6="","",'選手データ'!E6)</f>
        <v>男子</v>
      </c>
      <c r="F7" s="64">
        <f t="shared" si="3"/>
      </c>
      <c r="G7" s="65" t="s">
        <v>6</v>
      </c>
      <c r="H7" s="66" t="str">
        <f>IF('選手データ'!F6="","",'選手データ'!F6)</f>
        <v>選択してください</v>
      </c>
      <c r="I7" s="67" t="e">
        <f t="shared" si="0"/>
        <v>#N/A</v>
      </c>
      <c r="J7" s="98" t="s">
        <v>27</v>
      </c>
      <c r="K7" s="98" t="str">
        <f t="shared" si="1"/>
        <v>20</v>
      </c>
      <c r="L7" s="98" t="s">
        <v>163</v>
      </c>
      <c r="M7" s="27" t="str">
        <f t="shared" si="2"/>
        <v>601</v>
      </c>
      <c r="N7" s="95"/>
      <c r="P7" s="109" t="s">
        <v>9</v>
      </c>
      <c r="Q7" s="110"/>
      <c r="S7" s="109" t="s">
        <v>101</v>
      </c>
      <c r="T7" s="111"/>
      <c r="U7" s="110"/>
      <c r="V7" s="87" t="s">
        <v>114</v>
      </c>
    </row>
    <row r="8" spans="1:22" ht="14.25" thickBot="1">
      <c r="A8" s="35" t="e">
        <f>"2012"&amp;#REF!</f>
        <v>#REF!</v>
      </c>
      <c r="B8" s="68">
        <f>IF('選手データ'!B7="","",'選手データ'!B7)</f>
      </c>
      <c r="C8" s="69">
        <f>IF('選手データ'!C7="","",'選手データ'!C7)</f>
      </c>
      <c r="D8" s="69">
        <f>IF('選手データ'!D7="","",'選手データ'!D7)</f>
      </c>
      <c r="E8" s="74" t="str">
        <f>IF('選手データ'!E7="","",'選手データ'!E7)</f>
        <v>男子</v>
      </c>
      <c r="F8" s="70">
        <f t="shared" si="3"/>
      </c>
      <c r="G8" s="71" t="s">
        <v>6</v>
      </c>
      <c r="H8" s="72" t="str">
        <f>IF('選手データ'!F7="","",'選手データ'!F7)</f>
        <v>選択してください</v>
      </c>
      <c r="I8" s="73" t="e">
        <f t="shared" si="0"/>
        <v>#N/A</v>
      </c>
      <c r="J8" s="99" t="s">
        <v>27</v>
      </c>
      <c r="K8" s="99" t="str">
        <f t="shared" si="1"/>
        <v>20</v>
      </c>
      <c r="L8" s="99" t="s">
        <v>163</v>
      </c>
      <c r="M8" s="41" t="str">
        <f t="shared" si="2"/>
        <v>601</v>
      </c>
      <c r="N8" s="96"/>
      <c r="P8" s="86" t="s">
        <v>99</v>
      </c>
      <c r="Q8" s="86">
        <v>1</v>
      </c>
      <c r="S8" s="88" t="s">
        <v>118</v>
      </c>
      <c r="T8" s="86" t="s">
        <v>102</v>
      </c>
      <c r="U8" s="89" t="s">
        <v>103</v>
      </c>
      <c r="V8" s="88" t="s">
        <v>115</v>
      </c>
    </row>
    <row r="9" spans="1:22" ht="13.5">
      <c r="A9" s="35" t="e">
        <f>"2012"&amp;#REF!</f>
        <v>#REF!</v>
      </c>
      <c r="B9" s="56">
        <f>IF('選手データ'!B8="","",'選手データ'!B8)</f>
      </c>
      <c r="C9" s="57">
        <f>IF('選手データ'!C8="","",'選手データ'!C8)</f>
      </c>
      <c r="D9" s="57">
        <f>IF('選手データ'!D8="","",'選手データ'!D8)</f>
      </c>
      <c r="E9" s="58" t="str">
        <f>IF('選手データ'!E8="","",'選手データ'!E8)</f>
        <v>女子</v>
      </c>
      <c r="F9" s="58">
        <f t="shared" si="3"/>
      </c>
      <c r="G9" s="59" t="s">
        <v>6</v>
      </c>
      <c r="H9" s="60" t="str">
        <f>IF('選手データ'!F8="","",'選手データ'!F8)</f>
        <v>選択してください</v>
      </c>
      <c r="I9" s="61" t="e">
        <f t="shared" si="0"/>
        <v>#N/A</v>
      </c>
      <c r="J9" s="97" t="s">
        <v>27</v>
      </c>
      <c r="K9" s="97" t="str">
        <f t="shared" si="1"/>
        <v>20</v>
      </c>
      <c r="L9" s="97" t="s">
        <v>174</v>
      </c>
      <c r="M9" s="39" t="str">
        <f t="shared" si="2"/>
        <v>601</v>
      </c>
      <c r="N9" s="40"/>
      <c r="O9">
        <v>2</v>
      </c>
      <c r="P9" s="86" t="s">
        <v>100</v>
      </c>
      <c r="Q9" s="86">
        <v>2</v>
      </c>
      <c r="S9" s="90"/>
      <c r="T9" s="86" t="s">
        <v>104</v>
      </c>
      <c r="U9" s="89" t="s">
        <v>105</v>
      </c>
      <c r="V9" s="90"/>
    </row>
    <row r="10" spans="1:22" ht="13.5">
      <c r="A10" s="35" t="e">
        <f>"2012"&amp;#REF!</f>
        <v>#REF!</v>
      </c>
      <c r="B10" s="62">
        <f>IF('選手データ'!B9="","",'選手データ'!B9)</f>
      </c>
      <c r="C10" s="63">
        <f>IF('選手データ'!C9="","",'選手データ'!C9)</f>
      </c>
      <c r="D10" s="63">
        <f>IF('選手データ'!D9="","",'選手データ'!D9)</f>
      </c>
      <c r="E10" s="64" t="str">
        <f>IF('選手データ'!E9="","",'選手データ'!E9)</f>
        <v>女子</v>
      </c>
      <c r="F10" s="64">
        <f t="shared" si="3"/>
      </c>
      <c r="G10" s="65" t="s">
        <v>6</v>
      </c>
      <c r="H10" s="66" t="str">
        <f>IF('選手データ'!F9="","",'選手データ'!F9)</f>
        <v>選択してください</v>
      </c>
      <c r="I10" s="67" t="e">
        <f t="shared" si="0"/>
        <v>#N/A</v>
      </c>
      <c r="J10" s="98" t="s">
        <v>27</v>
      </c>
      <c r="K10" s="98" t="str">
        <f t="shared" si="1"/>
        <v>20</v>
      </c>
      <c r="L10" s="98" t="s">
        <v>174</v>
      </c>
      <c r="M10" s="27" t="str">
        <f t="shared" si="2"/>
        <v>601</v>
      </c>
      <c r="N10" s="95"/>
      <c r="S10" s="88" t="s">
        <v>106</v>
      </c>
      <c r="T10" s="86" t="s">
        <v>107</v>
      </c>
      <c r="U10" s="89" t="s">
        <v>108</v>
      </c>
      <c r="V10" s="88" t="s">
        <v>116</v>
      </c>
    </row>
    <row r="11" spans="1:22" ht="13.5">
      <c r="A11" s="35" t="e">
        <f>"2012"&amp;#REF!</f>
        <v>#REF!</v>
      </c>
      <c r="B11" s="62">
        <f>IF('選手データ'!B10="","",'選手データ'!B10)</f>
      </c>
      <c r="C11" s="63">
        <f>IF('選手データ'!C10="","",'選手データ'!C10)</f>
      </c>
      <c r="D11" s="63">
        <f>IF('選手データ'!D10="","",'選手データ'!D10)</f>
      </c>
      <c r="E11" s="64" t="str">
        <f>IF('選手データ'!E10="","",'選手データ'!E10)</f>
        <v>女子</v>
      </c>
      <c r="F11" s="64">
        <f t="shared" si="3"/>
      </c>
      <c r="G11" s="65" t="s">
        <v>6</v>
      </c>
      <c r="H11" s="66" t="str">
        <f>IF('選手データ'!F10="","",'選手データ'!F10)</f>
        <v>選択してください</v>
      </c>
      <c r="I11" s="67" t="e">
        <f t="shared" si="0"/>
        <v>#N/A</v>
      </c>
      <c r="J11" s="98" t="s">
        <v>27</v>
      </c>
      <c r="K11" s="98" t="str">
        <f t="shared" si="1"/>
        <v>20</v>
      </c>
      <c r="L11" s="98" t="s">
        <v>174</v>
      </c>
      <c r="M11" s="27" t="str">
        <f t="shared" si="2"/>
        <v>601</v>
      </c>
      <c r="N11" s="95"/>
      <c r="S11" s="90"/>
      <c r="T11" s="86" t="s">
        <v>109</v>
      </c>
      <c r="U11" s="89" t="s">
        <v>110</v>
      </c>
      <c r="V11" s="90"/>
    </row>
    <row r="12" spans="1:22" ht="13.5">
      <c r="A12" s="35" t="e">
        <f>"2012"&amp;#REF!</f>
        <v>#REF!</v>
      </c>
      <c r="B12" s="62">
        <f>IF('選手データ'!B11="","",'選手データ'!B11)</f>
      </c>
      <c r="C12" s="63">
        <f>IF('選手データ'!C11="","",'選手データ'!C11)</f>
      </c>
      <c r="D12" s="63">
        <f>IF('選手データ'!D11="","",'選手データ'!D11)</f>
      </c>
      <c r="E12" s="64" t="str">
        <f>IF('選手データ'!E11="","",'選手データ'!E11)</f>
        <v>女子</v>
      </c>
      <c r="F12" s="64">
        <f t="shared" si="3"/>
      </c>
      <c r="G12" s="65" t="s">
        <v>6</v>
      </c>
      <c r="H12" s="66" t="str">
        <f>IF('選手データ'!F11="","",'選手データ'!F11)</f>
        <v>選択してください</v>
      </c>
      <c r="I12" s="67" t="e">
        <f t="shared" si="0"/>
        <v>#N/A</v>
      </c>
      <c r="J12" s="98" t="s">
        <v>27</v>
      </c>
      <c r="K12" s="98" t="str">
        <f t="shared" si="1"/>
        <v>20</v>
      </c>
      <c r="L12" s="98" t="s">
        <v>174</v>
      </c>
      <c r="M12" s="27" t="str">
        <f t="shared" si="2"/>
        <v>601</v>
      </c>
      <c r="N12" s="95"/>
      <c r="S12" s="91" t="s">
        <v>111</v>
      </c>
      <c r="T12" s="86" t="s">
        <v>112</v>
      </c>
      <c r="U12" s="89" t="s">
        <v>113</v>
      </c>
      <c r="V12" s="86" t="s">
        <v>117</v>
      </c>
    </row>
    <row r="13" spans="1:22" ht="13.5">
      <c r="A13" s="35" t="e">
        <f>"2012"&amp;#REF!</f>
        <v>#REF!</v>
      </c>
      <c r="B13" s="62">
        <f>IF('選手データ'!B12="","",'選手データ'!B12)</f>
      </c>
      <c r="C13" s="63">
        <f>IF('選手データ'!C12="","",'選手データ'!C12)</f>
      </c>
      <c r="D13" s="63">
        <f>IF('選手データ'!D12="","",'選手データ'!D12)</f>
      </c>
      <c r="E13" s="64" t="str">
        <f>IF('選手データ'!E12="","",'選手データ'!E12)</f>
        <v>女子</v>
      </c>
      <c r="F13" s="64">
        <f t="shared" si="3"/>
      </c>
      <c r="G13" s="65" t="s">
        <v>6</v>
      </c>
      <c r="H13" s="66" t="str">
        <f>IF('選手データ'!F12="","",'選手データ'!F12)</f>
        <v>選択してください</v>
      </c>
      <c r="I13" s="67" t="e">
        <f t="shared" si="0"/>
        <v>#N/A</v>
      </c>
      <c r="J13" s="98" t="s">
        <v>27</v>
      </c>
      <c r="K13" s="98" t="str">
        <f t="shared" si="1"/>
        <v>20</v>
      </c>
      <c r="L13" s="98" t="s">
        <v>174</v>
      </c>
      <c r="M13" s="27" t="str">
        <f t="shared" si="2"/>
        <v>601</v>
      </c>
      <c r="N13" s="95"/>
      <c r="S13" s="91" t="s">
        <v>408</v>
      </c>
      <c r="T13" s="86" t="s">
        <v>409</v>
      </c>
      <c r="U13" s="89" t="s">
        <v>411</v>
      </c>
      <c r="V13" s="88" t="s">
        <v>410</v>
      </c>
    </row>
    <row r="14" spans="1:14" ht="14.25" thickBot="1">
      <c r="A14" s="35" t="e">
        <f>"2012"&amp;#REF!</f>
        <v>#REF!</v>
      </c>
      <c r="B14" s="68">
        <f>IF('選手データ'!B13="","",'選手データ'!B13)</f>
      </c>
      <c r="C14" s="69">
        <f>IF('選手データ'!C13="","",'選手データ'!C13)</f>
      </c>
      <c r="D14" s="69">
        <f>IF('選手データ'!D13="","",'選手データ'!D13)</f>
      </c>
      <c r="E14" s="74" t="str">
        <f>IF('選手データ'!E13="","",'選手データ'!E13)</f>
        <v>女子</v>
      </c>
      <c r="F14" s="74">
        <f t="shared" si="3"/>
      </c>
      <c r="G14" s="71" t="s">
        <v>6</v>
      </c>
      <c r="H14" s="72" t="str">
        <f>IF('選手データ'!F13="","",'選手データ'!F13)</f>
        <v>選択してください</v>
      </c>
      <c r="I14" s="73" t="e">
        <f t="shared" si="0"/>
        <v>#N/A</v>
      </c>
      <c r="J14" s="99" t="s">
        <v>27</v>
      </c>
      <c r="K14" s="99" t="str">
        <f t="shared" si="1"/>
        <v>20</v>
      </c>
      <c r="L14" s="99" t="s">
        <v>174</v>
      </c>
      <c r="M14" s="41" t="str">
        <f t="shared" si="2"/>
        <v>601</v>
      </c>
      <c r="N14" s="96"/>
    </row>
    <row r="15" spans="1:22" ht="13.5" hidden="1">
      <c r="A15" s="35" t="e">
        <f>"2012"&amp;#REF!</f>
        <v>#REF!</v>
      </c>
      <c r="B15" s="56">
        <f>IF('選手データ'!B14="","",'選手データ'!B14)</f>
      </c>
      <c r="C15" s="57">
        <f>IF('選手データ'!C14="","",'選手データ'!C14)</f>
      </c>
      <c r="D15" s="57">
        <f>IF('選手データ'!D14="","",'選手データ'!D14)</f>
      </c>
      <c r="E15" s="58" t="str">
        <f>IF('選手データ'!E14="","",'選手データ'!E14)</f>
        <v>男子</v>
      </c>
      <c r="F15" s="75">
        <f t="shared" si="3"/>
      </c>
      <c r="G15" s="59" t="s">
        <v>6</v>
      </c>
      <c r="H15" s="60">
        <f>IF('選手データ'!F14="","",'選手データ'!F14)</f>
      </c>
      <c r="I15" s="61">
        <f t="shared" si="0"/>
      </c>
      <c r="J15" s="97" t="s">
        <v>126</v>
      </c>
      <c r="K15" s="100" t="str">
        <f t="shared" si="1"/>
        <v>25</v>
      </c>
      <c r="L15" s="97" t="s">
        <v>163</v>
      </c>
      <c r="M15" s="49" t="str">
        <f t="shared" si="2"/>
        <v>601</v>
      </c>
      <c r="N15" s="40"/>
      <c r="O15">
        <v>3</v>
      </c>
      <c r="S15" s="87" t="s">
        <v>128</v>
      </c>
      <c r="V15" t="s">
        <v>119</v>
      </c>
    </row>
    <row r="16" spans="1:22" ht="13.5" hidden="1">
      <c r="A16" s="35" t="e">
        <f>"2012"&amp;#REF!</f>
        <v>#REF!</v>
      </c>
      <c r="B16" s="62">
        <f>IF('選手データ'!B15="","",'選手データ'!B15)</f>
      </c>
      <c r="C16" s="63">
        <f>IF('選手データ'!C15="","",'選手データ'!C15)</f>
      </c>
      <c r="D16" s="63">
        <f>IF('選手データ'!D15="","",'選手データ'!D15)</f>
      </c>
      <c r="E16" s="64" t="str">
        <f>IF('選手データ'!E15="","",'選手データ'!E15)</f>
        <v>男子</v>
      </c>
      <c r="F16" s="64">
        <f t="shared" si="3"/>
      </c>
      <c r="G16" s="65" t="s">
        <v>6</v>
      </c>
      <c r="H16" s="66">
        <f>IF('選手データ'!F15="","",'選手データ'!F15)</f>
        <v>0</v>
      </c>
      <c r="I16" s="67" t="e">
        <f t="shared" si="0"/>
        <v>#N/A</v>
      </c>
      <c r="J16" s="98" t="s">
        <v>126</v>
      </c>
      <c r="K16" s="101" t="str">
        <f t="shared" si="1"/>
        <v>25</v>
      </c>
      <c r="L16" s="98" t="s">
        <v>163</v>
      </c>
      <c r="M16" s="50" t="str">
        <f t="shared" si="2"/>
        <v>601</v>
      </c>
      <c r="N16" s="95"/>
      <c r="S16" s="87" t="s">
        <v>120</v>
      </c>
      <c r="V16" t="s">
        <v>120</v>
      </c>
    </row>
    <row r="17" spans="1:23" ht="13.5" hidden="1">
      <c r="A17" s="35" t="e">
        <f>"2012"&amp;#REF!</f>
        <v>#REF!</v>
      </c>
      <c r="B17" s="62">
        <f>IF('選手データ'!B16="","",'選手データ'!B16)</f>
      </c>
      <c r="C17" s="63">
        <f>IF('選手データ'!C16="","",'選手データ'!C16)</f>
      </c>
      <c r="D17" s="63">
        <f>IF('選手データ'!D16="","",'選手データ'!D16)</f>
      </c>
      <c r="E17" s="64" t="str">
        <f>IF('選手データ'!E16="","",'選手データ'!E16)</f>
        <v>男子</v>
      </c>
      <c r="F17" s="64">
        <f t="shared" si="3"/>
      </c>
      <c r="G17" s="65" t="s">
        <v>6</v>
      </c>
      <c r="H17" s="66">
        <f>IF('選手データ'!F16="","",'選手データ'!F16)</f>
        <v>0</v>
      </c>
      <c r="I17" s="67" t="e">
        <f t="shared" si="0"/>
        <v>#N/A</v>
      </c>
      <c r="J17" s="98" t="s">
        <v>126</v>
      </c>
      <c r="K17" s="101" t="str">
        <f t="shared" si="1"/>
        <v>25</v>
      </c>
      <c r="L17" s="98" t="s">
        <v>163</v>
      </c>
      <c r="M17" s="50" t="str">
        <f t="shared" si="2"/>
        <v>601</v>
      </c>
      <c r="N17" s="95"/>
      <c r="S17" s="86" t="s">
        <v>27</v>
      </c>
      <c r="T17" s="28"/>
      <c r="V17" s="1" t="s">
        <v>15</v>
      </c>
      <c r="W17" s="3" t="s">
        <v>4</v>
      </c>
    </row>
    <row r="18" spans="1:23" ht="13.5" hidden="1">
      <c r="A18" s="35" t="e">
        <f>"2012"&amp;#REF!</f>
        <v>#REF!</v>
      </c>
      <c r="B18" s="62">
        <f>IF('選手データ'!B17="","",'選手データ'!B17)</f>
      </c>
      <c r="C18" s="63">
        <f>IF('選手データ'!C17="","",'選手データ'!C17)</f>
      </c>
      <c r="D18" s="63">
        <f>IF('選手データ'!D17="","",'選手データ'!D17)</f>
      </c>
      <c r="E18" s="64" t="str">
        <f>IF('選手データ'!E17="","",'選手データ'!E17)</f>
        <v>男子</v>
      </c>
      <c r="F18" s="64">
        <f t="shared" si="3"/>
      </c>
      <c r="G18" s="65" t="s">
        <v>6</v>
      </c>
      <c r="H18" s="66">
        <f>IF('選手データ'!F17="","",'選手データ'!F17)</f>
        <v>0</v>
      </c>
      <c r="I18" s="67" t="e">
        <f t="shared" si="0"/>
        <v>#N/A</v>
      </c>
      <c r="J18" s="98" t="s">
        <v>126</v>
      </c>
      <c r="K18" s="101" t="str">
        <f t="shared" si="1"/>
        <v>25</v>
      </c>
      <c r="L18" s="98" t="s">
        <v>163</v>
      </c>
      <c r="M18" s="50" t="str">
        <f t="shared" si="2"/>
        <v>601</v>
      </c>
      <c r="N18" s="95"/>
      <c r="S18" s="86" t="s">
        <v>29</v>
      </c>
      <c r="T18" s="28"/>
      <c r="V18" s="1" t="s">
        <v>148</v>
      </c>
      <c r="W18" s="1" t="s">
        <v>150</v>
      </c>
    </row>
    <row r="19" spans="1:23" ht="13.5" hidden="1">
      <c r="A19" s="35" t="e">
        <f>"2012"&amp;#REF!</f>
        <v>#REF!</v>
      </c>
      <c r="B19" s="62">
        <f>IF('選手データ'!B18="","",'選手データ'!B18)</f>
      </c>
      <c r="C19" s="63">
        <f>IF('選手データ'!C18="","",'選手データ'!C18)</f>
      </c>
      <c r="D19" s="63">
        <f>IF('選手データ'!D18="","",'選手データ'!D18)</f>
      </c>
      <c r="E19" s="64" t="str">
        <f>IF('選手データ'!E18="","",'選手データ'!E18)</f>
        <v>男子</v>
      </c>
      <c r="F19" s="64">
        <f t="shared" si="3"/>
      </c>
      <c r="G19" s="65" t="s">
        <v>6</v>
      </c>
      <c r="H19" s="66">
        <f>IF('選手データ'!F18="","",'選手データ'!F18)</f>
        <v>0</v>
      </c>
      <c r="I19" s="67" t="e">
        <f t="shared" si="0"/>
        <v>#N/A</v>
      </c>
      <c r="J19" s="98" t="s">
        <v>126</v>
      </c>
      <c r="K19" s="101" t="str">
        <f t="shared" si="1"/>
        <v>25</v>
      </c>
      <c r="L19" s="98" t="s">
        <v>163</v>
      </c>
      <c r="M19" s="50" t="str">
        <f t="shared" si="2"/>
        <v>601</v>
      </c>
      <c r="N19" s="95"/>
      <c r="S19" s="86" t="s">
        <v>31</v>
      </c>
      <c r="T19" s="28"/>
      <c r="V19" s="1" t="s">
        <v>149</v>
      </c>
      <c r="W19" s="1" t="s">
        <v>151</v>
      </c>
    </row>
    <row r="20" spans="1:23" ht="14.25" hidden="1" thickBot="1">
      <c r="A20" s="35" t="e">
        <f>"2012"&amp;#REF!</f>
        <v>#REF!</v>
      </c>
      <c r="B20" s="68">
        <f>IF('選手データ'!B19="","",'選手データ'!B19)</f>
      </c>
      <c r="C20" s="69">
        <f>IF('選手データ'!C19="","",'選手データ'!C19)</f>
      </c>
      <c r="D20" s="69">
        <f>IF('選手データ'!D19="","",'選手データ'!D19)</f>
      </c>
      <c r="E20" s="74" t="str">
        <f>IF('選手データ'!E19="","",'選手データ'!E19)</f>
        <v>男子</v>
      </c>
      <c r="F20" s="70">
        <f t="shared" si="3"/>
      </c>
      <c r="G20" s="71" t="s">
        <v>6</v>
      </c>
      <c r="H20" s="72">
        <f>IF('選手データ'!F19="","",'選手データ'!F19)</f>
        <v>0</v>
      </c>
      <c r="I20" s="73" t="e">
        <f t="shared" si="0"/>
        <v>#N/A</v>
      </c>
      <c r="J20" s="99" t="s">
        <v>126</v>
      </c>
      <c r="K20" s="102" t="str">
        <f t="shared" si="1"/>
        <v>25</v>
      </c>
      <c r="L20" s="99" t="s">
        <v>163</v>
      </c>
      <c r="M20" s="51" t="str">
        <f t="shared" si="2"/>
        <v>601</v>
      </c>
      <c r="N20" s="96"/>
      <c r="S20" s="86" t="s">
        <v>33</v>
      </c>
      <c r="T20" s="28"/>
      <c r="V20" s="1" t="s">
        <v>158</v>
      </c>
      <c r="W20" s="1" t="s">
        <v>152</v>
      </c>
    </row>
    <row r="21" spans="1:23" ht="13.5" hidden="1">
      <c r="A21" s="35" t="e">
        <f>"2012"&amp;#REF!</f>
        <v>#REF!</v>
      </c>
      <c r="B21" s="56">
        <f>IF('選手データ'!B20="","",'選手データ'!B20)</f>
      </c>
      <c r="C21" s="57">
        <f>IF('選手データ'!C20="","",'選手データ'!C20)</f>
      </c>
      <c r="D21" s="57">
        <f>IF('選手データ'!D20="","",'選手データ'!D20)</f>
      </c>
      <c r="E21" s="58" t="str">
        <f>IF('選手データ'!E20="","",'選手データ'!E20)</f>
        <v>男子</v>
      </c>
      <c r="F21" s="58">
        <f t="shared" si="3"/>
      </c>
      <c r="G21" s="59" t="s">
        <v>6</v>
      </c>
      <c r="H21" s="60">
        <f>IF('選手データ'!F20="","",'選手データ'!F20)</f>
      </c>
      <c r="I21" s="61">
        <f t="shared" si="0"/>
      </c>
      <c r="J21" s="97" t="s">
        <v>126</v>
      </c>
      <c r="K21" s="100" t="str">
        <f t="shared" si="1"/>
        <v>25</v>
      </c>
      <c r="L21" s="97" t="s">
        <v>163</v>
      </c>
      <c r="M21" s="49" t="str">
        <f t="shared" si="2"/>
        <v>601</v>
      </c>
      <c r="N21" s="40"/>
      <c r="O21">
        <v>4</v>
      </c>
      <c r="S21" s="86" t="s">
        <v>125</v>
      </c>
      <c r="T21" s="28"/>
      <c r="V21" s="1" t="s">
        <v>159</v>
      </c>
      <c r="W21" s="1" t="s">
        <v>153</v>
      </c>
    </row>
    <row r="22" spans="1:23" ht="13.5" hidden="1">
      <c r="A22" s="35" t="e">
        <f>"2012"&amp;#REF!</f>
        <v>#REF!</v>
      </c>
      <c r="B22" s="62">
        <f>IF('選手データ'!B21="","",'選手データ'!B21)</f>
      </c>
      <c r="C22" s="63">
        <f>IF('選手データ'!C21="","",'選手データ'!C21)</f>
      </c>
      <c r="D22" s="63">
        <f>IF('選手データ'!D21="","",'選手データ'!D21)</f>
      </c>
      <c r="E22" s="64" t="str">
        <f>IF('選手データ'!E21="","",'選手データ'!E21)</f>
        <v>男子</v>
      </c>
      <c r="F22" s="64">
        <f t="shared" si="3"/>
      </c>
      <c r="G22" s="65" t="s">
        <v>6</v>
      </c>
      <c r="H22" s="66">
        <f>IF('選手データ'!F21="","",'選手データ'!F21)</f>
        <v>0</v>
      </c>
      <c r="I22" s="67" t="e">
        <f t="shared" si="0"/>
        <v>#N/A</v>
      </c>
      <c r="J22" s="98" t="s">
        <v>126</v>
      </c>
      <c r="K22" s="101" t="str">
        <f t="shared" si="1"/>
        <v>25</v>
      </c>
      <c r="L22" s="98" t="s">
        <v>163</v>
      </c>
      <c r="M22" s="50" t="str">
        <f t="shared" si="2"/>
        <v>601</v>
      </c>
      <c r="N22" s="95"/>
      <c r="S22" s="86" t="s">
        <v>126</v>
      </c>
      <c r="T22" s="28"/>
      <c r="V22" s="1" t="s">
        <v>160</v>
      </c>
      <c r="W22" s="1" t="s">
        <v>154</v>
      </c>
    </row>
    <row r="23" spans="1:23" ht="13.5" hidden="1">
      <c r="A23" s="35" t="e">
        <f>"2012"&amp;#REF!</f>
        <v>#REF!</v>
      </c>
      <c r="B23" s="62">
        <f>IF('選手データ'!B22="","",'選手データ'!B22)</f>
      </c>
      <c r="C23" s="63">
        <f>IF('選手データ'!C22="","",'選手データ'!C22)</f>
      </c>
      <c r="D23" s="63">
        <f>IF('選手データ'!D22="","",'選手データ'!D22)</f>
      </c>
      <c r="E23" s="64" t="str">
        <f>IF('選手データ'!E22="","",'選手データ'!E22)</f>
        <v>男子</v>
      </c>
      <c r="F23" s="64">
        <f t="shared" si="3"/>
      </c>
      <c r="G23" s="65" t="s">
        <v>6</v>
      </c>
      <c r="H23" s="66">
        <f>IF('選手データ'!F22="","",'選手データ'!F22)</f>
        <v>0</v>
      </c>
      <c r="I23" s="67" t="e">
        <f t="shared" si="0"/>
        <v>#N/A</v>
      </c>
      <c r="J23" s="98" t="s">
        <v>126</v>
      </c>
      <c r="K23" s="101" t="str">
        <f t="shared" si="1"/>
        <v>25</v>
      </c>
      <c r="L23" s="98" t="s">
        <v>163</v>
      </c>
      <c r="M23" s="50" t="str">
        <f t="shared" si="2"/>
        <v>601</v>
      </c>
      <c r="N23" s="95"/>
      <c r="V23" s="1" t="s">
        <v>161</v>
      </c>
      <c r="W23" s="1" t="s">
        <v>155</v>
      </c>
    </row>
    <row r="24" spans="1:23" ht="13.5" hidden="1">
      <c r="A24" s="35" t="e">
        <f>"2012"&amp;#REF!</f>
        <v>#REF!</v>
      </c>
      <c r="B24" s="62">
        <f>IF('選手データ'!B23="","",'選手データ'!B23)</f>
      </c>
      <c r="C24" s="63">
        <f>IF('選手データ'!C23="","",'選手データ'!C23)</f>
      </c>
      <c r="D24" s="63">
        <f>IF('選手データ'!D23="","",'選手データ'!D23)</f>
      </c>
      <c r="E24" s="64" t="str">
        <f>IF('選手データ'!E23="","",'選手データ'!E23)</f>
        <v>男子</v>
      </c>
      <c r="F24" s="64">
        <f t="shared" si="3"/>
      </c>
      <c r="G24" s="65" t="s">
        <v>6</v>
      </c>
      <c r="H24" s="66">
        <f>IF('選手データ'!F23="","",'選手データ'!F23)</f>
        <v>0</v>
      </c>
      <c r="I24" s="67" t="e">
        <f t="shared" si="0"/>
        <v>#N/A</v>
      </c>
      <c r="J24" s="98" t="s">
        <v>126</v>
      </c>
      <c r="K24" s="101" t="str">
        <f t="shared" si="1"/>
        <v>25</v>
      </c>
      <c r="L24" s="98" t="s">
        <v>163</v>
      </c>
      <c r="M24" s="50" t="str">
        <f t="shared" si="2"/>
        <v>601</v>
      </c>
      <c r="N24" s="95"/>
      <c r="V24" s="1" t="s">
        <v>162</v>
      </c>
      <c r="W24" s="1" t="s">
        <v>37</v>
      </c>
    </row>
    <row r="25" spans="1:23" ht="13.5" hidden="1">
      <c r="A25" s="35" t="e">
        <f>"2012"&amp;#REF!</f>
        <v>#REF!</v>
      </c>
      <c r="B25" s="62">
        <f>IF('選手データ'!B24="","",'選手データ'!B24)</f>
      </c>
      <c r="C25" s="63">
        <f>IF('選手データ'!C24="","",'選手データ'!C24)</f>
      </c>
      <c r="D25" s="63">
        <f>IF('選手データ'!D24="","",'選手データ'!D24)</f>
      </c>
      <c r="E25" s="64" t="str">
        <f>IF('選手データ'!E24="","",'選手データ'!E24)</f>
        <v>男子</v>
      </c>
      <c r="F25" s="64">
        <f t="shared" si="3"/>
      </c>
      <c r="G25" s="65" t="s">
        <v>6</v>
      </c>
      <c r="H25" s="66">
        <f>IF('選手データ'!F24="","",'選手データ'!F24)</f>
        <v>0</v>
      </c>
      <c r="I25" s="67" t="e">
        <f t="shared" si="0"/>
        <v>#N/A</v>
      </c>
      <c r="J25" s="98" t="s">
        <v>126</v>
      </c>
      <c r="K25" s="101" t="str">
        <f t="shared" si="1"/>
        <v>25</v>
      </c>
      <c r="L25" s="98" t="s">
        <v>163</v>
      </c>
      <c r="M25" s="50" t="str">
        <f t="shared" si="2"/>
        <v>601</v>
      </c>
      <c r="N25" s="95"/>
      <c r="V25" s="1" t="s">
        <v>163</v>
      </c>
      <c r="W25" s="1" t="s">
        <v>179</v>
      </c>
    </row>
    <row r="26" spans="1:23" ht="14.25" hidden="1" thickBot="1">
      <c r="A26" s="35" t="e">
        <f>"2012"&amp;#REF!</f>
        <v>#REF!</v>
      </c>
      <c r="B26" s="68">
        <f>IF('選手データ'!B25="","",'選手データ'!B25)</f>
      </c>
      <c r="C26" s="69">
        <f>IF('選手データ'!C25="","",'選手データ'!C25)</f>
      </c>
      <c r="D26" s="69">
        <f>IF('選手データ'!D25="","",'選手データ'!D25)</f>
      </c>
      <c r="E26" s="74" t="str">
        <f>IF('選手データ'!E25="","",'選手データ'!E25)</f>
        <v>男子</v>
      </c>
      <c r="F26" s="74">
        <f t="shared" si="3"/>
      </c>
      <c r="G26" s="71" t="s">
        <v>6</v>
      </c>
      <c r="H26" s="72">
        <f>IF('選手データ'!F25="","",'選手データ'!F25)</f>
        <v>0</v>
      </c>
      <c r="I26" s="73" t="e">
        <f t="shared" si="0"/>
        <v>#N/A</v>
      </c>
      <c r="J26" s="99" t="s">
        <v>126</v>
      </c>
      <c r="K26" s="102" t="str">
        <f t="shared" si="1"/>
        <v>25</v>
      </c>
      <c r="L26" s="99" t="s">
        <v>163</v>
      </c>
      <c r="M26" s="51" t="str">
        <f t="shared" si="2"/>
        <v>601</v>
      </c>
      <c r="N26" s="96"/>
      <c r="V26" s="1" t="s">
        <v>164</v>
      </c>
      <c r="W26" s="1" t="s">
        <v>180</v>
      </c>
    </row>
    <row r="27" spans="1:23" ht="13.5" hidden="1">
      <c r="A27" s="11" t="e">
        <f>"2012"&amp;#REF!</f>
        <v>#REF!</v>
      </c>
      <c r="B27" s="56">
        <f>IF('選手データ'!B26="","",'選手データ'!B26)</f>
      </c>
      <c r="C27" s="57">
        <f>IF('選手データ'!C26="","",'選手データ'!C26)</f>
      </c>
      <c r="D27" s="57">
        <f>IF('選手データ'!D26="","",'選手データ'!D26)</f>
      </c>
      <c r="E27" s="58" t="str">
        <f>IF('選手データ'!E26="","",'選手データ'!E26)</f>
        <v>男子</v>
      </c>
      <c r="F27" s="58">
        <f>IF(B27="","",IF(E27="男子",1,IF(E27="女子",2,FALSE)))</f>
      </c>
      <c r="G27" s="59" t="s">
        <v>6</v>
      </c>
      <c r="H27" s="60">
        <f>IF('選手データ'!F26="","",'選手データ'!F26)</f>
      </c>
      <c r="I27" s="61">
        <f aca="true" t="shared" si="4" ref="I27:I90">IF(H27="","",VLOOKUP(H27,学校番号,3,FALSE))</f>
      </c>
      <c r="J27" s="97" t="s">
        <v>126</v>
      </c>
      <c r="K27" s="97" t="str">
        <f aca="true" t="shared" si="5" ref="K27:K90">IF(J27="選択してください","",VLOOKUP(J27,大会コード,2,FALSE))</f>
        <v>25</v>
      </c>
      <c r="L27" s="97" t="s">
        <v>163</v>
      </c>
      <c r="M27" s="39" t="str">
        <f aca="true" t="shared" si="6" ref="M27:M90">IF(L27="選択してください","",VLOOKUP(L27,種目コード,2,FALSE))</f>
        <v>601</v>
      </c>
      <c r="N27" s="40" t="s">
        <v>226</v>
      </c>
      <c r="O27">
        <v>5</v>
      </c>
      <c r="V27" s="1" t="s">
        <v>165</v>
      </c>
      <c r="W27" s="1" t="s">
        <v>181</v>
      </c>
    </row>
    <row r="28" spans="1:23" ht="13.5" hidden="1">
      <c r="A28" s="11" t="e">
        <f>"2012"&amp;#REF!</f>
        <v>#REF!</v>
      </c>
      <c r="B28" s="62">
        <f>IF('選手データ'!B27="","",'選手データ'!B27)</f>
      </c>
      <c r="C28" s="63">
        <f>IF('選手データ'!C27="","",'選手データ'!C27)</f>
      </c>
      <c r="D28" s="63">
        <f>IF('選手データ'!D27="","",'選手データ'!D27)</f>
      </c>
      <c r="E28" s="64" t="str">
        <f>IF('選手データ'!E27="","",'選手データ'!E27)</f>
        <v>男子</v>
      </c>
      <c r="F28" s="64">
        <f>IF(B28="","",IF(E28="男子",1,IF(E28="女子",2,FALSE)))</f>
      </c>
      <c r="G28" s="65" t="s">
        <v>6</v>
      </c>
      <c r="H28" s="66">
        <f>IF('選手データ'!F27="","",'選手データ'!F27)</f>
        <v>0</v>
      </c>
      <c r="I28" s="67" t="e">
        <f t="shared" si="4"/>
        <v>#N/A</v>
      </c>
      <c r="J28" s="98" t="s">
        <v>126</v>
      </c>
      <c r="K28" s="98" t="str">
        <f t="shared" si="5"/>
        <v>25</v>
      </c>
      <c r="L28" s="98" t="s">
        <v>163</v>
      </c>
      <c r="M28" s="27" t="str">
        <f t="shared" si="6"/>
        <v>601</v>
      </c>
      <c r="N28" s="95"/>
      <c r="V28" s="1" t="s">
        <v>166</v>
      </c>
      <c r="W28" s="1" t="s">
        <v>182</v>
      </c>
    </row>
    <row r="29" spans="1:23" ht="13.5" hidden="1">
      <c r="A29" s="11" t="e">
        <f>"2012"&amp;#REF!</f>
        <v>#REF!</v>
      </c>
      <c r="B29" s="62">
        <f>IF('選手データ'!B28="","",'選手データ'!B28)</f>
      </c>
      <c r="C29" s="63">
        <f>IF('選手データ'!C28="","",'選手データ'!C28)</f>
      </c>
      <c r="D29" s="63">
        <f>IF('選手データ'!D28="","",'選手データ'!D28)</f>
      </c>
      <c r="E29" s="64" t="str">
        <f>IF('選手データ'!E28="","",'選手データ'!E28)</f>
        <v>男子</v>
      </c>
      <c r="F29" s="64">
        <f aca="true" t="shared" si="7" ref="F29:F50">IF(B29="","",IF(E29="男子",1,IF(E29="女子",2,FALSE)))</f>
      </c>
      <c r="G29" s="65" t="s">
        <v>6</v>
      </c>
      <c r="H29" s="66">
        <f>IF('選手データ'!F28="","",'選手データ'!F28)</f>
        <v>0</v>
      </c>
      <c r="I29" s="67" t="e">
        <f t="shared" si="4"/>
        <v>#N/A</v>
      </c>
      <c r="J29" s="98" t="s">
        <v>126</v>
      </c>
      <c r="K29" s="98" t="str">
        <f t="shared" si="5"/>
        <v>25</v>
      </c>
      <c r="L29" s="98" t="s">
        <v>163</v>
      </c>
      <c r="M29" s="27" t="str">
        <f t="shared" si="6"/>
        <v>601</v>
      </c>
      <c r="N29" s="95"/>
      <c r="V29" s="1" t="s">
        <v>167</v>
      </c>
      <c r="W29" s="1" t="s">
        <v>183</v>
      </c>
    </row>
    <row r="30" spans="1:23" ht="13.5" hidden="1">
      <c r="A30" s="11" t="e">
        <f>"2012"&amp;#REF!</f>
        <v>#REF!</v>
      </c>
      <c r="B30" s="62">
        <f>IF('選手データ'!B29="","",'選手データ'!B29)</f>
      </c>
      <c r="C30" s="63">
        <f>IF('選手データ'!C29="","",'選手データ'!C29)</f>
      </c>
      <c r="D30" s="63">
        <f>IF('選手データ'!D29="","",'選手データ'!D29)</f>
      </c>
      <c r="E30" s="64" t="str">
        <f>IF('選手データ'!E29="","",'選手データ'!E29)</f>
        <v>男子</v>
      </c>
      <c r="F30" s="64">
        <f t="shared" si="7"/>
      </c>
      <c r="G30" s="65" t="s">
        <v>6</v>
      </c>
      <c r="H30" s="66">
        <f>IF('選手データ'!F29="","",'選手データ'!F29)</f>
        <v>0</v>
      </c>
      <c r="I30" s="67" t="e">
        <f t="shared" si="4"/>
        <v>#N/A</v>
      </c>
      <c r="J30" s="98" t="s">
        <v>126</v>
      </c>
      <c r="K30" s="98" t="str">
        <f t="shared" si="5"/>
        <v>25</v>
      </c>
      <c r="L30" s="98" t="s">
        <v>163</v>
      </c>
      <c r="M30" s="27" t="str">
        <f t="shared" si="6"/>
        <v>601</v>
      </c>
      <c r="N30" s="95"/>
      <c r="V30" s="1" t="s">
        <v>168</v>
      </c>
      <c r="W30" s="1" t="s">
        <v>184</v>
      </c>
    </row>
    <row r="31" spans="1:23" ht="13.5" hidden="1">
      <c r="A31" s="11" t="e">
        <f>"2012"&amp;#REF!</f>
        <v>#REF!</v>
      </c>
      <c r="B31" s="62">
        <f>IF('選手データ'!B30="","",'選手データ'!B30)</f>
      </c>
      <c r="C31" s="63">
        <f>IF('選手データ'!C30="","",'選手データ'!C30)</f>
      </c>
      <c r="D31" s="63">
        <f>IF('選手データ'!D30="","",'選手データ'!D30)</f>
      </c>
      <c r="E31" s="64" t="str">
        <f>IF('選手データ'!E30="","",'選手データ'!E30)</f>
        <v>男子</v>
      </c>
      <c r="F31" s="64">
        <f t="shared" si="7"/>
      </c>
      <c r="G31" s="65" t="s">
        <v>6</v>
      </c>
      <c r="H31" s="66">
        <f>IF('選手データ'!F30="","",'選手データ'!F30)</f>
        <v>0</v>
      </c>
      <c r="I31" s="67" t="e">
        <f t="shared" si="4"/>
        <v>#N/A</v>
      </c>
      <c r="J31" s="98" t="s">
        <v>126</v>
      </c>
      <c r="K31" s="98" t="str">
        <f t="shared" si="5"/>
        <v>25</v>
      </c>
      <c r="L31" s="98" t="s">
        <v>163</v>
      </c>
      <c r="M31" s="27" t="str">
        <f t="shared" si="6"/>
        <v>601</v>
      </c>
      <c r="N31" s="95"/>
      <c r="V31" s="1"/>
      <c r="W31" s="1"/>
    </row>
    <row r="32" spans="1:23" ht="14.25" hidden="1" thickBot="1">
      <c r="A32" s="11" t="e">
        <f>"2012"&amp;#REF!</f>
        <v>#REF!</v>
      </c>
      <c r="B32" s="68">
        <f>IF('選手データ'!B31="","",'選手データ'!B31)</f>
      </c>
      <c r="C32" s="69">
        <f>IF('選手データ'!C31="","",'選手データ'!C31)</f>
      </c>
      <c r="D32" s="69">
        <f>IF('選手データ'!D31="","",'選手データ'!D31)</f>
      </c>
      <c r="E32" s="74" t="str">
        <f>IF('選手データ'!E31="","",'選手データ'!E31)</f>
        <v>男子</v>
      </c>
      <c r="F32" s="70">
        <f t="shared" si="7"/>
      </c>
      <c r="G32" s="71" t="s">
        <v>6</v>
      </c>
      <c r="H32" s="72">
        <f>IF('選手データ'!F31="","",'選手データ'!F31)</f>
        <v>0</v>
      </c>
      <c r="I32" s="73" t="e">
        <f t="shared" si="4"/>
        <v>#N/A</v>
      </c>
      <c r="J32" s="99" t="s">
        <v>126</v>
      </c>
      <c r="K32" s="99" t="str">
        <f t="shared" si="5"/>
        <v>25</v>
      </c>
      <c r="L32" s="99" t="s">
        <v>163</v>
      </c>
      <c r="M32" s="41" t="str">
        <f t="shared" si="6"/>
        <v>601</v>
      </c>
      <c r="N32" s="96"/>
      <c r="V32" s="1" t="s">
        <v>98</v>
      </c>
      <c r="W32" s="1"/>
    </row>
    <row r="33" spans="1:23" ht="13.5" hidden="1">
      <c r="A33" s="11" t="e">
        <f>"2012"&amp;#REF!</f>
        <v>#REF!</v>
      </c>
      <c r="B33" s="56">
        <f>IF('選手データ'!B32="","",'選手データ'!B32)</f>
      </c>
      <c r="C33" s="57">
        <f>IF('選手データ'!C32="","",'選手データ'!C32)</f>
      </c>
      <c r="D33" s="57">
        <f>IF('選手データ'!D32="","",'選手データ'!D32)</f>
      </c>
      <c r="E33" s="58" t="str">
        <f>IF('選手データ'!E32="","",'選手データ'!E32)</f>
        <v>男子</v>
      </c>
      <c r="F33" s="58">
        <f t="shared" si="7"/>
      </c>
      <c r="G33" s="59" t="s">
        <v>6</v>
      </c>
      <c r="H33" s="60">
        <f>IF('選手データ'!F32="","",'選手データ'!F32)</f>
      </c>
      <c r="I33" s="61">
        <f t="shared" si="4"/>
      </c>
      <c r="J33" s="97" t="s">
        <v>126</v>
      </c>
      <c r="K33" s="97" t="str">
        <f t="shared" si="5"/>
        <v>25</v>
      </c>
      <c r="L33" s="97" t="s">
        <v>163</v>
      </c>
      <c r="M33" s="39" t="str">
        <f t="shared" si="6"/>
        <v>601</v>
      </c>
      <c r="N33" s="40" t="s">
        <v>227</v>
      </c>
      <c r="O33">
        <v>6</v>
      </c>
      <c r="V33" s="1" t="s">
        <v>169</v>
      </c>
      <c r="W33" s="1" t="s">
        <v>150</v>
      </c>
    </row>
    <row r="34" spans="1:23" ht="13.5" hidden="1">
      <c r="A34" s="11" t="e">
        <f>"2012"&amp;#REF!</f>
        <v>#REF!</v>
      </c>
      <c r="B34" s="62">
        <f>IF('選手データ'!B33="","",'選手データ'!B33)</f>
      </c>
      <c r="C34" s="63">
        <f>IF('選手データ'!C33="","",'選手データ'!C33)</f>
      </c>
      <c r="D34" s="63">
        <f>IF('選手データ'!D33="","",'選手データ'!D33)</f>
      </c>
      <c r="E34" s="64" t="str">
        <f>IF('選手データ'!E33="","",'選手データ'!E33)</f>
        <v>男子</v>
      </c>
      <c r="F34" s="64">
        <f t="shared" si="7"/>
      </c>
      <c r="G34" s="65" t="s">
        <v>6</v>
      </c>
      <c r="H34" s="66">
        <f>IF('選手データ'!F33="","",'選手データ'!F33)</f>
        <v>0</v>
      </c>
      <c r="I34" s="67" t="e">
        <f t="shared" si="4"/>
        <v>#N/A</v>
      </c>
      <c r="J34" s="98" t="s">
        <v>126</v>
      </c>
      <c r="K34" s="98" t="str">
        <f t="shared" si="5"/>
        <v>25</v>
      </c>
      <c r="L34" s="98" t="s">
        <v>163</v>
      </c>
      <c r="M34" s="27" t="str">
        <f t="shared" si="6"/>
        <v>601</v>
      </c>
      <c r="N34" s="95"/>
      <c r="V34" s="1" t="s">
        <v>170</v>
      </c>
      <c r="W34" s="1" t="s">
        <v>151</v>
      </c>
    </row>
    <row r="35" spans="1:23" ht="13.5" hidden="1">
      <c r="A35" s="11" t="e">
        <f>"2012"&amp;#REF!</f>
        <v>#REF!</v>
      </c>
      <c r="B35" s="62">
        <f>IF('選手データ'!B34="","",'選手データ'!B34)</f>
      </c>
      <c r="C35" s="63">
        <f>IF('選手データ'!C34="","",'選手データ'!C34)</f>
      </c>
      <c r="D35" s="63">
        <f>IF('選手データ'!D34="","",'選手データ'!D34)</f>
      </c>
      <c r="E35" s="64" t="str">
        <f>IF('選手データ'!E34="","",'選手データ'!E34)</f>
        <v>男子</v>
      </c>
      <c r="F35" s="64">
        <f t="shared" si="7"/>
      </c>
      <c r="G35" s="65" t="s">
        <v>6</v>
      </c>
      <c r="H35" s="66">
        <f>IF('選手データ'!F34="","",'選手データ'!F34)</f>
        <v>0</v>
      </c>
      <c r="I35" s="67" t="e">
        <f t="shared" si="4"/>
        <v>#N/A</v>
      </c>
      <c r="J35" s="98" t="s">
        <v>126</v>
      </c>
      <c r="K35" s="98" t="str">
        <f t="shared" si="5"/>
        <v>25</v>
      </c>
      <c r="L35" s="98" t="s">
        <v>163</v>
      </c>
      <c r="M35" s="27" t="str">
        <f t="shared" si="6"/>
        <v>601</v>
      </c>
      <c r="N35" s="95"/>
      <c r="V35" s="1" t="s">
        <v>171</v>
      </c>
      <c r="W35" s="1" t="s">
        <v>153</v>
      </c>
    </row>
    <row r="36" spans="1:23" ht="13.5" hidden="1">
      <c r="A36" s="11" t="e">
        <f>"2012"&amp;#REF!</f>
        <v>#REF!</v>
      </c>
      <c r="B36" s="62">
        <f>IF('選手データ'!B35="","",'選手データ'!B35)</f>
      </c>
      <c r="C36" s="63">
        <f>IF('選手データ'!C35="","",'選手データ'!C35)</f>
      </c>
      <c r="D36" s="63">
        <f>IF('選手データ'!D35="","",'選手データ'!D35)</f>
      </c>
      <c r="E36" s="64" t="str">
        <f>IF('選手データ'!E35="","",'選手データ'!E35)</f>
        <v>男子</v>
      </c>
      <c r="F36" s="64">
        <f t="shared" si="7"/>
      </c>
      <c r="G36" s="65" t="s">
        <v>6</v>
      </c>
      <c r="H36" s="66">
        <f>IF('選手データ'!F35="","",'選手データ'!F35)</f>
        <v>0</v>
      </c>
      <c r="I36" s="67" t="e">
        <f t="shared" si="4"/>
        <v>#N/A</v>
      </c>
      <c r="J36" s="98" t="s">
        <v>126</v>
      </c>
      <c r="K36" s="98" t="str">
        <f t="shared" si="5"/>
        <v>25</v>
      </c>
      <c r="L36" s="98" t="s">
        <v>163</v>
      </c>
      <c r="M36" s="27" t="str">
        <f t="shared" si="6"/>
        <v>601</v>
      </c>
      <c r="N36" s="95"/>
      <c r="V36" s="1" t="s">
        <v>172</v>
      </c>
      <c r="W36" s="1" t="s">
        <v>154</v>
      </c>
    </row>
    <row r="37" spans="1:23" ht="13.5" hidden="1">
      <c r="A37" s="11" t="e">
        <f>"2012"&amp;#REF!</f>
        <v>#REF!</v>
      </c>
      <c r="B37" s="62">
        <f>IF('選手データ'!B36="","",'選手データ'!B36)</f>
      </c>
      <c r="C37" s="63">
        <f>IF('選手データ'!C36="","",'選手データ'!C36)</f>
      </c>
      <c r="D37" s="63">
        <f>IF('選手データ'!D36="","",'選手データ'!D36)</f>
      </c>
      <c r="E37" s="64" t="str">
        <f>IF('選手データ'!E36="","",'選手データ'!E36)</f>
        <v>男子</v>
      </c>
      <c r="F37" s="64">
        <f t="shared" si="7"/>
      </c>
      <c r="G37" s="65" t="s">
        <v>6</v>
      </c>
      <c r="H37" s="66">
        <f>IF('選手データ'!F36="","",'選手データ'!F36)</f>
        <v>0</v>
      </c>
      <c r="I37" s="67" t="e">
        <f t="shared" si="4"/>
        <v>#N/A</v>
      </c>
      <c r="J37" s="98" t="s">
        <v>126</v>
      </c>
      <c r="K37" s="98" t="str">
        <f t="shared" si="5"/>
        <v>25</v>
      </c>
      <c r="L37" s="98" t="s">
        <v>163</v>
      </c>
      <c r="M37" s="27" t="str">
        <f t="shared" si="6"/>
        <v>601</v>
      </c>
      <c r="N37" s="95"/>
      <c r="V37" s="1" t="s">
        <v>173</v>
      </c>
      <c r="W37" s="1" t="s">
        <v>185</v>
      </c>
    </row>
    <row r="38" spans="1:23" ht="14.25" hidden="1" thickBot="1">
      <c r="A38" s="11" t="e">
        <f>"2012"&amp;#REF!</f>
        <v>#REF!</v>
      </c>
      <c r="B38" s="68">
        <f>IF('選手データ'!B37="","",'選手データ'!B37)</f>
      </c>
      <c r="C38" s="69">
        <f>IF('選手データ'!C37="","",'選手データ'!C37)</f>
      </c>
      <c r="D38" s="69">
        <f>IF('選手データ'!D37="","",'選手データ'!D37)</f>
      </c>
      <c r="E38" s="74" t="str">
        <f>IF('選手データ'!E37="","",'選手データ'!E37)</f>
        <v>男子</v>
      </c>
      <c r="F38" s="74">
        <f t="shared" si="7"/>
      </c>
      <c r="G38" s="71" t="s">
        <v>6</v>
      </c>
      <c r="H38" s="72">
        <f>IF('選手データ'!F37="","",'選手データ'!F37)</f>
        <v>0</v>
      </c>
      <c r="I38" s="73" t="e">
        <f t="shared" si="4"/>
        <v>#N/A</v>
      </c>
      <c r="J38" s="99" t="s">
        <v>126</v>
      </c>
      <c r="K38" s="99" t="str">
        <f t="shared" si="5"/>
        <v>25</v>
      </c>
      <c r="L38" s="99" t="s">
        <v>163</v>
      </c>
      <c r="M38" s="41" t="str">
        <f t="shared" si="6"/>
        <v>601</v>
      </c>
      <c r="N38" s="96"/>
      <c r="V38" s="1" t="s">
        <v>174</v>
      </c>
      <c r="W38" s="1" t="s">
        <v>179</v>
      </c>
    </row>
    <row r="39" spans="1:23" ht="13.5" hidden="1">
      <c r="A39" s="11" t="e">
        <f>"2012"&amp;#REF!</f>
        <v>#REF!</v>
      </c>
      <c r="B39" s="56">
        <f>IF('選手データ'!B38="","",'選手データ'!B38)</f>
      </c>
      <c r="C39" s="57">
        <f>IF('選手データ'!C38="","",'選手データ'!C38)</f>
      </c>
      <c r="D39" s="57">
        <f>IF('選手データ'!D38="","",'選手データ'!D38)</f>
      </c>
      <c r="E39" s="58" t="str">
        <f>IF('選手データ'!E38="","",'選手データ'!E38)</f>
        <v>男子</v>
      </c>
      <c r="F39" s="75">
        <f t="shared" si="7"/>
      </c>
      <c r="G39" s="59" t="s">
        <v>6</v>
      </c>
      <c r="H39" s="60">
        <f>IF('選手データ'!F38="","",'選手データ'!F38)</f>
      </c>
      <c r="I39" s="61">
        <f t="shared" si="4"/>
      </c>
      <c r="J39" s="97" t="s">
        <v>126</v>
      </c>
      <c r="K39" s="100" t="str">
        <f t="shared" si="5"/>
        <v>25</v>
      </c>
      <c r="L39" s="97" t="s">
        <v>163</v>
      </c>
      <c r="M39" s="49" t="str">
        <f t="shared" si="6"/>
        <v>601</v>
      </c>
      <c r="N39" s="40"/>
      <c r="O39">
        <v>7</v>
      </c>
      <c r="V39" s="1" t="s">
        <v>175</v>
      </c>
      <c r="W39" s="1" t="s">
        <v>180</v>
      </c>
    </row>
    <row r="40" spans="1:23" ht="13.5" hidden="1">
      <c r="A40" s="11" t="e">
        <f>"2012"&amp;#REF!</f>
        <v>#REF!</v>
      </c>
      <c r="B40" s="62">
        <f>IF('選手データ'!B39="","",'選手データ'!B39)</f>
      </c>
      <c r="C40" s="63">
        <f>IF('選手データ'!C39="","",'選手データ'!C39)</f>
      </c>
      <c r="D40" s="63">
        <f>IF('選手データ'!D39="","",'選手データ'!D39)</f>
      </c>
      <c r="E40" s="64" t="str">
        <f>IF('選手データ'!E39="","",'選手データ'!E39)</f>
        <v>男子</v>
      </c>
      <c r="F40" s="64">
        <f t="shared" si="7"/>
      </c>
      <c r="G40" s="65" t="s">
        <v>6</v>
      </c>
      <c r="H40" s="66">
        <f>IF('選手データ'!F39="","",'選手データ'!F39)</f>
        <v>0</v>
      </c>
      <c r="I40" s="67" t="e">
        <f t="shared" si="4"/>
        <v>#N/A</v>
      </c>
      <c r="J40" s="98" t="s">
        <v>126</v>
      </c>
      <c r="K40" s="101" t="str">
        <f t="shared" si="5"/>
        <v>25</v>
      </c>
      <c r="L40" s="98" t="s">
        <v>163</v>
      </c>
      <c r="M40" s="50" t="str">
        <f t="shared" si="6"/>
        <v>601</v>
      </c>
      <c r="N40" s="95"/>
      <c r="V40" s="1" t="s">
        <v>176</v>
      </c>
      <c r="W40" s="1" t="s">
        <v>182</v>
      </c>
    </row>
    <row r="41" spans="1:23" ht="13.5" hidden="1">
      <c r="A41" s="11" t="e">
        <f>"2012"&amp;#REF!</f>
        <v>#REF!</v>
      </c>
      <c r="B41" s="62">
        <f>IF('選手データ'!B40="","",'選手データ'!B40)</f>
      </c>
      <c r="C41" s="63">
        <f>IF('選手データ'!C40="","",'選手データ'!C40)</f>
      </c>
      <c r="D41" s="63">
        <f>IF('選手データ'!D40="","",'選手データ'!D40)</f>
      </c>
      <c r="E41" s="64" t="str">
        <f>IF('選手データ'!E40="","",'選手データ'!E40)</f>
        <v>男子</v>
      </c>
      <c r="F41" s="64">
        <f t="shared" si="7"/>
      </c>
      <c r="G41" s="65" t="s">
        <v>6</v>
      </c>
      <c r="H41" s="66">
        <f>IF('選手データ'!F40="","",'選手データ'!F40)</f>
        <v>0</v>
      </c>
      <c r="I41" s="67" t="e">
        <f t="shared" si="4"/>
        <v>#N/A</v>
      </c>
      <c r="J41" s="98" t="s">
        <v>126</v>
      </c>
      <c r="K41" s="101" t="str">
        <f t="shared" si="5"/>
        <v>25</v>
      </c>
      <c r="L41" s="98" t="s">
        <v>163</v>
      </c>
      <c r="M41" s="50" t="str">
        <f t="shared" si="6"/>
        <v>601</v>
      </c>
      <c r="N41" s="95"/>
      <c r="V41" s="1" t="s">
        <v>177</v>
      </c>
      <c r="W41" s="1" t="s">
        <v>186</v>
      </c>
    </row>
    <row r="42" spans="1:23" ht="13.5" hidden="1">
      <c r="A42" s="11" t="e">
        <f>"2012"&amp;#REF!</f>
        <v>#REF!</v>
      </c>
      <c r="B42" s="62">
        <f>IF('選手データ'!B41="","",'選手データ'!B41)</f>
      </c>
      <c r="C42" s="63">
        <f>IF('選手データ'!C41="","",'選手データ'!C41)</f>
      </c>
      <c r="D42" s="63">
        <f>IF('選手データ'!D41="","",'選手データ'!D41)</f>
      </c>
      <c r="E42" s="64" t="str">
        <f>IF('選手データ'!E41="","",'選手データ'!E41)</f>
        <v>男子</v>
      </c>
      <c r="F42" s="64">
        <f t="shared" si="7"/>
      </c>
      <c r="G42" s="65" t="s">
        <v>6</v>
      </c>
      <c r="H42" s="66">
        <f>IF('選手データ'!F41="","",'選手データ'!F41)</f>
        <v>0</v>
      </c>
      <c r="I42" s="67" t="e">
        <f t="shared" si="4"/>
        <v>#N/A</v>
      </c>
      <c r="J42" s="98" t="s">
        <v>126</v>
      </c>
      <c r="K42" s="101" t="str">
        <f t="shared" si="5"/>
        <v>25</v>
      </c>
      <c r="L42" s="98" t="s">
        <v>163</v>
      </c>
      <c r="M42" s="50" t="str">
        <f t="shared" si="6"/>
        <v>601</v>
      </c>
      <c r="N42" s="95"/>
      <c r="V42" s="1" t="s">
        <v>178</v>
      </c>
      <c r="W42" s="1" t="s">
        <v>187</v>
      </c>
    </row>
    <row r="43" spans="1:14" ht="13.5" hidden="1">
      <c r="A43" s="11" t="e">
        <f>"2012"&amp;#REF!</f>
        <v>#REF!</v>
      </c>
      <c r="B43" s="62">
        <f>IF('選手データ'!B42="","",'選手データ'!B42)</f>
      </c>
      <c r="C43" s="63">
        <f>IF('選手データ'!C42="","",'選手データ'!C42)</f>
      </c>
      <c r="D43" s="63">
        <f>IF('選手データ'!D42="","",'選手データ'!D42)</f>
      </c>
      <c r="E43" s="64" t="str">
        <f>IF('選手データ'!E42="","",'選手データ'!E42)</f>
        <v>男子</v>
      </c>
      <c r="F43" s="64">
        <f t="shared" si="7"/>
      </c>
      <c r="G43" s="65" t="s">
        <v>6</v>
      </c>
      <c r="H43" s="66">
        <f>IF('選手データ'!F42="","",'選手データ'!F42)</f>
        <v>0</v>
      </c>
      <c r="I43" s="67" t="e">
        <f t="shared" si="4"/>
        <v>#N/A</v>
      </c>
      <c r="J43" s="98" t="s">
        <v>126</v>
      </c>
      <c r="K43" s="101" t="str">
        <f t="shared" si="5"/>
        <v>25</v>
      </c>
      <c r="L43" s="98" t="s">
        <v>163</v>
      </c>
      <c r="M43" s="50" t="str">
        <f t="shared" si="6"/>
        <v>601</v>
      </c>
      <c r="N43" s="95"/>
    </row>
    <row r="44" spans="1:14" ht="14.25" hidden="1" thickBot="1">
      <c r="A44" s="11" t="e">
        <f>"2012"&amp;#REF!</f>
        <v>#REF!</v>
      </c>
      <c r="B44" s="68">
        <f>IF('選手データ'!B43="","",'選手データ'!B43)</f>
      </c>
      <c r="C44" s="69">
        <f>IF('選手データ'!C43="","",'選手データ'!C43)</f>
      </c>
      <c r="D44" s="69">
        <f>IF('選手データ'!D43="","",'選手データ'!D43)</f>
      </c>
      <c r="E44" s="74" t="str">
        <f>IF('選手データ'!E43="","",'選手データ'!E43)</f>
        <v>男子</v>
      </c>
      <c r="F44" s="70">
        <f t="shared" si="7"/>
      </c>
      <c r="G44" s="71" t="s">
        <v>6</v>
      </c>
      <c r="H44" s="72">
        <f>IF('選手データ'!F43="","",'選手データ'!F43)</f>
        <v>0</v>
      </c>
      <c r="I44" s="73" t="e">
        <f t="shared" si="4"/>
        <v>#N/A</v>
      </c>
      <c r="J44" s="99" t="s">
        <v>126</v>
      </c>
      <c r="K44" s="102" t="str">
        <f t="shared" si="5"/>
        <v>25</v>
      </c>
      <c r="L44" s="99" t="s">
        <v>163</v>
      </c>
      <c r="M44" s="51" t="str">
        <f t="shared" si="6"/>
        <v>601</v>
      </c>
      <c r="N44" s="96"/>
    </row>
    <row r="45" spans="1:15" ht="13.5" hidden="1">
      <c r="A45" s="11" t="e">
        <f>"2012"&amp;#REF!</f>
        <v>#REF!</v>
      </c>
      <c r="B45" s="56">
        <f>IF('選手データ'!B44="","",'選手データ'!B44)</f>
      </c>
      <c r="C45" s="57">
        <f>IF('選手データ'!C44="","",'選手データ'!C44)</f>
      </c>
      <c r="D45" s="57">
        <f>IF('選手データ'!D44="","",'選手データ'!D44)</f>
      </c>
      <c r="E45" s="58" t="str">
        <f>IF('選手データ'!E44="","",'選手データ'!E44)</f>
        <v>男子</v>
      </c>
      <c r="F45" s="58">
        <f t="shared" si="7"/>
      </c>
      <c r="G45" s="59" t="s">
        <v>6</v>
      </c>
      <c r="H45" s="60">
        <f>IF('選手データ'!F44="","",'選手データ'!F44)</f>
      </c>
      <c r="I45" s="61">
        <f t="shared" si="4"/>
      </c>
      <c r="J45" s="97" t="s">
        <v>27</v>
      </c>
      <c r="K45" s="100" t="str">
        <f t="shared" si="5"/>
        <v>20</v>
      </c>
      <c r="L45" s="97" t="s">
        <v>163</v>
      </c>
      <c r="M45" s="49" t="str">
        <f t="shared" si="6"/>
        <v>601</v>
      </c>
      <c r="N45" s="40" t="s">
        <v>228</v>
      </c>
      <c r="O45">
        <v>1</v>
      </c>
    </row>
    <row r="46" spans="1:14" ht="13.5" hidden="1">
      <c r="A46" s="11" t="e">
        <f>"2012"&amp;#REF!</f>
        <v>#REF!</v>
      </c>
      <c r="B46" s="62">
        <f>IF('選手データ'!B45="","",'選手データ'!B45)</f>
      </c>
      <c r="C46" s="63">
        <f>IF('選手データ'!C45="","",'選手データ'!C45)</f>
      </c>
      <c r="D46" s="63">
        <f>IF('選手データ'!D45="","",'選手データ'!D45)</f>
      </c>
      <c r="E46" s="64" t="str">
        <f>IF('選手データ'!E45="","",'選手データ'!E45)</f>
        <v>男子</v>
      </c>
      <c r="F46" s="64">
        <f t="shared" si="7"/>
      </c>
      <c r="G46" s="65" t="s">
        <v>6</v>
      </c>
      <c r="H46" s="66">
        <f>IF('選手データ'!F45="","",'選手データ'!F45)</f>
        <v>0</v>
      </c>
      <c r="I46" s="67" t="e">
        <f t="shared" si="4"/>
        <v>#N/A</v>
      </c>
      <c r="J46" s="98" t="s">
        <v>27</v>
      </c>
      <c r="K46" s="101" t="str">
        <f t="shared" si="5"/>
        <v>20</v>
      </c>
      <c r="L46" s="98" t="s">
        <v>163</v>
      </c>
      <c r="M46" s="50" t="str">
        <f t="shared" si="6"/>
        <v>601</v>
      </c>
      <c r="N46" s="95"/>
    </row>
    <row r="47" spans="1:14" ht="13.5" hidden="1">
      <c r="A47" s="11" t="e">
        <f>"2012"&amp;#REF!</f>
        <v>#REF!</v>
      </c>
      <c r="B47" s="62">
        <f>IF('選手データ'!B46="","",'選手データ'!B46)</f>
      </c>
      <c r="C47" s="63">
        <f>IF('選手データ'!C46="","",'選手データ'!C46)</f>
      </c>
      <c r="D47" s="63">
        <f>IF('選手データ'!D46="","",'選手データ'!D46)</f>
      </c>
      <c r="E47" s="64" t="str">
        <f>IF('選手データ'!E46="","",'選手データ'!E46)</f>
        <v>男子</v>
      </c>
      <c r="F47" s="64">
        <f t="shared" si="7"/>
      </c>
      <c r="G47" s="65" t="s">
        <v>6</v>
      </c>
      <c r="H47" s="66">
        <f>IF('選手データ'!F46="","",'選手データ'!F46)</f>
        <v>0</v>
      </c>
      <c r="I47" s="67" t="e">
        <f t="shared" si="4"/>
        <v>#N/A</v>
      </c>
      <c r="J47" s="98" t="s">
        <v>27</v>
      </c>
      <c r="K47" s="101" t="str">
        <f t="shared" si="5"/>
        <v>20</v>
      </c>
      <c r="L47" s="98" t="s">
        <v>163</v>
      </c>
      <c r="M47" s="50" t="str">
        <f t="shared" si="6"/>
        <v>601</v>
      </c>
      <c r="N47" s="95"/>
    </row>
    <row r="48" spans="1:14" ht="13.5" hidden="1">
      <c r="A48" s="11" t="e">
        <f>"2012"&amp;#REF!</f>
        <v>#REF!</v>
      </c>
      <c r="B48" s="62">
        <f>IF('選手データ'!B47="","",'選手データ'!B47)</f>
      </c>
      <c r="C48" s="63">
        <f>IF('選手データ'!C47="","",'選手データ'!C47)</f>
      </c>
      <c r="D48" s="63">
        <f>IF('選手データ'!D47="","",'選手データ'!D47)</f>
      </c>
      <c r="E48" s="64" t="str">
        <f>IF('選手データ'!E47="","",'選手データ'!E47)</f>
        <v>男子</v>
      </c>
      <c r="F48" s="64">
        <f t="shared" si="7"/>
      </c>
      <c r="G48" s="65" t="s">
        <v>6</v>
      </c>
      <c r="H48" s="66">
        <f>IF('選手データ'!F47="","",'選手データ'!F47)</f>
        <v>0</v>
      </c>
      <c r="I48" s="67" t="e">
        <f t="shared" si="4"/>
        <v>#N/A</v>
      </c>
      <c r="J48" s="98" t="s">
        <v>27</v>
      </c>
      <c r="K48" s="101" t="str">
        <f t="shared" si="5"/>
        <v>20</v>
      </c>
      <c r="L48" s="98" t="s">
        <v>163</v>
      </c>
      <c r="M48" s="50" t="str">
        <f t="shared" si="6"/>
        <v>601</v>
      </c>
      <c r="N48" s="95"/>
    </row>
    <row r="49" spans="1:14" ht="13.5" hidden="1">
      <c r="A49" s="11" t="e">
        <f>"2012"&amp;#REF!</f>
        <v>#REF!</v>
      </c>
      <c r="B49" s="62">
        <f>IF('選手データ'!B48="","",'選手データ'!B48)</f>
      </c>
      <c r="C49" s="63">
        <f>IF('選手データ'!C48="","",'選手データ'!C48)</f>
      </c>
      <c r="D49" s="63">
        <f>IF('選手データ'!D48="","",'選手データ'!D48)</f>
      </c>
      <c r="E49" s="64" t="str">
        <f>IF('選手データ'!E48="","",'選手データ'!E48)</f>
        <v>男子</v>
      </c>
      <c r="F49" s="64">
        <f t="shared" si="7"/>
      </c>
      <c r="G49" s="65" t="s">
        <v>6</v>
      </c>
      <c r="H49" s="66">
        <f>IF('選手データ'!F48="","",'選手データ'!F48)</f>
        <v>0</v>
      </c>
      <c r="I49" s="67" t="e">
        <f t="shared" si="4"/>
        <v>#N/A</v>
      </c>
      <c r="J49" s="98" t="s">
        <v>27</v>
      </c>
      <c r="K49" s="101" t="str">
        <f t="shared" si="5"/>
        <v>20</v>
      </c>
      <c r="L49" s="98" t="s">
        <v>163</v>
      </c>
      <c r="M49" s="50" t="str">
        <f t="shared" si="6"/>
        <v>601</v>
      </c>
      <c r="N49" s="95"/>
    </row>
    <row r="50" spans="1:14" ht="14.25" hidden="1" thickBot="1">
      <c r="A50" s="11" t="e">
        <f>"2012"&amp;#REF!</f>
        <v>#REF!</v>
      </c>
      <c r="B50" s="68">
        <f>IF('選手データ'!B49="","",'選手データ'!B49)</f>
      </c>
      <c r="C50" s="69">
        <f>IF('選手データ'!C49="","",'選手データ'!C49)</f>
      </c>
      <c r="D50" s="69">
        <f>IF('選手データ'!D49="","",'選手データ'!D49)</f>
      </c>
      <c r="E50" s="74" t="str">
        <f>IF('選手データ'!E49="","",'選手データ'!E49)</f>
        <v>男子</v>
      </c>
      <c r="F50" s="74">
        <f t="shared" si="7"/>
      </c>
      <c r="G50" s="71" t="s">
        <v>6</v>
      </c>
      <c r="H50" s="72">
        <f>IF('選手データ'!F49="","",'選手データ'!F49)</f>
        <v>0</v>
      </c>
      <c r="I50" s="73" t="e">
        <f t="shared" si="4"/>
        <v>#N/A</v>
      </c>
      <c r="J50" s="99" t="s">
        <v>27</v>
      </c>
      <c r="K50" s="102" t="str">
        <f t="shared" si="5"/>
        <v>20</v>
      </c>
      <c r="L50" s="99" t="s">
        <v>163</v>
      </c>
      <c r="M50" s="51" t="str">
        <f t="shared" si="6"/>
        <v>601</v>
      </c>
      <c r="N50" s="96"/>
    </row>
    <row r="51" spans="1:15" ht="13.5" hidden="1">
      <c r="A51" s="11" t="e">
        <f>"2012"&amp;#REF!</f>
        <v>#REF!</v>
      </c>
      <c r="B51" s="56">
        <f>IF('選手データ'!B50="","",'選手データ'!B50)</f>
      </c>
      <c r="C51" s="57">
        <f>IF('選手データ'!C50="","",'選手データ'!C50)</f>
      </c>
      <c r="D51" s="57">
        <f>IF('選手データ'!D50="","",'選手データ'!D50)</f>
      </c>
      <c r="E51" s="58" t="str">
        <f>IF('選手データ'!E50="","",'選手データ'!E50)</f>
        <v>男子</v>
      </c>
      <c r="F51" s="58">
        <f>IF(B51="","",IF(E51="男子",1,IF(E51="女子",2,FALSE)))</f>
      </c>
      <c r="G51" s="59" t="s">
        <v>6</v>
      </c>
      <c r="H51" s="60">
        <f>IF('選手データ'!F50="","",'選手データ'!F50)</f>
      </c>
      <c r="I51" s="61">
        <f t="shared" si="4"/>
      </c>
      <c r="J51" s="97" t="s">
        <v>27</v>
      </c>
      <c r="K51" s="97" t="str">
        <f t="shared" si="5"/>
        <v>20</v>
      </c>
      <c r="L51" s="97" t="s">
        <v>163</v>
      </c>
      <c r="M51" s="39" t="str">
        <f t="shared" si="6"/>
        <v>601</v>
      </c>
      <c r="N51" s="40" t="s">
        <v>229</v>
      </c>
      <c r="O51">
        <v>2</v>
      </c>
    </row>
    <row r="52" spans="1:14" ht="13.5" hidden="1">
      <c r="A52" s="11" t="e">
        <f>"2012"&amp;#REF!</f>
        <v>#REF!</v>
      </c>
      <c r="B52" s="62">
        <f>IF('選手データ'!B51="","",'選手データ'!B51)</f>
      </c>
      <c r="C52" s="63">
        <f>IF('選手データ'!C51="","",'選手データ'!C51)</f>
      </c>
      <c r="D52" s="63">
        <f>IF('選手データ'!D51="","",'選手データ'!D51)</f>
      </c>
      <c r="E52" s="64" t="str">
        <f>IF('選手データ'!E51="","",'選手データ'!E51)</f>
        <v>男子</v>
      </c>
      <c r="F52" s="64">
        <f>IF(B52="","",IF(E52="男子",1,IF(E52="女子",2,FALSE)))</f>
      </c>
      <c r="G52" s="65" t="s">
        <v>6</v>
      </c>
      <c r="H52" s="66">
        <f>IF('選手データ'!F51="","",'選手データ'!F51)</f>
        <v>0</v>
      </c>
      <c r="I52" s="67" t="e">
        <f t="shared" si="4"/>
        <v>#N/A</v>
      </c>
      <c r="J52" s="98" t="s">
        <v>27</v>
      </c>
      <c r="K52" s="98" t="str">
        <f t="shared" si="5"/>
        <v>20</v>
      </c>
      <c r="L52" s="98" t="s">
        <v>163</v>
      </c>
      <c r="M52" s="27" t="str">
        <f t="shared" si="6"/>
        <v>601</v>
      </c>
      <c r="N52" s="95"/>
    </row>
    <row r="53" spans="1:14" ht="13.5" hidden="1">
      <c r="A53" s="11" t="e">
        <f>"2012"&amp;#REF!</f>
        <v>#REF!</v>
      </c>
      <c r="B53" s="62">
        <f>IF('選手データ'!B52="","",'選手データ'!B52)</f>
      </c>
      <c r="C53" s="63">
        <f>IF('選手データ'!C52="","",'選手データ'!C52)</f>
      </c>
      <c r="D53" s="63">
        <f>IF('選手データ'!D52="","",'選手データ'!D52)</f>
      </c>
      <c r="E53" s="64" t="str">
        <f>IF('選手データ'!E52="","",'選手データ'!E52)</f>
        <v>男子</v>
      </c>
      <c r="F53" s="64">
        <f aca="true" t="shared" si="8" ref="F53:F74">IF(B53="","",IF(E53="男子",1,IF(E53="女子",2,FALSE)))</f>
      </c>
      <c r="G53" s="65" t="s">
        <v>6</v>
      </c>
      <c r="H53" s="66">
        <f>IF('選手データ'!F52="","",'選手データ'!F52)</f>
        <v>0</v>
      </c>
      <c r="I53" s="67" t="e">
        <f t="shared" si="4"/>
        <v>#N/A</v>
      </c>
      <c r="J53" s="98" t="s">
        <v>27</v>
      </c>
      <c r="K53" s="98" t="str">
        <f t="shared" si="5"/>
        <v>20</v>
      </c>
      <c r="L53" s="98" t="s">
        <v>163</v>
      </c>
      <c r="M53" s="27" t="str">
        <f t="shared" si="6"/>
        <v>601</v>
      </c>
      <c r="N53" s="95"/>
    </row>
    <row r="54" spans="1:14" ht="13.5" hidden="1">
      <c r="A54" s="11" t="e">
        <f>"2012"&amp;#REF!</f>
        <v>#REF!</v>
      </c>
      <c r="B54" s="62">
        <f>IF('選手データ'!B53="","",'選手データ'!B53)</f>
      </c>
      <c r="C54" s="63">
        <f>IF('選手データ'!C53="","",'選手データ'!C53)</f>
      </c>
      <c r="D54" s="63">
        <f>IF('選手データ'!D53="","",'選手データ'!D53)</f>
      </c>
      <c r="E54" s="64" t="str">
        <f>IF('選手データ'!E53="","",'選手データ'!E53)</f>
        <v>男子</v>
      </c>
      <c r="F54" s="64">
        <f t="shared" si="8"/>
      </c>
      <c r="G54" s="65" t="s">
        <v>6</v>
      </c>
      <c r="H54" s="66">
        <f>IF('選手データ'!F53="","",'選手データ'!F53)</f>
        <v>0</v>
      </c>
      <c r="I54" s="67" t="e">
        <f t="shared" si="4"/>
        <v>#N/A</v>
      </c>
      <c r="J54" s="98" t="s">
        <v>27</v>
      </c>
      <c r="K54" s="98" t="str">
        <f t="shared" si="5"/>
        <v>20</v>
      </c>
      <c r="L54" s="98" t="s">
        <v>163</v>
      </c>
      <c r="M54" s="27" t="str">
        <f t="shared" si="6"/>
        <v>601</v>
      </c>
      <c r="N54" s="95"/>
    </row>
    <row r="55" spans="1:14" ht="13.5" hidden="1">
      <c r="A55" s="11" t="e">
        <f>"2012"&amp;#REF!</f>
        <v>#REF!</v>
      </c>
      <c r="B55" s="62">
        <f>IF('選手データ'!B54="","",'選手データ'!B54)</f>
      </c>
      <c r="C55" s="63">
        <f>IF('選手データ'!C54="","",'選手データ'!C54)</f>
      </c>
      <c r="D55" s="63">
        <f>IF('選手データ'!D54="","",'選手データ'!D54)</f>
      </c>
      <c r="E55" s="64" t="str">
        <f>IF('選手データ'!E54="","",'選手データ'!E54)</f>
        <v>男子</v>
      </c>
      <c r="F55" s="64">
        <f t="shared" si="8"/>
      </c>
      <c r="G55" s="65" t="s">
        <v>6</v>
      </c>
      <c r="H55" s="66">
        <f>IF('選手データ'!F54="","",'選手データ'!F54)</f>
        <v>0</v>
      </c>
      <c r="I55" s="67" t="e">
        <f t="shared" si="4"/>
        <v>#N/A</v>
      </c>
      <c r="J55" s="98" t="s">
        <v>27</v>
      </c>
      <c r="K55" s="98" t="str">
        <f t="shared" si="5"/>
        <v>20</v>
      </c>
      <c r="L55" s="98" t="s">
        <v>163</v>
      </c>
      <c r="M55" s="27" t="str">
        <f t="shared" si="6"/>
        <v>601</v>
      </c>
      <c r="N55" s="95"/>
    </row>
    <row r="56" spans="1:14" ht="14.25" hidden="1" thickBot="1">
      <c r="A56" s="11" t="e">
        <f>"2012"&amp;#REF!</f>
        <v>#REF!</v>
      </c>
      <c r="B56" s="68">
        <f>IF('選手データ'!B55="","",'選手データ'!B55)</f>
      </c>
      <c r="C56" s="69">
        <f>IF('選手データ'!C55="","",'選手データ'!C55)</f>
      </c>
      <c r="D56" s="69">
        <f>IF('選手データ'!D55="","",'選手データ'!D55)</f>
      </c>
      <c r="E56" s="74" t="str">
        <f>IF('選手データ'!E55="","",'選手データ'!E55)</f>
        <v>男子</v>
      </c>
      <c r="F56" s="70">
        <f t="shared" si="8"/>
      </c>
      <c r="G56" s="71" t="s">
        <v>6</v>
      </c>
      <c r="H56" s="72">
        <f>IF('選手データ'!F55="","",'選手データ'!F55)</f>
        <v>0</v>
      </c>
      <c r="I56" s="73" t="e">
        <f t="shared" si="4"/>
        <v>#N/A</v>
      </c>
      <c r="J56" s="99" t="s">
        <v>27</v>
      </c>
      <c r="K56" s="99" t="str">
        <f t="shared" si="5"/>
        <v>20</v>
      </c>
      <c r="L56" s="99" t="s">
        <v>163</v>
      </c>
      <c r="M56" s="41" t="str">
        <f t="shared" si="6"/>
        <v>601</v>
      </c>
      <c r="N56" s="96"/>
    </row>
    <row r="57" spans="1:15" ht="13.5" hidden="1">
      <c r="A57" s="11" t="e">
        <f>"2012"&amp;#REF!</f>
        <v>#REF!</v>
      </c>
      <c r="B57" s="56">
        <f>IF('選手データ'!B56="","",'選手データ'!B56)</f>
      </c>
      <c r="C57" s="57">
        <f>IF('選手データ'!C56="","",'選手データ'!C56)</f>
      </c>
      <c r="D57" s="57">
        <f>IF('選手データ'!D56="","",'選手データ'!D56)</f>
      </c>
      <c r="E57" s="58" t="str">
        <f>IF('選手データ'!E56="","",'選手データ'!E56)</f>
        <v>男子</v>
      </c>
      <c r="F57" s="58">
        <f t="shared" si="8"/>
      </c>
      <c r="G57" s="59" t="s">
        <v>6</v>
      </c>
      <c r="H57" s="60" t="str">
        <f>IF('選手データ'!F56="","",'選手データ'!F56)</f>
        <v>信夫</v>
      </c>
      <c r="I57" s="61" t="e">
        <f t="shared" si="4"/>
        <v>#N/A</v>
      </c>
      <c r="J57" s="97" t="s">
        <v>27</v>
      </c>
      <c r="K57" s="97" t="str">
        <f t="shared" si="5"/>
        <v>20</v>
      </c>
      <c r="L57" s="97" t="s">
        <v>163</v>
      </c>
      <c r="M57" s="39" t="str">
        <f t="shared" si="6"/>
        <v>601</v>
      </c>
      <c r="N57" s="40" t="s">
        <v>230</v>
      </c>
      <c r="O57">
        <v>3</v>
      </c>
    </row>
    <row r="58" spans="1:14" ht="13.5" hidden="1">
      <c r="A58" s="11" t="e">
        <f>"2012"&amp;#REF!</f>
        <v>#REF!</v>
      </c>
      <c r="B58" s="62">
        <f>IF('選手データ'!B57="","",'選手データ'!B57)</f>
      </c>
      <c r="C58" s="63">
        <f>IF('選手データ'!C57="","",'選手データ'!C57)</f>
      </c>
      <c r="D58" s="63">
        <f>IF('選手データ'!D57="","",'選手データ'!D57)</f>
      </c>
      <c r="E58" s="64" t="str">
        <f>IF('選手データ'!E57="","",'選手データ'!E57)</f>
        <v>男子</v>
      </c>
      <c r="F58" s="64">
        <f t="shared" si="8"/>
      </c>
      <c r="G58" s="65" t="s">
        <v>6</v>
      </c>
      <c r="H58" s="66" t="str">
        <f>IF('選手データ'!F57="","",'選手データ'!F57)</f>
        <v>信夫</v>
      </c>
      <c r="I58" s="67" t="e">
        <f t="shared" si="4"/>
        <v>#N/A</v>
      </c>
      <c r="J58" s="98" t="s">
        <v>27</v>
      </c>
      <c r="K58" s="98" t="str">
        <f t="shared" si="5"/>
        <v>20</v>
      </c>
      <c r="L58" s="98" t="s">
        <v>163</v>
      </c>
      <c r="M58" s="27" t="str">
        <f t="shared" si="6"/>
        <v>601</v>
      </c>
      <c r="N58" s="95"/>
    </row>
    <row r="59" spans="1:14" ht="13.5" hidden="1">
      <c r="A59" s="11" t="e">
        <f>"2012"&amp;#REF!</f>
        <v>#REF!</v>
      </c>
      <c r="B59" s="62">
        <f>IF('選手データ'!B58="","",'選手データ'!B58)</f>
      </c>
      <c r="C59" s="63">
        <f>IF('選手データ'!C58="","",'選手データ'!C58)</f>
      </c>
      <c r="D59" s="63">
        <f>IF('選手データ'!D58="","",'選手データ'!D58)</f>
      </c>
      <c r="E59" s="64" t="str">
        <f>IF('選手データ'!E58="","",'選手データ'!E58)</f>
        <v>男子</v>
      </c>
      <c r="F59" s="64">
        <f t="shared" si="8"/>
      </c>
      <c r="G59" s="65" t="s">
        <v>6</v>
      </c>
      <c r="H59" s="66" t="str">
        <f>IF('選手データ'!F58="","",'選手データ'!F58)</f>
        <v>信夫</v>
      </c>
      <c r="I59" s="67" t="e">
        <f t="shared" si="4"/>
        <v>#N/A</v>
      </c>
      <c r="J59" s="98" t="s">
        <v>27</v>
      </c>
      <c r="K59" s="98" t="str">
        <f t="shared" si="5"/>
        <v>20</v>
      </c>
      <c r="L59" s="98" t="s">
        <v>163</v>
      </c>
      <c r="M59" s="27" t="str">
        <f t="shared" si="6"/>
        <v>601</v>
      </c>
      <c r="N59" s="95"/>
    </row>
    <row r="60" spans="1:14" ht="13.5" hidden="1">
      <c r="A60" s="11" t="e">
        <f>"2012"&amp;#REF!</f>
        <v>#REF!</v>
      </c>
      <c r="B60" s="62">
        <f>IF('選手データ'!B59="","",'選手データ'!B59)</f>
      </c>
      <c r="C60" s="63">
        <f>IF('選手データ'!C59="","",'選手データ'!C59)</f>
      </c>
      <c r="D60" s="63">
        <f>IF('選手データ'!D59="","",'選手データ'!D59)</f>
      </c>
      <c r="E60" s="64" t="str">
        <f>IF('選手データ'!E59="","",'選手データ'!E59)</f>
        <v>男子</v>
      </c>
      <c r="F60" s="64">
        <f t="shared" si="8"/>
      </c>
      <c r="G60" s="65" t="s">
        <v>6</v>
      </c>
      <c r="H60" s="66" t="str">
        <f>IF('選手データ'!F59="","",'選手データ'!F59)</f>
        <v>信夫</v>
      </c>
      <c r="I60" s="67" t="e">
        <f t="shared" si="4"/>
        <v>#N/A</v>
      </c>
      <c r="J60" s="98" t="s">
        <v>27</v>
      </c>
      <c r="K60" s="98" t="str">
        <f t="shared" si="5"/>
        <v>20</v>
      </c>
      <c r="L60" s="98" t="s">
        <v>163</v>
      </c>
      <c r="M60" s="27" t="str">
        <f t="shared" si="6"/>
        <v>601</v>
      </c>
      <c r="N60" s="95"/>
    </row>
    <row r="61" spans="1:14" ht="13.5" hidden="1">
      <c r="A61" s="11" t="e">
        <f>"2012"&amp;#REF!</f>
        <v>#REF!</v>
      </c>
      <c r="B61" s="62">
        <f>IF('選手データ'!B60="","",'選手データ'!B60)</f>
      </c>
      <c r="C61" s="63">
        <f>IF('選手データ'!C60="","",'選手データ'!C60)</f>
      </c>
      <c r="D61" s="63">
        <f>IF('選手データ'!D60="","",'選手データ'!D60)</f>
      </c>
      <c r="E61" s="64" t="str">
        <f>IF('選手データ'!E60="","",'選手データ'!E60)</f>
        <v>男子</v>
      </c>
      <c r="F61" s="64">
        <f t="shared" si="8"/>
      </c>
      <c r="G61" s="65" t="s">
        <v>6</v>
      </c>
      <c r="H61" s="66" t="str">
        <f>IF('選手データ'!F60="","",'選手データ'!F60)</f>
        <v>信夫</v>
      </c>
      <c r="I61" s="67" t="e">
        <f t="shared" si="4"/>
        <v>#N/A</v>
      </c>
      <c r="J61" s="98" t="s">
        <v>27</v>
      </c>
      <c r="K61" s="98" t="str">
        <f t="shared" si="5"/>
        <v>20</v>
      </c>
      <c r="L61" s="98" t="s">
        <v>163</v>
      </c>
      <c r="M61" s="27" t="str">
        <f t="shared" si="6"/>
        <v>601</v>
      </c>
      <c r="N61" s="95"/>
    </row>
    <row r="62" spans="1:14" ht="14.25" hidden="1" thickBot="1">
      <c r="A62" s="11" t="e">
        <f>"2012"&amp;#REF!</f>
        <v>#REF!</v>
      </c>
      <c r="B62" s="68">
        <f>IF('選手データ'!B61="","",'選手データ'!B61)</f>
      </c>
      <c r="C62" s="69">
        <f>IF('選手データ'!C61="","",'選手データ'!C61)</f>
      </c>
      <c r="D62" s="69">
        <f>IF('選手データ'!D61="","",'選手データ'!D61)</f>
      </c>
      <c r="E62" s="74" t="str">
        <f>IF('選手データ'!E61="","",'選手データ'!E61)</f>
        <v>男子</v>
      </c>
      <c r="F62" s="74">
        <f t="shared" si="8"/>
      </c>
      <c r="G62" s="71" t="s">
        <v>6</v>
      </c>
      <c r="H62" s="72" t="str">
        <f>IF('選手データ'!F61="","",'選手データ'!F61)</f>
        <v>信夫</v>
      </c>
      <c r="I62" s="73" t="e">
        <f t="shared" si="4"/>
        <v>#N/A</v>
      </c>
      <c r="J62" s="99" t="s">
        <v>27</v>
      </c>
      <c r="K62" s="99" t="str">
        <f t="shared" si="5"/>
        <v>20</v>
      </c>
      <c r="L62" s="99" t="s">
        <v>163</v>
      </c>
      <c r="M62" s="41" t="str">
        <f t="shared" si="6"/>
        <v>601</v>
      </c>
      <c r="N62" s="96"/>
    </row>
    <row r="63" spans="1:15" ht="13.5" hidden="1">
      <c r="A63" s="11" t="e">
        <f>"2012"&amp;#REF!</f>
        <v>#REF!</v>
      </c>
      <c r="B63" s="56">
        <f>IF('選手データ'!B62="","",'選手データ'!B62)</f>
      </c>
      <c r="C63" s="57">
        <f>IF('選手データ'!C62="","",'選手データ'!C62)</f>
      </c>
      <c r="D63" s="57">
        <f>IF('選手データ'!D62="","",'選手データ'!D62)</f>
      </c>
      <c r="E63" s="58" t="str">
        <f>IF('選手データ'!E62="","",'選手データ'!E62)</f>
        <v>男子</v>
      </c>
      <c r="F63" s="75">
        <f t="shared" si="8"/>
      </c>
      <c r="G63" s="59" t="s">
        <v>6</v>
      </c>
      <c r="H63" s="60" t="str">
        <f>IF('選手データ'!F62="","",'選手データ'!F62)</f>
        <v>福島第三</v>
      </c>
      <c r="I63" s="61" t="e">
        <f t="shared" si="4"/>
        <v>#N/A</v>
      </c>
      <c r="J63" s="97" t="s">
        <v>27</v>
      </c>
      <c r="K63" s="100" t="str">
        <f t="shared" si="5"/>
        <v>20</v>
      </c>
      <c r="L63" s="97" t="s">
        <v>163</v>
      </c>
      <c r="M63" s="49" t="str">
        <f t="shared" si="6"/>
        <v>601</v>
      </c>
      <c r="N63" s="40" t="s">
        <v>231</v>
      </c>
      <c r="O63">
        <v>4</v>
      </c>
    </row>
    <row r="64" spans="1:14" ht="13.5" hidden="1">
      <c r="A64" s="11" t="e">
        <f>"2012"&amp;#REF!</f>
        <v>#REF!</v>
      </c>
      <c r="B64" s="62">
        <f>IF('選手データ'!B63="","",'選手データ'!B63)</f>
      </c>
      <c r="C64" s="63">
        <f>IF('選手データ'!C63="","",'選手データ'!C63)</f>
      </c>
      <c r="D64" s="63">
        <f>IF('選手データ'!D63="","",'選手データ'!D63)</f>
      </c>
      <c r="E64" s="64" t="str">
        <f>IF('選手データ'!E63="","",'選手データ'!E63)</f>
        <v>男子</v>
      </c>
      <c r="F64" s="64">
        <f t="shared" si="8"/>
      </c>
      <c r="G64" s="65" t="s">
        <v>6</v>
      </c>
      <c r="H64" s="66" t="str">
        <f>IF('選手データ'!F63="","",'選手データ'!F63)</f>
        <v>福島第三</v>
      </c>
      <c r="I64" s="67" t="e">
        <f t="shared" si="4"/>
        <v>#N/A</v>
      </c>
      <c r="J64" s="98" t="s">
        <v>27</v>
      </c>
      <c r="K64" s="101" t="str">
        <f t="shared" si="5"/>
        <v>20</v>
      </c>
      <c r="L64" s="98" t="s">
        <v>163</v>
      </c>
      <c r="M64" s="50" t="str">
        <f t="shared" si="6"/>
        <v>601</v>
      </c>
      <c r="N64" s="95"/>
    </row>
    <row r="65" spans="1:14" ht="13.5" hidden="1">
      <c r="A65" s="11" t="e">
        <f>"2012"&amp;#REF!</f>
        <v>#REF!</v>
      </c>
      <c r="B65" s="62">
        <f>IF('選手データ'!B64="","",'選手データ'!B64)</f>
      </c>
      <c r="C65" s="63">
        <f>IF('選手データ'!C64="","",'選手データ'!C64)</f>
      </c>
      <c r="D65" s="63">
        <f>IF('選手データ'!D64="","",'選手データ'!D64)</f>
      </c>
      <c r="E65" s="64" t="str">
        <f>IF('選手データ'!E64="","",'選手データ'!E64)</f>
        <v>男子</v>
      </c>
      <c r="F65" s="64">
        <f t="shared" si="8"/>
      </c>
      <c r="G65" s="65" t="s">
        <v>6</v>
      </c>
      <c r="H65" s="66" t="str">
        <f>IF('選手データ'!F64="","",'選手データ'!F64)</f>
        <v>福島第三</v>
      </c>
      <c r="I65" s="67" t="e">
        <f t="shared" si="4"/>
        <v>#N/A</v>
      </c>
      <c r="J65" s="98" t="s">
        <v>27</v>
      </c>
      <c r="K65" s="101" t="str">
        <f t="shared" si="5"/>
        <v>20</v>
      </c>
      <c r="L65" s="98" t="s">
        <v>163</v>
      </c>
      <c r="M65" s="50" t="str">
        <f t="shared" si="6"/>
        <v>601</v>
      </c>
      <c r="N65" s="95"/>
    </row>
    <row r="66" spans="1:14" ht="13.5" hidden="1">
      <c r="A66" s="11" t="e">
        <f>"2012"&amp;#REF!</f>
        <v>#REF!</v>
      </c>
      <c r="B66" s="62">
        <f>IF('選手データ'!B65="","",'選手データ'!B65)</f>
      </c>
      <c r="C66" s="63">
        <f>IF('選手データ'!C65="","",'選手データ'!C65)</f>
      </c>
      <c r="D66" s="63">
        <f>IF('選手データ'!D65="","",'選手データ'!D65)</f>
      </c>
      <c r="E66" s="64" t="str">
        <f>IF('選手データ'!E65="","",'選手データ'!E65)</f>
        <v>男子</v>
      </c>
      <c r="F66" s="64">
        <f t="shared" si="8"/>
      </c>
      <c r="G66" s="65" t="s">
        <v>6</v>
      </c>
      <c r="H66" s="66" t="str">
        <f>IF('選手データ'!F65="","",'選手データ'!F65)</f>
        <v>福島第三</v>
      </c>
      <c r="I66" s="67" t="e">
        <f t="shared" si="4"/>
        <v>#N/A</v>
      </c>
      <c r="J66" s="98" t="s">
        <v>27</v>
      </c>
      <c r="K66" s="101" t="str">
        <f t="shared" si="5"/>
        <v>20</v>
      </c>
      <c r="L66" s="98" t="s">
        <v>163</v>
      </c>
      <c r="M66" s="50" t="str">
        <f t="shared" si="6"/>
        <v>601</v>
      </c>
      <c r="N66" s="95"/>
    </row>
    <row r="67" spans="1:14" ht="13.5" hidden="1">
      <c r="A67" s="11" t="e">
        <f>"2012"&amp;#REF!</f>
        <v>#REF!</v>
      </c>
      <c r="B67" s="62">
        <f>IF('選手データ'!B66="","",'選手データ'!B66)</f>
      </c>
      <c r="C67" s="63">
        <f>IF('選手データ'!C66="","",'選手データ'!C66)</f>
      </c>
      <c r="D67" s="63">
        <f>IF('選手データ'!D66="","",'選手データ'!D66)</f>
      </c>
      <c r="E67" s="64" t="str">
        <f>IF('選手データ'!E66="","",'選手データ'!E66)</f>
        <v>男子</v>
      </c>
      <c r="F67" s="64">
        <f t="shared" si="8"/>
      </c>
      <c r="G67" s="65" t="s">
        <v>6</v>
      </c>
      <c r="H67" s="66" t="str">
        <f>IF('選手データ'!F66="","",'選手データ'!F66)</f>
        <v>福島第三</v>
      </c>
      <c r="I67" s="67" t="e">
        <f t="shared" si="4"/>
        <v>#N/A</v>
      </c>
      <c r="J67" s="98" t="s">
        <v>27</v>
      </c>
      <c r="K67" s="101" t="str">
        <f t="shared" si="5"/>
        <v>20</v>
      </c>
      <c r="L67" s="98" t="s">
        <v>163</v>
      </c>
      <c r="M67" s="50" t="str">
        <f t="shared" si="6"/>
        <v>601</v>
      </c>
      <c r="N67" s="95"/>
    </row>
    <row r="68" spans="1:14" ht="14.25" hidden="1" thickBot="1">
      <c r="A68" s="11" t="e">
        <f>"2012"&amp;#REF!</f>
        <v>#REF!</v>
      </c>
      <c r="B68" s="68">
        <f>IF('選手データ'!B67="","",'選手データ'!B67)</f>
      </c>
      <c r="C68" s="69">
        <f>IF('選手データ'!C67="","",'選手データ'!C67)</f>
      </c>
      <c r="D68" s="69">
        <f>IF('選手データ'!D67="","",'選手データ'!D67)</f>
      </c>
      <c r="E68" s="74" t="str">
        <f>IF('選手データ'!E67="","",'選手データ'!E67)</f>
        <v>男子</v>
      </c>
      <c r="F68" s="70">
        <f t="shared" si="8"/>
      </c>
      <c r="G68" s="71" t="s">
        <v>6</v>
      </c>
      <c r="H68" s="72" t="str">
        <f>IF('選手データ'!F67="","",'選手データ'!F67)</f>
        <v>福島第三</v>
      </c>
      <c r="I68" s="73" t="e">
        <f t="shared" si="4"/>
        <v>#N/A</v>
      </c>
      <c r="J68" s="99" t="s">
        <v>27</v>
      </c>
      <c r="K68" s="102" t="str">
        <f t="shared" si="5"/>
        <v>20</v>
      </c>
      <c r="L68" s="99" t="s">
        <v>163</v>
      </c>
      <c r="M68" s="51" t="str">
        <f t="shared" si="6"/>
        <v>601</v>
      </c>
      <c r="N68" s="96"/>
    </row>
    <row r="69" spans="1:15" ht="13.5" hidden="1">
      <c r="A69" s="11" t="e">
        <f>"2012"&amp;#REF!</f>
        <v>#REF!</v>
      </c>
      <c r="B69" s="56">
        <f>IF('選手データ'!B68="","",'選手データ'!B68)</f>
      </c>
      <c r="C69" s="57">
        <f>IF('選手データ'!C68="","",'選手データ'!C68)</f>
      </c>
      <c r="D69" s="57">
        <f>IF('選手データ'!D68="","",'選手データ'!D68)</f>
      </c>
      <c r="E69" s="58" t="str">
        <f>IF('選手データ'!E68="","",'選手データ'!E68)</f>
        <v>男子</v>
      </c>
      <c r="F69" s="58">
        <f t="shared" si="8"/>
      </c>
      <c r="G69" s="59" t="s">
        <v>6</v>
      </c>
      <c r="H69" s="60" t="str">
        <f>IF('選手データ'!F68="","",'選手データ'!F68)</f>
        <v>福大附属</v>
      </c>
      <c r="I69" s="61" t="e">
        <f t="shared" si="4"/>
        <v>#N/A</v>
      </c>
      <c r="J69" s="97" t="s">
        <v>27</v>
      </c>
      <c r="K69" s="100" t="str">
        <f t="shared" si="5"/>
        <v>20</v>
      </c>
      <c r="L69" s="97" t="s">
        <v>163</v>
      </c>
      <c r="M69" s="49" t="str">
        <f t="shared" si="6"/>
        <v>601</v>
      </c>
      <c r="N69" s="40" t="s">
        <v>232</v>
      </c>
      <c r="O69">
        <v>5</v>
      </c>
    </row>
    <row r="70" spans="1:14" ht="13.5" hidden="1">
      <c r="A70" s="11" t="e">
        <f>"2012"&amp;#REF!</f>
        <v>#REF!</v>
      </c>
      <c r="B70" s="62">
        <f>IF('選手データ'!B69="","",'選手データ'!B69)</f>
      </c>
      <c r="C70" s="63">
        <f>IF('選手データ'!C69="","",'選手データ'!C69)</f>
      </c>
      <c r="D70" s="63">
        <f>IF('選手データ'!D69="","",'選手データ'!D69)</f>
      </c>
      <c r="E70" s="64" t="str">
        <f>IF('選手データ'!E69="","",'選手データ'!E69)</f>
        <v>男子</v>
      </c>
      <c r="F70" s="64">
        <f t="shared" si="8"/>
      </c>
      <c r="G70" s="65" t="s">
        <v>6</v>
      </c>
      <c r="H70" s="66" t="str">
        <f>IF('選手データ'!F69="","",'選手データ'!F69)</f>
        <v>福大附属</v>
      </c>
      <c r="I70" s="67" t="e">
        <f t="shared" si="4"/>
        <v>#N/A</v>
      </c>
      <c r="J70" s="98" t="s">
        <v>27</v>
      </c>
      <c r="K70" s="101" t="str">
        <f t="shared" si="5"/>
        <v>20</v>
      </c>
      <c r="L70" s="98" t="s">
        <v>163</v>
      </c>
      <c r="M70" s="50" t="str">
        <f t="shared" si="6"/>
        <v>601</v>
      </c>
      <c r="N70" s="95"/>
    </row>
    <row r="71" spans="1:14" ht="13.5" hidden="1">
      <c r="A71" s="11" t="e">
        <f>"2012"&amp;#REF!</f>
        <v>#REF!</v>
      </c>
      <c r="B71" s="62">
        <f>IF('選手データ'!B70="","",'選手データ'!B70)</f>
      </c>
      <c r="C71" s="63">
        <f>IF('選手データ'!C70="","",'選手データ'!C70)</f>
      </c>
      <c r="D71" s="63">
        <f>IF('選手データ'!D70="","",'選手データ'!D70)</f>
      </c>
      <c r="E71" s="64" t="str">
        <f>IF('選手データ'!E70="","",'選手データ'!E70)</f>
        <v>男子</v>
      </c>
      <c r="F71" s="64">
        <f t="shared" si="8"/>
      </c>
      <c r="G71" s="65" t="s">
        <v>6</v>
      </c>
      <c r="H71" s="66" t="str">
        <f>IF('選手データ'!F70="","",'選手データ'!F70)</f>
        <v>福大附属</v>
      </c>
      <c r="I71" s="67" t="e">
        <f t="shared" si="4"/>
        <v>#N/A</v>
      </c>
      <c r="J71" s="98" t="s">
        <v>27</v>
      </c>
      <c r="K71" s="101" t="str">
        <f t="shared" si="5"/>
        <v>20</v>
      </c>
      <c r="L71" s="98" t="s">
        <v>163</v>
      </c>
      <c r="M71" s="50" t="str">
        <f t="shared" si="6"/>
        <v>601</v>
      </c>
      <c r="N71" s="95"/>
    </row>
    <row r="72" spans="1:14" ht="13.5" hidden="1">
      <c r="A72" s="11" t="e">
        <f>"2012"&amp;#REF!</f>
        <v>#REF!</v>
      </c>
      <c r="B72" s="62">
        <f>IF('選手データ'!B71="","",'選手データ'!B71)</f>
      </c>
      <c r="C72" s="63">
        <f>IF('選手データ'!C71="","",'選手データ'!C71)</f>
      </c>
      <c r="D72" s="63">
        <f>IF('選手データ'!D71="","",'選手データ'!D71)</f>
      </c>
      <c r="E72" s="64" t="str">
        <f>IF('選手データ'!E71="","",'選手データ'!E71)</f>
        <v>男子</v>
      </c>
      <c r="F72" s="64">
        <f t="shared" si="8"/>
      </c>
      <c r="G72" s="65" t="s">
        <v>6</v>
      </c>
      <c r="H72" s="66" t="str">
        <f>IF('選手データ'!F71="","",'選手データ'!F71)</f>
        <v>福大附属</v>
      </c>
      <c r="I72" s="67" t="e">
        <f t="shared" si="4"/>
        <v>#N/A</v>
      </c>
      <c r="J72" s="98" t="s">
        <v>27</v>
      </c>
      <c r="K72" s="101" t="str">
        <f t="shared" si="5"/>
        <v>20</v>
      </c>
      <c r="L72" s="98" t="s">
        <v>163</v>
      </c>
      <c r="M72" s="50" t="str">
        <f t="shared" si="6"/>
        <v>601</v>
      </c>
      <c r="N72" s="95"/>
    </row>
    <row r="73" spans="1:14" ht="13.5" hidden="1">
      <c r="A73" s="11" t="e">
        <f>"2012"&amp;#REF!</f>
        <v>#REF!</v>
      </c>
      <c r="B73" s="62">
        <f>IF('選手データ'!B72="","",'選手データ'!B72)</f>
      </c>
      <c r="C73" s="63">
        <f>IF('選手データ'!C72="","",'選手データ'!C72)</f>
      </c>
      <c r="D73" s="63">
        <f>IF('選手データ'!D72="","",'選手データ'!D72)</f>
      </c>
      <c r="E73" s="64" t="str">
        <f>IF('選手データ'!E72="","",'選手データ'!E72)</f>
        <v>男子</v>
      </c>
      <c r="F73" s="64">
        <f t="shared" si="8"/>
      </c>
      <c r="G73" s="65" t="s">
        <v>6</v>
      </c>
      <c r="H73" s="66" t="str">
        <f>IF('選手データ'!F72="","",'選手データ'!F72)</f>
        <v>福大附属</v>
      </c>
      <c r="I73" s="67" t="e">
        <f t="shared" si="4"/>
        <v>#N/A</v>
      </c>
      <c r="J73" s="98" t="s">
        <v>27</v>
      </c>
      <c r="K73" s="101" t="str">
        <f t="shared" si="5"/>
        <v>20</v>
      </c>
      <c r="L73" s="98" t="s">
        <v>163</v>
      </c>
      <c r="M73" s="50" t="str">
        <f t="shared" si="6"/>
        <v>601</v>
      </c>
      <c r="N73" s="95"/>
    </row>
    <row r="74" spans="1:14" ht="14.25" hidden="1" thickBot="1">
      <c r="A74" s="11" t="e">
        <f>"2012"&amp;#REF!</f>
        <v>#REF!</v>
      </c>
      <c r="B74" s="68">
        <f>IF('選手データ'!B73="","",'選手データ'!B73)</f>
      </c>
      <c r="C74" s="69">
        <f>IF('選手データ'!C73="","",'選手データ'!C73)</f>
      </c>
      <c r="D74" s="69">
        <f>IF('選手データ'!D73="","",'選手データ'!D73)</f>
      </c>
      <c r="E74" s="74" t="str">
        <f>IF('選手データ'!E73="","",'選手データ'!E73)</f>
        <v>男子</v>
      </c>
      <c r="F74" s="74">
        <f t="shared" si="8"/>
      </c>
      <c r="G74" s="71" t="s">
        <v>6</v>
      </c>
      <c r="H74" s="72" t="str">
        <f>IF('選手データ'!F73="","",'選手データ'!F73)</f>
        <v>福大附属</v>
      </c>
      <c r="I74" s="73" t="e">
        <f t="shared" si="4"/>
        <v>#N/A</v>
      </c>
      <c r="J74" s="99" t="s">
        <v>27</v>
      </c>
      <c r="K74" s="102" t="str">
        <f t="shared" si="5"/>
        <v>20</v>
      </c>
      <c r="L74" s="99" t="s">
        <v>163</v>
      </c>
      <c r="M74" s="51" t="str">
        <f t="shared" si="6"/>
        <v>601</v>
      </c>
      <c r="N74" s="96"/>
    </row>
    <row r="75" spans="1:15" ht="13.5" hidden="1">
      <c r="A75" s="11" t="e">
        <f>"2012"&amp;#REF!</f>
        <v>#REF!</v>
      </c>
      <c r="B75" s="56">
        <f>IF('選手データ'!B74="","",'選手データ'!B74)</f>
      </c>
      <c r="C75" s="57">
        <f>IF('選手データ'!C74="","",'選手データ'!C74)</f>
      </c>
      <c r="D75" s="57">
        <f>IF('選手データ'!D74="","",'選手データ'!D74)</f>
      </c>
      <c r="E75" s="58" t="str">
        <f>IF('選手データ'!E74="","",'選手データ'!E74)</f>
        <v>男子</v>
      </c>
      <c r="F75" s="58">
        <f>IF(B75="","",IF(E75="男子",1,IF(E75="女子",2,FALSE)))</f>
      </c>
      <c r="G75" s="59" t="s">
        <v>6</v>
      </c>
      <c r="H75" s="60" t="str">
        <f>IF('選手データ'!F74="","",'選手データ'!F74)</f>
        <v>福島第一</v>
      </c>
      <c r="I75" s="61" t="e">
        <f t="shared" si="4"/>
        <v>#N/A</v>
      </c>
      <c r="J75" s="97" t="s">
        <v>27</v>
      </c>
      <c r="K75" s="97" t="str">
        <f t="shared" si="5"/>
        <v>20</v>
      </c>
      <c r="L75" s="97" t="s">
        <v>163</v>
      </c>
      <c r="M75" s="39" t="str">
        <f t="shared" si="6"/>
        <v>601</v>
      </c>
      <c r="N75" s="40" t="s">
        <v>233</v>
      </c>
      <c r="O75">
        <v>6</v>
      </c>
    </row>
    <row r="76" spans="1:14" ht="13.5" hidden="1">
      <c r="A76" s="11" t="e">
        <f>"2012"&amp;#REF!</f>
        <v>#REF!</v>
      </c>
      <c r="B76" s="62">
        <f>IF('選手データ'!B75="","",'選手データ'!B75)</f>
      </c>
      <c r="C76" s="63">
        <f>IF('選手データ'!C75="","",'選手データ'!C75)</f>
      </c>
      <c r="D76" s="63">
        <f>IF('選手データ'!D75="","",'選手データ'!D75)</f>
      </c>
      <c r="E76" s="64" t="str">
        <f>IF('選手データ'!E75="","",'選手データ'!E75)</f>
        <v>男子</v>
      </c>
      <c r="F76" s="64">
        <f>IF(B76="","",IF(E76="男子",1,IF(E76="女子",2,FALSE)))</f>
      </c>
      <c r="G76" s="65" t="s">
        <v>6</v>
      </c>
      <c r="H76" s="66" t="str">
        <f>IF('選手データ'!F75="","",'選手データ'!F75)</f>
        <v>福島第一</v>
      </c>
      <c r="I76" s="67" t="e">
        <f t="shared" si="4"/>
        <v>#N/A</v>
      </c>
      <c r="J76" s="98" t="s">
        <v>27</v>
      </c>
      <c r="K76" s="98" t="str">
        <f t="shared" si="5"/>
        <v>20</v>
      </c>
      <c r="L76" s="98" t="s">
        <v>163</v>
      </c>
      <c r="M76" s="27" t="str">
        <f t="shared" si="6"/>
        <v>601</v>
      </c>
      <c r="N76" s="95"/>
    </row>
    <row r="77" spans="1:14" ht="13.5" hidden="1">
      <c r="A77" s="11" t="e">
        <f>"2012"&amp;#REF!</f>
        <v>#REF!</v>
      </c>
      <c r="B77" s="62">
        <f>IF('選手データ'!B76="","",'選手データ'!B76)</f>
      </c>
      <c r="C77" s="63">
        <f>IF('選手データ'!C76="","",'選手データ'!C76)</f>
      </c>
      <c r="D77" s="63">
        <f>IF('選手データ'!D76="","",'選手データ'!D76)</f>
      </c>
      <c r="E77" s="64" t="str">
        <f>IF('選手データ'!E76="","",'選手データ'!E76)</f>
        <v>男子</v>
      </c>
      <c r="F77" s="64">
        <f aca="true" t="shared" si="9" ref="F77:F98">IF(B77="","",IF(E77="男子",1,IF(E77="女子",2,FALSE)))</f>
      </c>
      <c r="G77" s="65" t="s">
        <v>6</v>
      </c>
      <c r="H77" s="66" t="str">
        <f>IF('選手データ'!F76="","",'選手データ'!F76)</f>
        <v>福島第一</v>
      </c>
      <c r="I77" s="67" t="e">
        <f t="shared" si="4"/>
        <v>#N/A</v>
      </c>
      <c r="J77" s="98" t="s">
        <v>27</v>
      </c>
      <c r="K77" s="98" t="str">
        <f t="shared" si="5"/>
        <v>20</v>
      </c>
      <c r="L77" s="98" t="s">
        <v>163</v>
      </c>
      <c r="M77" s="27" t="str">
        <f t="shared" si="6"/>
        <v>601</v>
      </c>
      <c r="N77" s="95"/>
    </row>
    <row r="78" spans="1:14" ht="13.5" hidden="1">
      <c r="A78" s="11" t="e">
        <f>"2012"&amp;#REF!</f>
        <v>#REF!</v>
      </c>
      <c r="B78" s="62">
        <f>IF('選手データ'!B77="","",'選手データ'!B77)</f>
      </c>
      <c r="C78" s="63">
        <f>IF('選手データ'!C77="","",'選手データ'!C77)</f>
      </c>
      <c r="D78" s="63">
        <f>IF('選手データ'!D77="","",'選手データ'!D77)</f>
      </c>
      <c r="E78" s="64" t="str">
        <f>IF('選手データ'!E77="","",'選手データ'!E77)</f>
        <v>男子</v>
      </c>
      <c r="F78" s="64">
        <f t="shared" si="9"/>
      </c>
      <c r="G78" s="65" t="s">
        <v>6</v>
      </c>
      <c r="H78" s="66" t="str">
        <f>IF('選手データ'!F77="","",'選手データ'!F77)</f>
        <v>福島第一</v>
      </c>
      <c r="I78" s="67" t="e">
        <f t="shared" si="4"/>
        <v>#N/A</v>
      </c>
      <c r="J78" s="98" t="s">
        <v>27</v>
      </c>
      <c r="K78" s="98" t="str">
        <f t="shared" si="5"/>
        <v>20</v>
      </c>
      <c r="L78" s="98" t="s">
        <v>163</v>
      </c>
      <c r="M78" s="27" t="str">
        <f t="shared" si="6"/>
        <v>601</v>
      </c>
      <c r="N78" s="95"/>
    </row>
    <row r="79" spans="1:14" ht="13.5" hidden="1">
      <c r="A79" s="11" t="e">
        <f>"2012"&amp;#REF!</f>
        <v>#REF!</v>
      </c>
      <c r="B79" s="62">
        <f>IF('選手データ'!B78="","",'選手データ'!B78)</f>
      </c>
      <c r="C79" s="63">
        <f>IF('選手データ'!C78="","",'選手データ'!C78)</f>
      </c>
      <c r="D79" s="63">
        <f>IF('選手データ'!D78="","",'選手データ'!D78)</f>
      </c>
      <c r="E79" s="64" t="str">
        <f>IF('選手データ'!E78="","",'選手データ'!E78)</f>
        <v>男子</v>
      </c>
      <c r="F79" s="64">
        <f t="shared" si="9"/>
      </c>
      <c r="G79" s="65" t="s">
        <v>6</v>
      </c>
      <c r="H79" s="66" t="str">
        <f>IF('選手データ'!F78="","",'選手データ'!F78)</f>
        <v>福島第一</v>
      </c>
      <c r="I79" s="67" t="e">
        <f t="shared" si="4"/>
        <v>#N/A</v>
      </c>
      <c r="J79" s="98" t="s">
        <v>27</v>
      </c>
      <c r="K79" s="98" t="str">
        <f t="shared" si="5"/>
        <v>20</v>
      </c>
      <c r="L79" s="98" t="s">
        <v>163</v>
      </c>
      <c r="M79" s="27" t="str">
        <f t="shared" si="6"/>
        <v>601</v>
      </c>
      <c r="N79" s="95"/>
    </row>
    <row r="80" spans="1:14" ht="14.25" hidden="1" thickBot="1">
      <c r="A80" s="11" t="e">
        <f>"2012"&amp;#REF!</f>
        <v>#REF!</v>
      </c>
      <c r="B80" s="68">
        <f>IF('選手データ'!B79="","",'選手データ'!B79)</f>
      </c>
      <c r="C80" s="69">
        <f>IF('選手データ'!C79="","",'選手データ'!C79)</f>
      </c>
      <c r="D80" s="69">
        <f>IF('選手データ'!D79="","",'選手データ'!D79)</f>
      </c>
      <c r="E80" s="74" t="str">
        <f>IF('選手データ'!E79="","",'選手データ'!E79)</f>
        <v>男子</v>
      </c>
      <c r="F80" s="70">
        <f t="shared" si="9"/>
      </c>
      <c r="G80" s="71" t="s">
        <v>6</v>
      </c>
      <c r="H80" s="72" t="str">
        <f>IF('選手データ'!F79="","",'選手データ'!F79)</f>
        <v>福島第一</v>
      </c>
      <c r="I80" s="73" t="e">
        <f t="shared" si="4"/>
        <v>#N/A</v>
      </c>
      <c r="J80" s="99" t="s">
        <v>27</v>
      </c>
      <c r="K80" s="99" t="str">
        <f t="shared" si="5"/>
        <v>20</v>
      </c>
      <c r="L80" s="99" t="s">
        <v>163</v>
      </c>
      <c r="M80" s="41" t="str">
        <f t="shared" si="6"/>
        <v>601</v>
      </c>
      <c r="N80" s="96"/>
    </row>
    <row r="81" spans="1:15" ht="13.5" hidden="1">
      <c r="A81" s="11" t="e">
        <f>"2012"&amp;#REF!</f>
        <v>#REF!</v>
      </c>
      <c r="B81" s="56">
        <f>IF('選手データ'!B80="","",'選手データ'!B80)</f>
      </c>
      <c r="C81" s="57">
        <f>IF('選手データ'!C80="","",'選手データ'!C80)</f>
      </c>
      <c r="D81" s="57">
        <f>IF('選手データ'!D80="","",'選手データ'!D80)</f>
      </c>
      <c r="E81" s="58" t="str">
        <f>IF('選手データ'!E80="","",'選手データ'!E80)</f>
        <v>男子</v>
      </c>
      <c r="F81" s="58">
        <f t="shared" si="9"/>
      </c>
      <c r="G81" s="59" t="s">
        <v>6</v>
      </c>
      <c r="H81" s="60">
        <f>IF('選手データ'!F80="","",'選手データ'!F80)</f>
      </c>
      <c r="I81" s="61">
        <f t="shared" si="4"/>
      </c>
      <c r="J81" s="97" t="s">
        <v>27</v>
      </c>
      <c r="K81" s="97" t="str">
        <f t="shared" si="5"/>
        <v>20</v>
      </c>
      <c r="L81" s="97" t="s">
        <v>163</v>
      </c>
      <c r="M81" s="39" t="str">
        <f t="shared" si="6"/>
        <v>601</v>
      </c>
      <c r="N81" s="40"/>
      <c r="O81">
        <v>7</v>
      </c>
    </row>
    <row r="82" spans="1:14" ht="13.5" hidden="1">
      <c r="A82" s="11" t="e">
        <f>"2012"&amp;#REF!</f>
        <v>#REF!</v>
      </c>
      <c r="B82" s="62">
        <f>IF('選手データ'!B81="","",'選手データ'!B81)</f>
      </c>
      <c r="C82" s="63">
        <f>IF('選手データ'!C81="","",'選手データ'!C81)</f>
      </c>
      <c r="D82" s="63">
        <f>IF('選手データ'!D81="","",'選手データ'!D81)</f>
      </c>
      <c r="E82" s="64" t="str">
        <f>IF('選手データ'!E81="","",'選手データ'!E81)</f>
        <v>男子</v>
      </c>
      <c r="F82" s="64">
        <f t="shared" si="9"/>
      </c>
      <c r="G82" s="65" t="s">
        <v>6</v>
      </c>
      <c r="H82" s="66">
        <f>IF('選手データ'!F81="","",'選手データ'!F81)</f>
        <v>0</v>
      </c>
      <c r="I82" s="67" t="e">
        <f t="shared" si="4"/>
        <v>#N/A</v>
      </c>
      <c r="J82" s="98" t="s">
        <v>27</v>
      </c>
      <c r="K82" s="98" t="str">
        <f t="shared" si="5"/>
        <v>20</v>
      </c>
      <c r="L82" s="98" t="s">
        <v>163</v>
      </c>
      <c r="M82" s="27" t="str">
        <f t="shared" si="6"/>
        <v>601</v>
      </c>
      <c r="N82" s="95"/>
    </row>
    <row r="83" spans="1:14" ht="13.5" hidden="1">
      <c r="A83" s="11" t="e">
        <f>"2012"&amp;#REF!</f>
        <v>#REF!</v>
      </c>
      <c r="B83" s="62">
        <f>IF('選手データ'!B82="","",'選手データ'!B82)</f>
      </c>
      <c r="C83" s="63">
        <f>IF('選手データ'!C82="","",'選手データ'!C82)</f>
      </c>
      <c r="D83" s="63">
        <f>IF('選手データ'!D82="","",'選手データ'!D82)</f>
      </c>
      <c r="E83" s="64" t="str">
        <f>IF('選手データ'!E82="","",'選手データ'!E82)</f>
        <v>男子</v>
      </c>
      <c r="F83" s="64">
        <f t="shared" si="9"/>
      </c>
      <c r="G83" s="65" t="s">
        <v>6</v>
      </c>
      <c r="H83" s="66">
        <f>IF('選手データ'!F82="","",'選手データ'!F82)</f>
        <v>0</v>
      </c>
      <c r="I83" s="67" t="e">
        <f t="shared" si="4"/>
        <v>#N/A</v>
      </c>
      <c r="J83" s="98" t="s">
        <v>27</v>
      </c>
      <c r="K83" s="98" t="str">
        <f t="shared" si="5"/>
        <v>20</v>
      </c>
      <c r="L83" s="98" t="s">
        <v>163</v>
      </c>
      <c r="M83" s="27" t="str">
        <f t="shared" si="6"/>
        <v>601</v>
      </c>
      <c r="N83" s="95"/>
    </row>
    <row r="84" spans="1:14" ht="13.5" hidden="1">
      <c r="A84" s="11" t="e">
        <f>"2012"&amp;#REF!</f>
        <v>#REF!</v>
      </c>
      <c r="B84" s="62">
        <f>IF('選手データ'!B83="","",'選手データ'!B83)</f>
      </c>
      <c r="C84" s="63">
        <f>IF('選手データ'!C83="","",'選手データ'!C83)</f>
      </c>
      <c r="D84" s="63">
        <f>IF('選手データ'!D83="","",'選手データ'!D83)</f>
      </c>
      <c r="E84" s="64" t="str">
        <f>IF('選手データ'!E83="","",'選手データ'!E83)</f>
        <v>男子</v>
      </c>
      <c r="F84" s="64">
        <f t="shared" si="9"/>
      </c>
      <c r="G84" s="65" t="s">
        <v>6</v>
      </c>
      <c r="H84" s="66">
        <f>IF('選手データ'!F83="","",'選手データ'!F83)</f>
        <v>0</v>
      </c>
      <c r="I84" s="67" t="e">
        <f t="shared" si="4"/>
        <v>#N/A</v>
      </c>
      <c r="J84" s="98" t="s">
        <v>27</v>
      </c>
      <c r="K84" s="98" t="str">
        <f t="shared" si="5"/>
        <v>20</v>
      </c>
      <c r="L84" s="98" t="s">
        <v>163</v>
      </c>
      <c r="M84" s="27" t="str">
        <f t="shared" si="6"/>
        <v>601</v>
      </c>
      <c r="N84" s="95"/>
    </row>
    <row r="85" spans="1:14" ht="13.5" hidden="1">
      <c r="A85" s="11" t="e">
        <f>"2012"&amp;#REF!</f>
        <v>#REF!</v>
      </c>
      <c r="B85" s="62">
        <f>IF('選手データ'!B84="","",'選手データ'!B84)</f>
      </c>
      <c r="C85" s="63">
        <f>IF('選手データ'!C84="","",'選手データ'!C84)</f>
      </c>
      <c r="D85" s="63">
        <f>IF('選手データ'!D84="","",'選手データ'!D84)</f>
      </c>
      <c r="E85" s="64" t="str">
        <f>IF('選手データ'!E84="","",'選手データ'!E84)</f>
        <v>男子</v>
      </c>
      <c r="F85" s="64">
        <f t="shared" si="9"/>
      </c>
      <c r="G85" s="65" t="s">
        <v>6</v>
      </c>
      <c r="H85" s="66">
        <f>IF('選手データ'!F84="","",'選手データ'!F84)</f>
        <v>0</v>
      </c>
      <c r="I85" s="67" t="e">
        <f t="shared" si="4"/>
        <v>#N/A</v>
      </c>
      <c r="J85" s="98" t="s">
        <v>27</v>
      </c>
      <c r="K85" s="98" t="str">
        <f t="shared" si="5"/>
        <v>20</v>
      </c>
      <c r="L85" s="98" t="s">
        <v>163</v>
      </c>
      <c r="M85" s="27" t="str">
        <f t="shared" si="6"/>
        <v>601</v>
      </c>
      <c r="N85" s="95"/>
    </row>
    <row r="86" spans="1:14" ht="14.25" hidden="1" thickBot="1">
      <c r="A86" s="11" t="e">
        <f>"2012"&amp;#REF!</f>
        <v>#REF!</v>
      </c>
      <c r="B86" s="68">
        <f>IF('選手データ'!B85="","",'選手データ'!B85)</f>
      </c>
      <c r="C86" s="69">
        <f>IF('選手データ'!C85="","",'選手データ'!C85)</f>
      </c>
      <c r="D86" s="69">
        <f>IF('選手データ'!D85="","",'選手データ'!D85)</f>
      </c>
      <c r="E86" s="74" t="str">
        <f>IF('選手データ'!E85="","",'選手データ'!E85)</f>
        <v>男子</v>
      </c>
      <c r="F86" s="74">
        <f t="shared" si="9"/>
      </c>
      <c r="G86" s="71" t="s">
        <v>6</v>
      </c>
      <c r="H86" s="72">
        <f>IF('選手データ'!F85="","",'選手データ'!F85)</f>
        <v>0</v>
      </c>
      <c r="I86" s="73" t="e">
        <f t="shared" si="4"/>
        <v>#N/A</v>
      </c>
      <c r="J86" s="99" t="s">
        <v>27</v>
      </c>
      <c r="K86" s="99" t="str">
        <f t="shared" si="5"/>
        <v>20</v>
      </c>
      <c r="L86" s="99" t="s">
        <v>163</v>
      </c>
      <c r="M86" s="41" t="str">
        <f t="shared" si="6"/>
        <v>601</v>
      </c>
      <c r="N86" s="96"/>
    </row>
    <row r="87" spans="1:15" ht="13.5" hidden="1">
      <c r="A87" s="11" t="e">
        <f>"2012"&amp;#REF!</f>
        <v>#REF!</v>
      </c>
      <c r="B87" s="56">
        <f>IF('選手データ'!B86="","",'選手データ'!B86)</f>
      </c>
      <c r="C87" s="57">
        <f>IF('選手データ'!C86="","",'選手データ'!C86)</f>
      </c>
      <c r="D87" s="57">
        <f>IF('選手データ'!D86="","",'選手データ'!D86)</f>
      </c>
      <c r="E87" s="58" t="str">
        <f>IF('選手データ'!E86="","",'選手データ'!E86)</f>
        <v>女子</v>
      </c>
      <c r="F87" s="75">
        <f t="shared" si="9"/>
      </c>
      <c r="G87" s="59" t="s">
        <v>6</v>
      </c>
      <c r="H87" s="60" t="str">
        <f>IF('選手データ'!F86="","",'選手データ'!F86)</f>
        <v>信夫</v>
      </c>
      <c r="I87" s="61" t="e">
        <f t="shared" si="4"/>
        <v>#N/A</v>
      </c>
      <c r="J87" s="97" t="s">
        <v>126</v>
      </c>
      <c r="K87" s="100" t="str">
        <f t="shared" si="5"/>
        <v>25</v>
      </c>
      <c r="L87" s="97" t="s">
        <v>174</v>
      </c>
      <c r="M87" s="49" t="str">
        <f t="shared" si="6"/>
        <v>601</v>
      </c>
      <c r="N87" s="40" t="s">
        <v>234</v>
      </c>
      <c r="O87">
        <v>1</v>
      </c>
    </row>
    <row r="88" spans="1:14" ht="13.5" hidden="1">
      <c r="A88" s="11" t="e">
        <f>"2012"&amp;#REF!</f>
        <v>#REF!</v>
      </c>
      <c r="B88" s="62">
        <f>IF('選手データ'!B87="","",'選手データ'!B87)</f>
      </c>
      <c r="C88" s="63">
        <f>IF('選手データ'!C87="","",'選手データ'!C87)</f>
      </c>
      <c r="D88" s="63">
        <f>IF('選手データ'!D87="","",'選手データ'!D87)</f>
      </c>
      <c r="E88" s="64" t="str">
        <f>IF('選手データ'!E87="","",'選手データ'!E87)</f>
        <v>女子</v>
      </c>
      <c r="F88" s="64">
        <f t="shared" si="9"/>
      </c>
      <c r="G88" s="65" t="s">
        <v>6</v>
      </c>
      <c r="H88" s="66" t="str">
        <f>IF('選手データ'!F87="","",'選手データ'!F87)</f>
        <v>信夫</v>
      </c>
      <c r="I88" s="67" t="e">
        <f t="shared" si="4"/>
        <v>#N/A</v>
      </c>
      <c r="J88" s="98" t="s">
        <v>126</v>
      </c>
      <c r="K88" s="101" t="str">
        <f t="shared" si="5"/>
        <v>25</v>
      </c>
      <c r="L88" s="98" t="s">
        <v>174</v>
      </c>
      <c r="M88" s="50" t="str">
        <f t="shared" si="6"/>
        <v>601</v>
      </c>
      <c r="N88" s="95"/>
    </row>
    <row r="89" spans="1:14" ht="13.5" hidden="1">
      <c r="A89" s="11" t="e">
        <f>"2012"&amp;#REF!</f>
        <v>#REF!</v>
      </c>
      <c r="B89" s="62">
        <f>IF('選手データ'!B88="","",'選手データ'!B88)</f>
      </c>
      <c r="C89" s="63">
        <f>IF('選手データ'!C88="","",'選手データ'!C88)</f>
      </c>
      <c r="D89" s="63">
        <f>IF('選手データ'!D88="","",'選手データ'!D88)</f>
      </c>
      <c r="E89" s="64" t="str">
        <f>IF('選手データ'!E88="","",'選手データ'!E88)</f>
        <v>女子</v>
      </c>
      <c r="F89" s="64">
        <f t="shared" si="9"/>
      </c>
      <c r="G89" s="65" t="s">
        <v>6</v>
      </c>
      <c r="H89" s="66" t="str">
        <f>IF('選手データ'!F88="","",'選手データ'!F88)</f>
        <v>信夫</v>
      </c>
      <c r="I89" s="67" t="e">
        <f t="shared" si="4"/>
        <v>#N/A</v>
      </c>
      <c r="J89" s="98" t="s">
        <v>126</v>
      </c>
      <c r="K89" s="101" t="str">
        <f t="shared" si="5"/>
        <v>25</v>
      </c>
      <c r="L89" s="98" t="s">
        <v>174</v>
      </c>
      <c r="M89" s="50" t="str">
        <f t="shared" si="6"/>
        <v>601</v>
      </c>
      <c r="N89" s="95"/>
    </row>
    <row r="90" spans="1:14" ht="13.5" hidden="1">
      <c r="A90" s="11" t="e">
        <f>"2012"&amp;#REF!</f>
        <v>#REF!</v>
      </c>
      <c r="B90" s="62">
        <f>IF('選手データ'!B89="","",'選手データ'!B89)</f>
      </c>
      <c r="C90" s="63">
        <f>IF('選手データ'!C89="","",'選手データ'!C89)</f>
      </c>
      <c r="D90" s="63">
        <f>IF('選手データ'!D89="","",'選手データ'!D89)</f>
      </c>
      <c r="E90" s="64" t="str">
        <f>IF('選手データ'!E89="","",'選手データ'!E89)</f>
        <v>女子</v>
      </c>
      <c r="F90" s="64">
        <f t="shared" si="9"/>
      </c>
      <c r="G90" s="65" t="s">
        <v>6</v>
      </c>
      <c r="H90" s="66" t="str">
        <f>IF('選手データ'!F89="","",'選手データ'!F89)</f>
        <v>信夫</v>
      </c>
      <c r="I90" s="67" t="e">
        <f t="shared" si="4"/>
        <v>#N/A</v>
      </c>
      <c r="J90" s="98" t="s">
        <v>126</v>
      </c>
      <c r="K90" s="101" t="str">
        <f t="shared" si="5"/>
        <v>25</v>
      </c>
      <c r="L90" s="98" t="s">
        <v>174</v>
      </c>
      <c r="M90" s="50" t="str">
        <f t="shared" si="6"/>
        <v>601</v>
      </c>
      <c r="N90" s="95"/>
    </row>
    <row r="91" spans="1:14" ht="13.5" hidden="1">
      <c r="A91" s="11" t="e">
        <f>"2012"&amp;#REF!</f>
        <v>#REF!</v>
      </c>
      <c r="B91" s="62">
        <f>IF('選手データ'!B90="","",'選手データ'!B90)</f>
      </c>
      <c r="C91" s="63">
        <f>IF('選手データ'!C90="","",'選手データ'!C90)</f>
      </c>
      <c r="D91" s="63">
        <f>IF('選手データ'!D90="","",'選手データ'!D90)</f>
      </c>
      <c r="E91" s="64" t="str">
        <f>IF('選手データ'!E90="","",'選手データ'!E90)</f>
        <v>女子</v>
      </c>
      <c r="F91" s="64">
        <f t="shared" si="9"/>
      </c>
      <c r="G91" s="65" t="s">
        <v>6</v>
      </c>
      <c r="H91" s="66" t="str">
        <f>IF('選手データ'!F90="","",'選手データ'!F90)</f>
        <v>信夫</v>
      </c>
      <c r="I91" s="67" t="e">
        <f aca="true" t="shared" si="10" ref="I91:I154">IF(H91="","",VLOOKUP(H91,学校番号,3,FALSE))</f>
        <v>#N/A</v>
      </c>
      <c r="J91" s="98" t="s">
        <v>126</v>
      </c>
      <c r="K91" s="101" t="str">
        <f aca="true" t="shared" si="11" ref="K91:K154">IF(J91="選択してください","",VLOOKUP(J91,大会コード,2,FALSE))</f>
        <v>25</v>
      </c>
      <c r="L91" s="98" t="s">
        <v>174</v>
      </c>
      <c r="M91" s="50" t="str">
        <f aca="true" t="shared" si="12" ref="M91:M154">IF(L91="選択してください","",VLOOKUP(L91,種目コード,2,FALSE))</f>
        <v>601</v>
      </c>
      <c r="N91" s="95"/>
    </row>
    <row r="92" spans="1:14" ht="14.25" hidden="1" thickBot="1">
      <c r="A92" s="11" t="e">
        <f>"2012"&amp;#REF!</f>
        <v>#REF!</v>
      </c>
      <c r="B92" s="68">
        <f>IF('選手データ'!B91="","",'選手データ'!B91)</f>
      </c>
      <c r="C92" s="69">
        <f>IF('選手データ'!C91="","",'選手データ'!C91)</f>
      </c>
      <c r="D92" s="69">
        <f>IF('選手データ'!D91="","",'選手データ'!D91)</f>
      </c>
      <c r="E92" s="74" t="str">
        <f>IF('選手データ'!E91="","",'選手データ'!E91)</f>
        <v>女子</v>
      </c>
      <c r="F92" s="70">
        <f t="shared" si="9"/>
      </c>
      <c r="G92" s="71" t="s">
        <v>6</v>
      </c>
      <c r="H92" s="72" t="str">
        <f>IF('選手データ'!F91="","",'選手データ'!F91)</f>
        <v>信夫</v>
      </c>
      <c r="I92" s="73" t="e">
        <f t="shared" si="10"/>
        <v>#N/A</v>
      </c>
      <c r="J92" s="99" t="s">
        <v>126</v>
      </c>
      <c r="K92" s="102" t="str">
        <f t="shared" si="11"/>
        <v>25</v>
      </c>
      <c r="L92" s="99" t="s">
        <v>174</v>
      </c>
      <c r="M92" s="51" t="str">
        <f t="shared" si="12"/>
        <v>601</v>
      </c>
      <c r="N92" s="96"/>
    </row>
    <row r="93" spans="1:15" ht="13.5" hidden="1">
      <c r="A93" s="11" t="e">
        <f>"2012"&amp;#REF!</f>
        <v>#REF!</v>
      </c>
      <c r="B93" s="56">
        <f>IF('選手データ'!B92="","",'選手データ'!B92)</f>
      </c>
      <c r="C93" s="57">
        <f>IF('選手データ'!C92="","",'選手データ'!C92)</f>
      </c>
      <c r="D93" s="57">
        <f>IF('選手データ'!D92="","",'選手データ'!D92)</f>
      </c>
      <c r="E93" s="58" t="str">
        <f>IF('選手データ'!E92="","",'選手データ'!E92)</f>
        <v>女子</v>
      </c>
      <c r="F93" s="58">
        <f t="shared" si="9"/>
      </c>
      <c r="G93" s="59" t="s">
        <v>6</v>
      </c>
      <c r="H93" s="60" t="str">
        <f>IF('選手データ'!F92="","",'選手データ'!F92)</f>
        <v>福島第四</v>
      </c>
      <c r="I93" s="61" t="e">
        <f t="shared" si="10"/>
        <v>#N/A</v>
      </c>
      <c r="J93" s="97" t="s">
        <v>126</v>
      </c>
      <c r="K93" s="100" t="str">
        <f t="shared" si="11"/>
        <v>25</v>
      </c>
      <c r="L93" s="97" t="s">
        <v>174</v>
      </c>
      <c r="M93" s="49" t="str">
        <f t="shared" si="12"/>
        <v>601</v>
      </c>
      <c r="N93" s="40" t="s">
        <v>235</v>
      </c>
      <c r="O93">
        <v>2</v>
      </c>
    </row>
    <row r="94" spans="1:14" ht="13.5" hidden="1">
      <c r="A94" s="11" t="e">
        <f>"2012"&amp;#REF!</f>
        <v>#REF!</v>
      </c>
      <c r="B94" s="62">
        <f>IF('選手データ'!B93="","",'選手データ'!B93)</f>
      </c>
      <c r="C94" s="63">
        <f>IF('選手データ'!C93="","",'選手データ'!C93)</f>
      </c>
      <c r="D94" s="63">
        <f>IF('選手データ'!D93="","",'選手データ'!D93)</f>
      </c>
      <c r="E94" s="64" t="str">
        <f>IF('選手データ'!E93="","",'選手データ'!E93)</f>
        <v>女子</v>
      </c>
      <c r="F94" s="64">
        <f t="shared" si="9"/>
      </c>
      <c r="G94" s="65" t="s">
        <v>6</v>
      </c>
      <c r="H94" s="66" t="str">
        <f>IF('選手データ'!F93="","",'選手データ'!F93)</f>
        <v>福島第四</v>
      </c>
      <c r="I94" s="67" t="e">
        <f t="shared" si="10"/>
        <v>#N/A</v>
      </c>
      <c r="J94" s="98" t="s">
        <v>126</v>
      </c>
      <c r="K94" s="101" t="str">
        <f t="shared" si="11"/>
        <v>25</v>
      </c>
      <c r="L94" s="98" t="s">
        <v>174</v>
      </c>
      <c r="M94" s="50" t="str">
        <f t="shared" si="12"/>
        <v>601</v>
      </c>
      <c r="N94" s="95"/>
    </row>
    <row r="95" spans="1:14" ht="13.5" hidden="1">
      <c r="A95" s="11" t="e">
        <f>"2012"&amp;#REF!</f>
        <v>#REF!</v>
      </c>
      <c r="B95" s="62">
        <f>IF('選手データ'!B94="","",'選手データ'!B94)</f>
      </c>
      <c r="C95" s="63">
        <f>IF('選手データ'!C94="","",'選手データ'!C94)</f>
      </c>
      <c r="D95" s="63">
        <f>IF('選手データ'!D94="","",'選手データ'!D94)</f>
      </c>
      <c r="E95" s="64" t="str">
        <f>IF('選手データ'!E94="","",'選手データ'!E94)</f>
        <v>女子</v>
      </c>
      <c r="F95" s="64">
        <f t="shared" si="9"/>
      </c>
      <c r="G95" s="65" t="s">
        <v>6</v>
      </c>
      <c r="H95" s="66" t="str">
        <f>IF('選手データ'!F94="","",'選手データ'!F94)</f>
        <v>福島第四</v>
      </c>
      <c r="I95" s="67" t="e">
        <f t="shared" si="10"/>
        <v>#N/A</v>
      </c>
      <c r="J95" s="98" t="s">
        <v>126</v>
      </c>
      <c r="K95" s="101" t="str">
        <f t="shared" si="11"/>
        <v>25</v>
      </c>
      <c r="L95" s="98" t="s">
        <v>174</v>
      </c>
      <c r="M95" s="50" t="str">
        <f t="shared" si="12"/>
        <v>601</v>
      </c>
      <c r="N95" s="95"/>
    </row>
    <row r="96" spans="1:14" ht="13.5" hidden="1">
      <c r="A96" s="11" t="e">
        <f>"2012"&amp;#REF!</f>
        <v>#REF!</v>
      </c>
      <c r="B96" s="62">
        <f>IF('選手データ'!B95="","",'選手データ'!B95)</f>
      </c>
      <c r="C96" s="63">
        <f>IF('選手データ'!C95="","",'選手データ'!C95)</f>
      </c>
      <c r="D96" s="63">
        <f>IF('選手データ'!D95="","",'選手データ'!D95)</f>
      </c>
      <c r="E96" s="64" t="str">
        <f>IF('選手データ'!E95="","",'選手データ'!E95)</f>
        <v>女子</v>
      </c>
      <c r="F96" s="64">
        <f t="shared" si="9"/>
      </c>
      <c r="G96" s="65" t="s">
        <v>6</v>
      </c>
      <c r="H96" s="66" t="str">
        <f>IF('選手データ'!F95="","",'選手データ'!F95)</f>
        <v>福島第四</v>
      </c>
      <c r="I96" s="67" t="e">
        <f t="shared" si="10"/>
        <v>#N/A</v>
      </c>
      <c r="J96" s="98" t="s">
        <v>126</v>
      </c>
      <c r="K96" s="101" t="str">
        <f t="shared" si="11"/>
        <v>25</v>
      </c>
      <c r="L96" s="98" t="s">
        <v>174</v>
      </c>
      <c r="M96" s="50" t="str">
        <f t="shared" si="12"/>
        <v>601</v>
      </c>
      <c r="N96" s="95"/>
    </row>
    <row r="97" spans="1:14" ht="13.5" hidden="1">
      <c r="A97" s="11" t="e">
        <f>"2012"&amp;#REF!</f>
        <v>#REF!</v>
      </c>
      <c r="B97" s="62">
        <f>IF('選手データ'!B96="","",'選手データ'!B96)</f>
      </c>
      <c r="C97" s="63">
        <f>IF('選手データ'!C96="","",'選手データ'!C96)</f>
      </c>
      <c r="D97" s="63">
        <f>IF('選手データ'!D96="","",'選手データ'!D96)</f>
      </c>
      <c r="E97" s="64" t="str">
        <f>IF('選手データ'!E96="","",'選手データ'!E96)</f>
        <v>女子</v>
      </c>
      <c r="F97" s="64">
        <f t="shared" si="9"/>
      </c>
      <c r="G97" s="65" t="s">
        <v>6</v>
      </c>
      <c r="H97" s="66" t="str">
        <f>IF('選手データ'!F96="","",'選手データ'!F96)</f>
        <v>福島第四</v>
      </c>
      <c r="I97" s="67" t="e">
        <f t="shared" si="10"/>
        <v>#N/A</v>
      </c>
      <c r="J97" s="98" t="s">
        <v>126</v>
      </c>
      <c r="K97" s="101" t="str">
        <f t="shared" si="11"/>
        <v>25</v>
      </c>
      <c r="L97" s="98" t="s">
        <v>174</v>
      </c>
      <c r="M97" s="50" t="str">
        <f t="shared" si="12"/>
        <v>601</v>
      </c>
      <c r="N97" s="95"/>
    </row>
    <row r="98" spans="1:14" ht="14.25" hidden="1" thickBot="1">
      <c r="A98" s="11" t="e">
        <f>"2012"&amp;#REF!</f>
        <v>#REF!</v>
      </c>
      <c r="B98" s="68">
        <f>IF('選手データ'!B97="","",'選手データ'!B97)</f>
      </c>
      <c r="C98" s="69">
        <f>IF('選手データ'!C97="","",'選手データ'!C97)</f>
      </c>
      <c r="D98" s="69">
        <f>IF('選手データ'!D97="","",'選手データ'!D97)</f>
      </c>
      <c r="E98" s="74" t="str">
        <f>IF('選手データ'!E97="","",'選手データ'!E97)</f>
        <v>女子</v>
      </c>
      <c r="F98" s="74">
        <f t="shared" si="9"/>
      </c>
      <c r="G98" s="71" t="s">
        <v>6</v>
      </c>
      <c r="H98" s="72" t="str">
        <f>IF('選手データ'!F97="","",'選手データ'!F97)</f>
        <v>福島第四</v>
      </c>
      <c r="I98" s="73" t="e">
        <f t="shared" si="10"/>
        <v>#N/A</v>
      </c>
      <c r="J98" s="99" t="s">
        <v>126</v>
      </c>
      <c r="K98" s="102" t="str">
        <f t="shared" si="11"/>
        <v>25</v>
      </c>
      <c r="L98" s="99" t="s">
        <v>174</v>
      </c>
      <c r="M98" s="51" t="str">
        <f t="shared" si="12"/>
        <v>601</v>
      </c>
      <c r="N98" s="96"/>
    </row>
    <row r="99" spans="1:15" ht="13.5" hidden="1">
      <c r="A99" s="11" t="e">
        <f>"2012"&amp;#REF!</f>
        <v>#REF!</v>
      </c>
      <c r="B99" s="56">
        <f>IF('選手データ'!B98="","",'選手データ'!B98)</f>
      </c>
      <c r="C99" s="57">
        <f>IF('選手データ'!C98="","",'選手データ'!C98)</f>
      </c>
      <c r="D99" s="57">
        <f>IF('選手データ'!D98="","",'選手データ'!D98)</f>
      </c>
      <c r="E99" s="58" t="str">
        <f>IF('選手データ'!E98="","",'選手データ'!E98)</f>
        <v>女子</v>
      </c>
      <c r="F99" s="58">
        <f>IF(B99="","",IF(E99="男子",1,IF(E99="女子",2,FALSE)))</f>
      </c>
      <c r="G99" s="59" t="s">
        <v>6</v>
      </c>
      <c r="H99" s="60" t="str">
        <f>IF('選手データ'!F98="","",'選手データ'!F98)</f>
        <v>伊達</v>
      </c>
      <c r="I99" s="61" t="e">
        <f t="shared" si="10"/>
        <v>#N/A</v>
      </c>
      <c r="J99" s="97" t="s">
        <v>126</v>
      </c>
      <c r="K99" s="97" t="str">
        <f t="shared" si="11"/>
        <v>25</v>
      </c>
      <c r="L99" s="97" t="s">
        <v>174</v>
      </c>
      <c r="M99" s="39" t="str">
        <f t="shared" si="12"/>
        <v>601</v>
      </c>
      <c r="N99" s="40" t="s">
        <v>236</v>
      </c>
      <c r="O99">
        <v>3</v>
      </c>
    </row>
    <row r="100" spans="1:14" ht="13.5" hidden="1">
      <c r="A100" s="11" t="e">
        <f>"2012"&amp;#REF!</f>
        <v>#REF!</v>
      </c>
      <c r="B100" s="62">
        <f>IF('選手データ'!B99="","",'選手データ'!B99)</f>
      </c>
      <c r="C100" s="63">
        <f>IF('選手データ'!C99="","",'選手データ'!C99)</f>
      </c>
      <c r="D100" s="63">
        <f>IF('選手データ'!D99="","",'選手データ'!D99)</f>
      </c>
      <c r="E100" s="64" t="str">
        <f>IF('選手データ'!E99="","",'選手データ'!E99)</f>
        <v>女子</v>
      </c>
      <c r="F100" s="64">
        <f>IF(B100="","",IF(E100="男子",1,IF(E100="女子",2,FALSE)))</f>
      </c>
      <c r="G100" s="65" t="s">
        <v>6</v>
      </c>
      <c r="H100" s="66" t="str">
        <f>IF('選手データ'!F99="","",'選手データ'!F99)</f>
        <v>伊達</v>
      </c>
      <c r="I100" s="67" t="e">
        <f t="shared" si="10"/>
        <v>#N/A</v>
      </c>
      <c r="J100" s="98" t="s">
        <v>126</v>
      </c>
      <c r="K100" s="98" t="str">
        <f t="shared" si="11"/>
        <v>25</v>
      </c>
      <c r="L100" s="98" t="s">
        <v>174</v>
      </c>
      <c r="M100" s="27" t="str">
        <f t="shared" si="12"/>
        <v>601</v>
      </c>
      <c r="N100" s="95"/>
    </row>
    <row r="101" spans="1:14" ht="13.5" hidden="1">
      <c r="A101" s="11" t="e">
        <f>"2012"&amp;#REF!</f>
        <v>#REF!</v>
      </c>
      <c r="B101" s="62">
        <f>IF('選手データ'!B100="","",'選手データ'!B100)</f>
      </c>
      <c r="C101" s="63">
        <f>IF('選手データ'!C100="","",'選手データ'!C100)</f>
      </c>
      <c r="D101" s="63">
        <f>IF('選手データ'!D100="","",'選手データ'!D100)</f>
      </c>
      <c r="E101" s="64" t="str">
        <f>IF('選手データ'!E100="","",'選手データ'!E100)</f>
        <v>女子</v>
      </c>
      <c r="F101" s="64">
        <f aca="true" t="shared" si="13" ref="F101:F122">IF(B101="","",IF(E101="男子",1,IF(E101="女子",2,FALSE)))</f>
      </c>
      <c r="G101" s="65" t="s">
        <v>6</v>
      </c>
      <c r="H101" s="66" t="str">
        <f>IF('選手データ'!F100="","",'選手データ'!F100)</f>
        <v>伊達</v>
      </c>
      <c r="I101" s="67" t="e">
        <f t="shared" si="10"/>
        <v>#N/A</v>
      </c>
      <c r="J101" s="98" t="s">
        <v>126</v>
      </c>
      <c r="K101" s="98" t="str">
        <f t="shared" si="11"/>
        <v>25</v>
      </c>
      <c r="L101" s="98" t="s">
        <v>174</v>
      </c>
      <c r="M101" s="27" t="str">
        <f t="shared" si="12"/>
        <v>601</v>
      </c>
      <c r="N101" s="95"/>
    </row>
    <row r="102" spans="1:14" ht="13.5" hidden="1">
      <c r="A102" s="11" t="e">
        <f>"2012"&amp;#REF!</f>
        <v>#REF!</v>
      </c>
      <c r="B102" s="62">
        <f>IF('選手データ'!B101="","",'選手データ'!B101)</f>
      </c>
      <c r="C102" s="63">
        <f>IF('選手データ'!C101="","",'選手データ'!C101)</f>
      </c>
      <c r="D102" s="63">
        <f>IF('選手データ'!D101="","",'選手データ'!D101)</f>
      </c>
      <c r="E102" s="64" t="str">
        <f>IF('選手データ'!E101="","",'選手データ'!E101)</f>
        <v>女子</v>
      </c>
      <c r="F102" s="64">
        <f t="shared" si="13"/>
      </c>
      <c r="G102" s="65" t="s">
        <v>6</v>
      </c>
      <c r="H102" s="66" t="str">
        <f>IF('選手データ'!F101="","",'選手データ'!F101)</f>
        <v>伊達</v>
      </c>
      <c r="I102" s="67" t="e">
        <f t="shared" si="10"/>
        <v>#N/A</v>
      </c>
      <c r="J102" s="98" t="s">
        <v>126</v>
      </c>
      <c r="K102" s="98" t="str">
        <f t="shared" si="11"/>
        <v>25</v>
      </c>
      <c r="L102" s="98" t="s">
        <v>174</v>
      </c>
      <c r="M102" s="27" t="str">
        <f t="shared" si="12"/>
        <v>601</v>
      </c>
      <c r="N102" s="95"/>
    </row>
    <row r="103" spans="1:14" ht="13.5" hidden="1">
      <c r="A103" s="11" t="e">
        <f>"2012"&amp;#REF!</f>
        <v>#REF!</v>
      </c>
      <c r="B103" s="62">
        <f>IF('選手データ'!B102="","",'選手データ'!B102)</f>
      </c>
      <c r="C103" s="63">
        <f>IF('選手データ'!C102="","",'選手データ'!C102)</f>
      </c>
      <c r="D103" s="63">
        <f>IF('選手データ'!D102="","",'選手データ'!D102)</f>
      </c>
      <c r="E103" s="64" t="str">
        <f>IF('選手データ'!E102="","",'選手データ'!E102)</f>
        <v>女子</v>
      </c>
      <c r="F103" s="64">
        <f t="shared" si="13"/>
      </c>
      <c r="G103" s="65" t="s">
        <v>6</v>
      </c>
      <c r="H103" s="66" t="str">
        <f>IF('選手データ'!F102="","",'選手データ'!F102)</f>
        <v>伊達</v>
      </c>
      <c r="I103" s="67" t="e">
        <f t="shared" si="10"/>
        <v>#N/A</v>
      </c>
      <c r="J103" s="98" t="s">
        <v>126</v>
      </c>
      <c r="K103" s="98" t="str">
        <f t="shared" si="11"/>
        <v>25</v>
      </c>
      <c r="L103" s="98" t="s">
        <v>174</v>
      </c>
      <c r="M103" s="27" t="str">
        <f t="shared" si="12"/>
        <v>601</v>
      </c>
      <c r="N103" s="95"/>
    </row>
    <row r="104" spans="1:14" ht="14.25" hidden="1" thickBot="1">
      <c r="A104" s="11" t="e">
        <f>"2012"&amp;#REF!</f>
        <v>#REF!</v>
      </c>
      <c r="B104" s="68">
        <f>IF('選手データ'!B103="","",'選手データ'!B103)</f>
      </c>
      <c r="C104" s="69">
        <f>IF('選手データ'!C103="","",'選手データ'!C103)</f>
      </c>
      <c r="D104" s="69">
        <f>IF('選手データ'!D103="","",'選手データ'!D103)</f>
      </c>
      <c r="E104" s="74" t="str">
        <f>IF('選手データ'!E103="","",'選手データ'!E103)</f>
        <v>女子</v>
      </c>
      <c r="F104" s="70">
        <f t="shared" si="13"/>
      </c>
      <c r="G104" s="71" t="s">
        <v>6</v>
      </c>
      <c r="H104" s="72" t="str">
        <f>IF('選手データ'!F103="","",'選手データ'!F103)</f>
        <v>伊達</v>
      </c>
      <c r="I104" s="73" t="e">
        <f t="shared" si="10"/>
        <v>#N/A</v>
      </c>
      <c r="J104" s="99" t="s">
        <v>126</v>
      </c>
      <c r="K104" s="99" t="str">
        <f t="shared" si="11"/>
        <v>25</v>
      </c>
      <c r="L104" s="99" t="s">
        <v>174</v>
      </c>
      <c r="M104" s="41" t="str">
        <f t="shared" si="12"/>
        <v>601</v>
      </c>
      <c r="N104" s="96"/>
    </row>
    <row r="105" spans="1:15" ht="13.5" hidden="1">
      <c r="A105" s="11" t="e">
        <f>"2012"&amp;#REF!</f>
        <v>#REF!</v>
      </c>
      <c r="B105" s="56">
        <f>IF('選手データ'!B104="","",'選手データ'!B104)</f>
      </c>
      <c r="C105" s="57">
        <f>IF('選手データ'!C104="","",'選手データ'!C104)</f>
      </c>
      <c r="D105" s="57">
        <f>IF('選手データ'!D104="","",'選手データ'!D104)</f>
      </c>
      <c r="E105" s="58" t="str">
        <f>IF('選手データ'!E104="","",'選手データ'!E104)</f>
        <v>女子</v>
      </c>
      <c r="F105" s="58">
        <f t="shared" si="13"/>
      </c>
      <c r="G105" s="59" t="s">
        <v>6</v>
      </c>
      <c r="H105" s="60" t="str">
        <f>IF('選手データ'!F104="","",'選手データ'!F104)</f>
        <v>本宮第一</v>
      </c>
      <c r="I105" s="61" t="e">
        <f t="shared" si="10"/>
        <v>#N/A</v>
      </c>
      <c r="J105" s="97" t="s">
        <v>126</v>
      </c>
      <c r="K105" s="97" t="str">
        <f t="shared" si="11"/>
        <v>25</v>
      </c>
      <c r="L105" s="97" t="s">
        <v>163</v>
      </c>
      <c r="M105" s="39" t="str">
        <f t="shared" si="12"/>
        <v>601</v>
      </c>
      <c r="N105" s="40" t="s">
        <v>237</v>
      </c>
      <c r="O105">
        <v>4</v>
      </c>
    </row>
    <row r="106" spans="1:14" ht="13.5" hidden="1">
      <c r="A106" s="11" t="e">
        <f>"2012"&amp;#REF!</f>
        <v>#REF!</v>
      </c>
      <c r="B106" s="62">
        <f>IF('選手データ'!B105="","",'選手データ'!B105)</f>
      </c>
      <c r="C106" s="63">
        <f>IF('選手データ'!C105="","",'選手データ'!C105)</f>
      </c>
      <c r="D106" s="63">
        <f>IF('選手データ'!D105="","",'選手データ'!D105)</f>
      </c>
      <c r="E106" s="64" t="str">
        <f>IF('選手データ'!E105="","",'選手データ'!E105)</f>
        <v>女子</v>
      </c>
      <c r="F106" s="64">
        <f t="shared" si="13"/>
      </c>
      <c r="G106" s="65" t="s">
        <v>6</v>
      </c>
      <c r="H106" s="66" t="str">
        <f>IF('選手データ'!F105="","",'選手データ'!F105)</f>
        <v>本宮第一</v>
      </c>
      <c r="I106" s="67" t="e">
        <f t="shared" si="10"/>
        <v>#N/A</v>
      </c>
      <c r="J106" s="98" t="s">
        <v>126</v>
      </c>
      <c r="K106" s="98" t="str">
        <f t="shared" si="11"/>
        <v>25</v>
      </c>
      <c r="L106" s="98" t="s">
        <v>163</v>
      </c>
      <c r="M106" s="27" t="str">
        <f t="shared" si="12"/>
        <v>601</v>
      </c>
      <c r="N106" s="95"/>
    </row>
    <row r="107" spans="1:14" ht="13.5" hidden="1">
      <c r="A107" s="11" t="e">
        <f>"2012"&amp;#REF!</f>
        <v>#REF!</v>
      </c>
      <c r="B107" s="62">
        <f>IF('選手データ'!B106="","",'選手データ'!B106)</f>
      </c>
      <c r="C107" s="63">
        <f>IF('選手データ'!C106="","",'選手データ'!C106)</f>
      </c>
      <c r="D107" s="63">
        <f>IF('選手データ'!D106="","",'選手データ'!D106)</f>
      </c>
      <c r="E107" s="64" t="str">
        <f>IF('選手データ'!E106="","",'選手データ'!E106)</f>
        <v>女子</v>
      </c>
      <c r="F107" s="64">
        <f t="shared" si="13"/>
      </c>
      <c r="G107" s="65" t="s">
        <v>6</v>
      </c>
      <c r="H107" s="66" t="str">
        <f>IF('選手データ'!F106="","",'選手データ'!F106)</f>
        <v>本宮第一</v>
      </c>
      <c r="I107" s="67" t="e">
        <f t="shared" si="10"/>
        <v>#N/A</v>
      </c>
      <c r="J107" s="98" t="s">
        <v>126</v>
      </c>
      <c r="K107" s="98" t="str">
        <f t="shared" si="11"/>
        <v>25</v>
      </c>
      <c r="L107" s="98" t="s">
        <v>163</v>
      </c>
      <c r="M107" s="27" t="str">
        <f t="shared" si="12"/>
        <v>601</v>
      </c>
      <c r="N107" s="95"/>
    </row>
    <row r="108" spans="1:14" ht="13.5" hidden="1">
      <c r="A108" s="11" t="e">
        <f>"2012"&amp;#REF!</f>
        <v>#REF!</v>
      </c>
      <c r="B108" s="62">
        <f>IF('選手データ'!B107="","",'選手データ'!B107)</f>
      </c>
      <c r="C108" s="63">
        <f>IF('選手データ'!C107="","",'選手データ'!C107)</f>
      </c>
      <c r="D108" s="63">
        <f>IF('選手データ'!D107="","",'選手データ'!D107)</f>
      </c>
      <c r="E108" s="64" t="str">
        <f>IF('選手データ'!E107="","",'選手データ'!E107)</f>
        <v>女子</v>
      </c>
      <c r="F108" s="64">
        <f t="shared" si="13"/>
      </c>
      <c r="G108" s="65" t="s">
        <v>6</v>
      </c>
      <c r="H108" s="66" t="str">
        <f>IF('選手データ'!F107="","",'選手データ'!F107)</f>
        <v>本宮第一</v>
      </c>
      <c r="I108" s="67" t="e">
        <f t="shared" si="10"/>
        <v>#N/A</v>
      </c>
      <c r="J108" s="98" t="s">
        <v>126</v>
      </c>
      <c r="K108" s="98" t="str">
        <f t="shared" si="11"/>
        <v>25</v>
      </c>
      <c r="L108" s="98" t="s">
        <v>163</v>
      </c>
      <c r="M108" s="27" t="str">
        <f t="shared" si="12"/>
        <v>601</v>
      </c>
      <c r="N108" s="95"/>
    </row>
    <row r="109" spans="1:14" ht="13.5" hidden="1">
      <c r="A109" s="11" t="e">
        <f>"2012"&amp;#REF!</f>
        <v>#REF!</v>
      </c>
      <c r="B109" s="62">
        <f>IF('選手データ'!B108="","",'選手データ'!B108)</f>
      </c>
      <c r="C109" s="63">
        <f>IF('選手データ'!C108="","",'選手データ'!C108)</f>
      </c>
      <c r="D109" s="63">
        <f>IF('選手データ'!D108="","",'選手データ'!D108)</f>
      </c>
      <c r="E109" s="64" t="str">
        <f>IF('選手データ'!E108="","",'選手データ'!E108)</f>
        <v>女子</v>
      </c>
      <c r="F109" s="64">
        <f t="shared" si="13"/>
      </c>
      <c r="G109" s="65" t="s">
        <v>6</v>
      </c>
      <c r="H109" s="66" t="str">
        <f>IF('選手データ'!F108="","",'選手データ'!F108)</f>
        <v>本宮第一</v>
      </c>
      <c r="I109" s="67" t="e">
        <f t="shared" si="10"/>
        <v>#N/A</v>
      </c>
      <c r="J109" s="98" t="s">
        <v>126</v>
      </c>
      <c r="K109" s="98" t="str">
        <f t="shared" si="11"/>
        <v>25</v>
      </c>
      <c r="L109" s="98" t="s">
        <v>163</v>
      </c>
      <c r="M109" s="27" t="str">
        <f t="shared" si="12"/>
        <v>601</v>
      </c>
      <c r="N109" s="95"/>
    </row>
    <row r="110" spans="1:14" ht="14.25" hidden="1" thickBot="1">
      <c r="A110" s="11" t="e">
        <f>"2012"&amp;#REF!</f>
        <v>#REF!</v>
      </c>
      <c r="B110" s="68">
        <f>IF('選手データ'!B109="","",'選手データ'!B109)</f>
      </c>
      <c r="C110" s="69">
        <f>IF('選手データ'!C109="","",'選手データ'!C109)</f>
      </c>
      <c r="D110" s="69">
        <f>IF('選手データ'!D109="","",'選手データ'!D109)</f>
      </c>
      <c r="E110" s="74" t="str">
        <f>IF('選手データ'!E109="","",'選手データ'!E109)</f>
        <v>女子</v>
      </c>
      <c r="F110" s="74">
        <f t="shared" si="13"/>
      </c>
      <c r="G110" s="71" t="s">
        <v>6</v>
      </c>
      <c r="H110" s="72" t="str">
        <f>IF('選手データ'!F109="","",'選手データ'!F109)</f>
        <v>本宮第一</v>
      </c>
      <c r="I110" s="73" t="e">
        <f t="shared" si="10"/>
        <v>#N/A</v>
      </c>
      <c r="J110" s="99" t="s">
        <v>126</v>
      </c>
      <c r="K110" s="99" t="str">
        <f t="shared" si="11"/>
        <v>25</v>
      </c>
      <c r="L110" s="99" t="s">
        <v>163</v>
      </c>
      <c r="M110" s="41" t="str">
        <f t="shared" si="12"/>
        <v>601</v>
      </c>
      <c r="N110" s="96"/>
    </row>
    <row r="111" spans="1:15" ht="13.5" hidden="1">
      <c r="A111" s="11" t="e">
        <f>"2012"&amp;#REF!</f>
        <v>#REF!</v>
      </c>
      <c r="B111" s="56">
        <f>IF('選手データ'!B110="","",'選手データ'!B110)</f>
      </c>
      <c r="C111" s="57">
        <f>IF('選手データ'!C110="","",'選手データ'!C110)</f>
      </c>
      <c r="D111" s="57">
        <f>IF('選手データ'!D110="","",'選手データ'!D110)</f>
      </c>
      <c r="E111" s="58" t="str">
        <f>IF('選手データ'!E110="","",'選手データ'!E110)</f>
        <v>女子</v>
      </c>
      <c r="F111" s="75">
        <f t="shared" si="13"/>
      </c>
      <c r="G111" s="59" t="s">
        <v>6</v>
      </c>
      <c r="H111" s="60" t="str">
        <f>IF('選手データ'!F110="","",'選手データ'!F110)</f>
        <v>福島第三</v>
      </c>
      <c r="I111" s="61" t="e">
        <f t="shared" si="10"/>
        <v>#N/A</v>
      </c>
      <c r="J111" s="97" t="s">
        <v>126</v>
      </c>
      <c r="K111" s="100" t="str">
        <f t="shared" si="11"/>
        <v>25</v>
      </c>
      <c r="L111" s="97" t="s">
        <v>174</v>
      </c>
      <c r="M111" s="49" t="str">
        <f t="shared" si="12"/>
        <v>601</v>
      </c>
      <c r="N111" s="40" t="s">
        <v>238</v>
      </c>
      <c r="O111">
        <v>5</v>
      </c>
    </row>
    <row r="112" spans="1:14" ht="13.5" hidden="1">
      <c r="A112" s="11" t="e">
        <f>"2012"&amp;#REF!</f>
        <v>#REF!</v>
      </c>
      <c r="B112" s="62">
        <f>IF('選手データ'!B111="","",'選手データ'!B111)</f>
      </c>
      <c r="C112" s="63">
        <f>IF('選手データ'!C111="","",'選手データ'!C111)</f>
      </c>
      <c r="D112" s="63">
        <f>IF('選手データ'!D111="","",'選手データ'!D111)</f>
      </c>
      <c r="E112" s="64" t="str">
        <f>IF('選手データ'!E111="","",'選手データ'!E111)</f>
        <v>女子</v>
      </c>
      <c r="F112" s="64">
        <f t="shared" si="13"/>
      </c>
      <c r="G112" s="65" t="s">
        <v>6</v>
      </c>
      <c r="H112" s="66" t="str">
        <f>IF('選手データ'!F111="","",'選手データ'!F111)</f>
        <v>福島第三</v>
      </c>
      <c r="I112" s="67" t="e">
        <f t="shared" si="10"/>
        <v>#N/A</v>
      </c>
      <c r="J112" s="98" t="s">
        <v>126</v>
      </c>
      <c r="K112" s="101" t="str">
        <f t="shared" si="11"/>
        <v>25</v>
      </c>
      <c r="L112" s="98" t="s">
        <v>174</v>
      </c>
      <c r="M112" s="50" t="str">
        <f t="shared" si="12"/>
        <v>601</v>
      </c>
      <c r="N112" s="95"/>
    </row>
    <row r="113" spans="1:14" ht="13.5" hidden="1">
      <c r="A113" s="11" t="e">
        <f>"2012"&amp;#REF!</f>
        <v>#REF!</v>
      </c>
      <c r="B113" s="62">
        <f>IF('選手データ'!B112="","",'選手データ'!B112)</f>
      </c>
      <c r="C113" s="63">
        <f>IF('選手データ'!C112="","",'選手データ'!C112)</f>
      </c>
      <c r="D113" s="63">
        <f>IF('選手データ'!D112="","",'選手データ'!D112)</f>
      </c>
      <c r="E113" s="64" t="str">
        <f>IF('選手データ'!E112="","",'選手データ'!E112)</f>
        <v>女子</v>
      </c>
      <c r="F113" s="64">
        <f t="shared" si="13"/>
      </c>
      <c r="G113" s="65" t="s">
        <v>6</v>
      </c>
      <c r="H113" s="66" t="str">
        <f>IF('選手データ'!F112="","",'選手データ'!F112)</f>
        <v>福島第三</v>
      </c>
      <c r="I113" s="67" t="e">
        <f t="shared" si="10"/>
        <v>#N/A</v>
      </c>
      <c r="J113" s="98" t="s">
        <v>126</v>
      </c>
      <c r="K113" s="101" t="str">
        <f t="shared" si="11"/>
        <v>25</v>
      </c>
      <c r="L113" s="98" t="s">
        <v>174</v>
      </c>
      <c r="M113" s="50" t="str">
        <f t="shared" si="12"/>
        <v>601</v>
      </c>
      <c r="N113" s="95"/>
    </row>
    <row r="114" spans="1:14" ht="13.5" hidden="1">
      <c r="A114" s="11" t="e">
        <f>"2012"&amp;#REF!</f>
        <v>#REF!</v>
      </c>
      <c r="B114" s="62">
        <f>IF('選手データ'!B113="","",'選手データ'!B113)</f>
      </c>
      <c r="C114" s="63">
        <f>IF('選手データ'!C113="","",'選手データ'!C113)</f>
      </c>
      <c r="D114" s="63">
        <f>IF('選手データ'!D113="","",'選手データ'!D113)</f>
      </c>
      <c r="E114" s="64" t="str">
        <f>IF('選手データ'!E113="","",'選手データ'!E113)</f>
        <v>女子</v>
      </c>
      <c r="F114" s="64">
        <f t="shared" si="13"/>
      </c>
      <c r="G114" s="65" t="s">
        <v>6</v>
      </c>
      <c r="H114" s="66" t="str">
        <f>IF('選手データ'!F113="","",'選手データ'!F113)</f>
        <v>福島第三</v>
      </c>
      <c r="I114" s="67" t="e">
        <f t="shared" si="10"/>
        <v>#N/A</v>
      </c>
      <c r="J114" s="98" t="s">
        <v>126</v>
      </c>
      <c r="K114" s="101" t="str">
        <f t="shared" si="11"/>
        <v>25</v>
      </c>
      <c r="L114" s="98" t="s">
        <v>174</v>
      </c>
      <c r="M114" s="50" t="str">
        <f t="shared" si="12"/>
        <v>601</v>
      </c>
      <c r="N114" s="95"/>
    </row>
    <row r="115" spans="1:14" ht="13.5" hidden="1">
      <c r="A115" s="11" t="e">
        <f>"2012"&amp;#REF!</f>
        <v>#REF!</v>
      </c>
      <c r="B115" s="62">
        <f>IF('選手データ'!B114="","",'選手データ'!B114)</f>
      </c>
      <c r="C115" s="63">
        <f>IF('選手データ'!C114="","",'選手データ'!C114)</f>
      </c>
      <c r="D115" s="63">
        <f>IF('選手データ'!D114="","",'選手データ'!D114)</f>
      </c>
      <c r="E115" s="64" t="str">
        <f>IF('選手データ'!E114="","",'選手データ'!E114)</f>
        <v>女子</v>
      </c>
      <c r="F115" s="64">
        <f t="shared" si="13"/>
      </c>
      <c r="G115" s="65" t="s">
        <v>6</v>
      </c>
      <c r="H115" s="66" t="str">
        <f>IF('選手データ'!F114="","",'選手データ'!F114)</f>
        <v>福島第三</v>
      </c>
      <c r="I115" s="67" t="e">
        <f t="shared" si="10"/>
        <v>#N/A</v>
      </c>
      <c r="J115" s="98" t="s">
        <v>126</v>
      </c>
      <c r="K115" s="101" t="str">
        <f t="shared" si="11"/>
        <v>25</v>
      </c>
      <c r="L115" s="98" t="s">
        <v>174</v>
      </c>
      <c r="M115" s="50" t="str">
        <f t="shared" si="12"/>
        <v>601</v>
      </c>
      <c r="N115" s="95"/>
    </row>
    <row r="116" spans="1:14" ht="14.25" hidden="1" thickBot="1">
      <c r="A116" s="11" t="e">
        <f>"2012"&amp;#REF!</f>
        <v>#REF!</v>
      </c>
      <c r="B116" s="68">
        <f>IF('選手データ'!B115="","",'選手データ'!B115)</f>
      </c>
      <c r="C116" s="69">
        <f>IF('選手データ'!C115="","",'選手データ'!C115)</f>
      </c>
      <c r="D116" s="69">
        <f>IF('選手データ'!D115="","",'選手データ'!D115)</f>
      </c>
      <c r="E116" s="74" t="str">
        <f>IF('選手データ'!E115="","",'選手データ'!E115)</f>
        <v>女子</v>
      </c>
      <c r="F116" s="70">
        <f t="shared" si="13"/>
      </c>
      <c r="G116" s="71" t="s">
        <v>6</v>
      </c>
      <c r="H116" s="72" t="str">
        <f>IF('選手データ'!F115="","",'選手データ'!F115)</f>
        <v>福島第三</v>
      </c>
      <c r="I116" s="73" t="e">
        <f t="shared" si="10"/>
        <v>#N/A</v>
      </c>
      <c r="J116" s="99" t="s">
        <v>126</v>
      </c>
      <c r="K116" s="102" t="str">
        <f t="shared" si="11"/>
        <v>25</v>
      </c>
      <c r="L116" s="99" t="s">
        <v>174</v>
      </c>
      <c r="M116" s="51" t="str">
        <f t="shared" si="12"/>
        <v>601</v>
      </c>
      <c r="N116" s="96"/>
    </row>
    <row r="117" spans="1:15" ht="13.5" hidden="1">
      <c r="A117" s="11" t="e">
        <f>"2012"&amp;#REF!</f>
        <v>#REF!</v>
      </c>
      <c r="B117" s="56">
        <f>IF('選手データ'!B116="","",'選手データ'!B116)</f>
      </c>
      <c r="C117" s="57">
        <f>IF('選手データ'!C116="","",'選手データ'!C116)</f>
      </c>
      <c r="D117" s="57">
        <f>IF('選手データ'!D116="","",'選手データ'!D116)</f>
      </c>
      <c r="E117" s="58" t="str">
        <f>IF('選手データ'!E116="","",'選手データ'!E116)</f>
        <v>女子</v>
      </c>
      <c r="F117" s="58">
        <f t="shared" si="13"/>
      </c>
      <c r="G117" s="59" t="s">
        <v>6</v>
      </c>
      <c r="H117" s="60" t="str">
        <f>IF('選手データ'!F116="","",'選手データ'!F116)</f>
        <v>西信</v>
      </c>
      <c r="I117" s="61" t="e">
        <f t="shared" si="10"/>
        <v>#N/A</v>
      </c>
      <c r="J117" s="97" t="s">
        <v>126</v>
      </c>
      <c r="K117" s="100" t="str">
        <f t="shared" si="11"/>
        <v>25</v>
      </c>
      <c r="L117" s="97" t="s">
        <v>174</v>
      </c>
      <c r="M117" s="49" t="str">
        <f t="shared" si="12"/>
        <v>601</v>
      </c>
      <c r="N117" s="40" t="s">
        <v>239</v>
      </c>
      <c r="O117">
        <v>6</v>
      </c>
    </row>
    <row r="118" spans="1:14" ht="13.5" hidden="1">
      <c r="A118" s="11" t="e">
        <f>"2012"&amp;#REF!</f>
        <v>#REF!</v>
      </c>
      <c r="B118" s="62">
        <f>IF('選手データ'!B117="","",'選手データ'!B117)</f>
      </c>
      <c r="C118" s="63">
        <f>IF('選手データ'!C117="","",'選手データ'!C117)</f>
      </c>
      <c r="D118" s="63">
        <f>IF('選手データ'!D117="","",'選手データ'!D117)</f>
      </c>
      <c r="E118" s="64" t="str">
        <f>IF('選手データ'!E117="","",'選手データ'!E117)</f>
        <v>女子</v>
      </c>
      <c r="F118" s="64">
        <f t="shared" si="13"/>
      </c>
      <c r="G118" s="65" t="s">
        <v>6</v>
      </c>
      <c r="H118" s="66" t="str">
        <f>IF('選手データ'!F117="","",'選手データ'!F117)</f>
        <v>西信</v>
      </c>
      <c r="I118" s="67" t="e">
        <f t="shared" si="10"/>
        <v>#N/A</v>
      </c>
      <c r="J118" s="98" t="s">
        <v>126</v>
      </c>
      <c r="K118" s="101" t="str">
        <f t="shared" si="11"/>
        <v>25</v>
      </c>
      <c r="L118" s="98" t="s">
        <v>174</v>
      </c>
      <c r="M118" s="50" t="str">
        <f t="shared" si="12"/>
        <v>601</v>
      </c>
      <c r="N118" s="95"/>
    </row>
    <row r="119" spans="1:14" ht="13.5" hidden="1">
      <c r="A119" s="11" t="e">
        <f>"2012"&amp;#REF!</f>
        <v>#REF!</v>
      </c>
      <c r="B119" s="62">
        <f>IF('選手データ'!B118="","",'選手データ'!B118)</f>
      </c>
      <c r="C119" s="63">
        <f>IF('選手データ'!C118="","",'選手データ'!C118)</f>
      </c>
      <c r="D119" s="63">
        <f>IF('選手データ'!D118="","",'選手データ'!D118)</f>
      </c>
      <c r="E119" s="64" t="str">
        <f>IF('選手データ'!E118="","",'選手データ'!E118)</f>
        <v>女子</v>
      </c>
      <c r="F119" s="64">
        <f t="shared" si="13"/>
      </c>
      <c r="G119" s="65" t="s">
        <v>6</v>
      </c>
      <c r="H119" s="66" t="str">
        <f>IF('選手データ'!F118="","",'選手データ'!F118)</f>
        <v>西信</v>
      </c>
      <c r="I119" s="67" t="e">
        <f t="shared" si="10"/>
        <v>#N/A</v>
      </c>
      <c r="J119" s="98" t="s">
        <v>126</v>
      </c>
      <c r="K119" s="101" t="str">
        <f t="shared" si="11"/>
        <v>25</v>
      </c>
      <c r="L119" s="98" t="s">
        <v>174</v>
      </c>
      <c r="M119" s="50" t="str">
        <f t="shared" si="12"/>
        <v>601</v>
      </c>
      <c r="N119" s="95"/>
    </row>
    <row r="120" spans="1:14" ht="13.5" hidden="1">
      <c r="A120" s="11" t="e">
        <f>"2012"&amp;#REF!</f>
        <v>#REF!</v>
      </c>
      <c r="B120" s="62">
        <f>IF('選手データ'!B119="","",'選手データ'!B119)</f>
      </c>
      <c r="C120" s="63">
        <f>IF('選手データ'!C119="","",'選手データ'!C119)</f>
      </c>
      <c r="D120" s="63">
        <f>IF('選手データ'!D119="","",'選手データ'!D119)</f>
      </c>
      <c r="E120" s="64" t="str">
        <f>IF('選手データ'!E119="","",'選手データ'!E119)</f>
        <v>女子</v>
      </c>
      <c r="F120" s="64">
        <f t="shared" si="13"/>
      </c>
      <c r="G120" s="65" t="s">
        <v>6</v>
      </c>
      <c r="H120" s="66" t="str">
        <f>IF('選手データ'!F119="","",'選手データ'!F119)</f>
        <v>西信</v>
      </c>
      <c r="I120" s="67" t="e">
        <f t="shared" si="10"/>
        <v>#N/A</v>
      </c>
      <c r="J120" s="98" t="s">
        <v>126</v>
      </c>
      <c r="K120" s="101" t="str">
        <f t="shared" si="11"/>
        <v>25</v>
      </c>
      <c r="L120" s="98" t="s">
        <v>174</v>
      </c>
      <c r="M120" s="50" t="str">
        <f t="shared" si="12"/>
        <v>601</v>
      </c>
      <c r="N120" s="95"/>
    </row>
    <row r="121" spans="1:14" ht="13.5" hidden="1">
      <c r="A121" s="11" t="e">
        <f>"2012"&amp;#REF!</f>
        <v>#REF!</v>
      </c>
      <c r="B121" s="62">
        <f>IF('選手データ'!B120="","",'選手データ'!B120)</f>
      </c>
      <c r="C121" s="63">
        <f>IF('選手データ'!C120="","",'選手データ'!C120)</f>
      </c>
      <c r="D121" s="63">
        <f>IF('選手データ'!D120="","",'選手データ'!D120)</f>
      </c>
      <c r="E121" s="64" t="str">
        <f>IF('選手データ'!E120="","",'選手データ'!E120)</f>
        <v>女子</v>
      </c>
      <c r="F121" s="64">
        <f t="shared" si="13"/>
      </c>
      <c r="G121" s="65" t="s">
        <v>6</v>
      </c>
      <c r="H121" s="66" t="str">
        <f>IF('選手データ'!F120="","",'選手データ'!F120)</f>
        <v>西信</v>
      </c>
      <c r="I121" s="67" t="e">
        <f t="shared" si="10"/>
        <v>#N/A</v>
      </c>
      <c r="J121" s="98" t="s">
        <v>126</v>
      </c>
      <c r="K121" s="101" t="str">
        <f t="shared" si="11"/>
        <v>25</v>
      </c>
      <c r="L121" s="98" t="s">
        <v>174</v>
      </c>
      <c r="M121" s="50" t="str">
        <f t="shared" si="12"/>
        <v>601</v>
      </c>
      <c r="N121" s="95"/>
    </row>
    <row r="122" spans="1:14" ht="14.25" hidden="1" thickBot="1">
      <c r="A122" s="11" t="e">
        <f>"2012"&amp;#REF!</f>
        <v>#REF!</v>
      </c>
      <c r="B122" s="68">
        <f>IF('選手データ'!B121="","",'選手データ'!B121)</f>
      </c>
      <c r="C122" s="69">
        <f>IF('選手データ'!C121="","",'選手データ'!C121)</f>
      </c>
      <c r="D122" s="69">
        <f>IF('選手データ'!D121="","",'選手データ'!D121)</f>
      </c>
      <c r="E122" s="74" t="str">
        <f>IF('選手データ'!E121="","",'選手データ'!E121)</f>
        <v>女子</v>
      </c>
      <c r="F122" s="74">
        <f t="shared" si="13"/>
      </c>
      <c r="G122" s="71" t="s">
        <v>6</v>
      </c>
      <c r="H122" s="72" t="str">
        <f>IF('選手データ'!F121="","",'選手データ'!F121)</f>
        <v>西信</v>
      </c>
      <c r="I122" s="73" t="e">
        <f t="shared" si="10"/>
        <v>#N/A</v>
      </c>
      <c r="J122" s="99" t="s">
        <v>126</v>
      </c>
      <c r="K122" s="102" t="str">
        <f t="shared" si="11"/>
        <v>25</v>
      </c>
      <c r="L122" s="99" t="s">
        <v>174</v>
      </c>
      <c r="M122" s="51" t="str">
        <f t="shared" si="12"/>
        <v>601</v>
      </c>
      <c r="N122" s="96"/>
    </row>
    <row r="123" spans="1:15" ht="13.5" hidden="1">
      <c r="A123" s="11" t="e">
        <f>"2012"&amp;#REF!</f>
        <v>#REF!</v>
      </c>
      <c r="B123" s="56">
        <f>IF('選手データ'!B122="","",'選手データ'!B122)</f>
      </c>
      <c r="C123" s="57">
        <f>IF('選手データ'!C122="","",'選手データ'!C122)</f>
      </c>
      <c r="D123" s="57">
        <f>IF('選手データ'!D122="","",'選手データ'!D122)</f>
      </c>
      <c r="E123" s="58" t="str">
        <f>IF('選手データ'!E122="","",'選手データ'!E122)</f>
        <v>女子</v>
      </c>
      <c r="F123" s="58">
        <f>IF(B123="","",IF(E123="男子",1,IF(E123="女子",2,FALSE)))</f>
      </c>
      <c r="G123" s="59" t="s">
        <v>6</v>
      </c>
      <c r="H123" s="60">
        <f>IF('選手データ'!F122="","",'選手データ'!F122)</f>
      </c>
      <c r="I123" s="61">
        <f t="shared" si="10"/>
      </c>
      <c r="J123" s="97" t="s">
        <v>126</v>
      </c>
      <c r="K123" s="97" t="str">
        <f t="shared" si="11"/>
        <v>25</v>
      </c>
      <c r="L123" s="97" t="s">
        <v>174</v>
      </c>
      <c r="M123" s="39" t="str">
        <f t="shared" si="12"/>
        <v>601</v>
      </c>
      <c r="N123" s="40"/>
      <c r="O123">
        <v>7</v>
      </c>
    </row>
    <row r="124" spans="1:14" ht="13.5" hidden="1">
      <c r="A124" s="11" t="e">
        <f>"2012"&amp;#REF!</f>
        <v>#REF!</v>
      </c>
      <c r="B124" s="62">
        <f>IF('選手データ'!B123="","",'選手データ'!B123)</f>
      </c>
      <c r="C124" s="63">
        <f>IF('選手データ'!C123="","",'選手データ'!C123)</f>
      </c>
      <c r="D124" s="63">
        <f>IF('選手データ'!D123="","",'選手データ'!D123)</f>
      </c>
      <c r="E124" s="64" t="str">
        <f>IF('選手データ'!E123="","",'選手データ'!E123)</f>
        <v>女子</v>
      </c>
      <c r="F124" s="64">
        <f>IF(B124="","",IF(E124="男子",1,IF(E124="女子",2,FALSE)))</f>
      </c>
      <c r="G124" s="65" t="s">
        <v>6</v>
      </c>
      <c r="H124" s="66">
        <f>IF('選手データ'!F123="","",'選手データ'!F123)</f>
        <v>0</v>
      </c>
      <c r="I124" s="67" t="e">
        <f t="shared" si="10"/>
        <v>#N/A</v>
      </c>
      <c r="J124" s="98" t="s">
        <v>126</v>
      </c>
      <c r="K124" s="98" t="str">
        <f t="shared" si="11"/>
        <v>25</v>
      </c>
      <c r="L124" s="98" t="s">
        <v>174</v>
      </c>
      <c r="M124" s="27" t="str">
        <f t="shared" si="12"/>
        <v>601</v>
      </c>
      <c r="N124" s="95"/>
    </row>
    <row r="125" spans="1:14" ht="13.5" hidden="1">
      <c r="A125" s="11" t="e">
        <f>"2012"&amp;#REF!</f>
        <v>#REF!</v>
      </c>
      <c r="B125" s="62">
        <f>IF('選手データ'!B124="","",'選手データ'!B124)</f>
      </c>
      <c r="C125" s="63">
        <f>IF('選手データ'!C124="","",'選手データ'!C124)</f>
      </c>
      <c r="D125" s="63">
        <f>IF('選手データ'!D124="","",'選手データ'!D124)</f>
      </c>
      <c r="E125" s="64" t="str">
        <f>IF('選手データ'!E124="","",'選手データ'!E124)</f>
        <v>女子</v>
      </c>
      <c r="F125" s="64">
        <f aca="true" t="shared" si="14" ref="F125:F146">IF(B125="","",IF(E125="男子",1,IF(E125="女子",2,FALSE)))</f>
      </c>
      <c r="G125" s="65" t="s">
        <v>6</v>
      </c>
      <c r="H125" s="66">
        <f>IF('選手データ'!F124="","",'選手データ'!F124)</f>
        <v>0</v>
      </c>
      <c r="I125" s="67" t="e">
        <f t="shared" si="10"/>
        <v>#N/A</v>
      </c>
      <c r="J125" s="98" t="s">
        <v>126</v>
      </c>
      <c r="K125" s="98" t="str">
        <f t="shared" si="11"/>
        <v>25</v>
      </c>
      <c r="L125" s="98" t="s">
        <v>174</v>
      </c>
      <c r="M125" s="27" t="str">
        <f t="shared" si="12"/>
        <v>601</v>
      </c>
      <c r="N125" s="95"/>
    </row>
    <row r="126" spans="1:14" ht="13.5" hidden="1">
      <c r="A126" s="11" t="e">
        <f>"2012"&amp;#REF!</f>
        <v>#REF!</v>
      </c>
      <c r="B126" s="62">
        <f>IF('選手データ'!B125="","",'選手データ'!B125)</f>
      </c>
      <c r="C126" s="63">
        <f>IF('選手データ'!C125="","",'選手データ'!C125)</f>
      </c>
      <c r="D126" s="63">
        <f>IF('選手データ'!D125="","",'選手データ'!D125)</f>
      </c>
      <c r="E126" s="64" t="str">
        <f>IF('選手データ'!E125="","",'選手データ'!E125)</f>
        <v>女子</v>
      </c>
      <c r="F126" s="64">
        <f t="shared" si="14"/>
      </c>
      <c r="G126" s="65" t="s">
        <v>6</v>
      </c>
      <c r="H126" s="66">
        <f>IF('選手データ'!F125="","",'選手データ'!F125)</f>
        <v>0</v>
      </c>
      <c r="I126" s="67" t="e">
        <f t="shared" si="10"/>
        <v>#N/A</v>
      </c>
      <c r="J126" s="98" t="s">
        <v>126</v>
      </c>
      <c r="K126" s="98" t="str">
        <f t="shared" si="11"/>
        <v>25</v>
      </c>
      <c r="L126" s="98" t="s">
        <v>174</v>
      </c>
      <c r="M126" s="27" t="str">
        <f t="shared" si="12"/>
        <v>601</v>
      </c>
      <c r="N126" s="95"/>
    </row>
    <row r="127" spans="1:14" ht="13.5" hidden="1">
      <c r="A127" s="11" t="e">
        <f>"2012"&amp;#REF!</f>
        <v>#REF!</v>
      </c>
      <c r="B127" s="62">
        <f>IF('選手データ'!B126="","",'選手データ'!B126)</f>
      </c>
      <c r="C127" s="63">
        <f>IF('選手データ'!C126="","",'選手データ'!C126)</f>
      </c>
      <c r="D127" s="63">
        <f>IF('選手データ'!D126="","",'選手データ'!D126)</f>
      </c>
      <c r="E127" s="64" t="str">
        <f>IF('選手データ'!E126="","",'選手データ'!E126)</f>
        <v>女子</v>
      </c>
      <c r="F127" s="64">
        <f t="shared" si="14"/>
      </c>
      <c r="G127" s="65" t="s">
        <v>6</v>
      </c>
      <c r="H127" s="66">
        <f>IF('選手データ'!F126="","",'選手データ'!F126)</f>
        <v>0</v>
      </c>
      <c r="I127" s="67" t="e">
        <f t="shared" si="10"/>
        <v>#N/A</v>
      </c>
      <c r="J127" s="98" t="s">
        <v>126</v>
      </c>
      <c r="K127" s="98" t="str">
        <f t="shared" si="11"/>
        <v>25</v>
      </c>
      <c r="L127" s="98" t="s">
        <v>174</v>
      </c>
      <c r="M127" s="27" t="str">
        <f t="shared" si="12"/>
        <v>601</v>
      </c>
      <c r="N127" s="95"/>
    </row>
    <row r="128" spans="1:14" ht="14.25" hidden="1" thickBot="1">
      <c r="A128" s="11" t="e">
        <f>"2012"&amp;#REF!</f>
        <v>#REF!</v>
      </c>
      <c r="B128" s="68">
        <f>IF('選手データ'!B127="","",'選手データ'!B127)</f>
      </c>
      <c r="C128" s="69">
        <f>IF('選手データ'!C127="","",'選手データ'!C127)</f>
      </c>
      <c r="D128" s="69">
        <f>IF('選手データ'!D127="","",'選手データ'!D127)</f>
      </c>
      <c r="E128" s="74" t="str">
        <f>IF('選手データ'!E127="","",'選手データ'!E127)</f>
        <v>女子</v>
      </c>
      <c r="F128" s="70">
        <f t="shared" si="14"/>
      </c>
      <c r="G128" s="71" t="s">
        <v>6</v>
      </c>
      <c r="H128" s="72">
        <f>IF('選手データ'!F127="","",'選手データ'!F127)</f>
        <v>0</v>
      </c>
      <c r="I128" s="73" t="e">
        <f t="shared" si="10"/>
        <v>#N/A</v>
      </c>
      <c r="J128" s="99" t="s">
        <v>126</v>
      </c>
      <c r="K128" s="99" t="str">
        <f t="shared" si="11"/>
        <v>25</v>
      </c>
      <c r="L128" s="99" t="s">
        <v>174</v>
      </c>
      <c r="M128" s="41" t="str">
        <f t="shared" si="12"/>
        <v>601</v>
      </c>
      <c r="N128" s="96"/>
    </row>
    <row r="129" spans="1:15" ht="13.5" hidden="1">
      <c r="A129" s="11" t="e">
        <f>"2012"&amp;#REF!</f>
        <v>#REF!</v>
      </c>
      <c r="B129" s="56">
        <f>IF('選手データ'!B128="","",'選手データ'!B128)</f>
      </c>
      <c r="C129" s="57">
        <f>IF('選手データ'!C128="","",'選手データ'!C128)</f>
      </c>
      <c r="D129" s="57">
        <f>IF('選手データ'!D128="","",'選手データ'!D128)</f>
      </c>
      <c r="E129" s="58" t="str">
        <f>IF('選手データ'!E128="","",'選手データ'!E128)</f>
        <v>女子</v>
      </c>
      <c r="F129" s="58">
        <f t="shared" si="14"/>
      </c>
      <c r="G129" s="59" t="s">
        <v>6</v>
      </c>
      <c r="H129" s="60" t="str">
        <f>IF('選手データ'!F128="","",'選手データ'!F128)</f>
        <v>福島第四</v>
      </c>
      <c r="I129" s="61" t="e">
        <f t="shared" si="10"/>
        <v>#N/A</v>
      </c>
      <c r="J129" s="97" t="s">
        <v>126</v>
      </c>
      <c r="K129" s="97" t="str">
        <f t="shared" si="11"/>
        <v>25</v>
      </c>
      <c r="L129" s="97" t="s">
        <v>174</v>
      </c>
      <c r="M129" s="39" t="str">
        <f t="shared" si="12"/>
        <v>601</v>
      </c>
      <c r="N129" s="40" t="s">
        <v>240</v>
      </c>
      <c r="O129">
        <v>1</v>
      </c>
    </row>
    <row r="130" spans="1:14" ht="13.5" hidden="1">
      <c r="A130" s="11" t="e">
        <f>"2012"&amp;#REF!</f>
        <v>#REF!</v>
      </c>
      <c r="B130" s="62">
        <f>IF('選手データ'!B129="","",'選手データ'!B129)</f>
      </c>
      <c r="C130" s="63">
        <f>IF('選手データ'!C129="","",'選手データ'!C129)</f>
      </c>
      <c r="D130" s="63">
        <f>IF('選手データ'!D129="","",'選手データ'!D129)</f>
      </c>
      <c r="E130" s="64" t="str">
        <f>IF('選手データ'!E129="","",'選手データ'!E129)</f>
        <v>女子</v>
      </c>
      <c r="F130" s="64">
        <f t="shared" si="14"/>
      </c>
      <c r="G130" s="65" t="s">
        <v>6</v>
      </c>
      <c r="H130" s="66" t="str">
        <f>IF('選手データ'!F129="","",'選手データ'!F129)</f>
        <v>福島第四</v>
      </c>
      <c r="I130" s="67" t="e">
        <f t="shared" si="10"/>
        <v>#N/A</v>
      </c>
      <c r="J130" s="98" t="s">
        <v>126</v>
      </c>
      <c r="K130" s="98" t="str">
        <f t="shared" si="11"/>
        <v>25</v>
      </c>
      <c r="L130" s="98" t="s">
        <v>174</v>
      </c>
      <c r="M130" s="27" t="str">
        <f t="shared" si="12"/>
        <v>601</v>
      </c>
      <c r="N130" s="95"/>
    </row>
    <row r="131" spans="1:14" ht="13.5" hidden="1">
      <c r="A131" s="11" t="e">
        <f>"2012"&amp;#REF!</f>
        <v>#REF!</v>
      </c>
      <c r="B131" s="62">
        <f>IF('選手データ'!B130="","",'選手データ'!B130)</f>
      </c>
      <c r="C131" s="63">
        <f>IF('選手データ'!C130="","",'選手データ'!C130)</f>
      </c>
      <c r="D131" s="63">
        <f>IF('選手データ'!D130="","",'選手データ'!D130)</f>
      </c>
      <c r="E131" s="64" t="str">
        <f>IF('選手データ'!E130="","",'選手データ'!E130)</f>
        <v>女子</v>
      </c>
      <c r="F131" s="64">
        <f t="shared" si="14"/>
      </c>
      <c r="G131" s="65" t="s">
        <v>6</v>
      </c>
      <c r="H131" s="66" t="str">
        <f>IF('選手データ'!F130="","",'選手データ'!F130)</f>
        <v>福島第四</v>
      </c>
      <c r="I131" s="67" t="e">
        <f t="shared" si="10"/>
        <v>#N/A</v>
      </c>
      <c r="J131" s="98" t="s">
        <v>126</v>
      </c>
      <c r="K131" s="98" t="str">
        <f t="shared" si="11"/>
        <v>25</v>
      </c>
      <c r="L131" s="98" t="s">
        <v>174</v>
      </c>
      <c r="M131" s="27" t="str">
        <f t="shared" si="12"/>
        <v>601</v>
      </c>
      <c r="N131" s="95"/>
    </row>
    <row r="132" spans="1:14" ht="13.5" hidden="1">
      <c r="A132" s="11" t="e">
        <f>"2012"&amp;#REF!</f>
        <v>#REF!</v>
      </c>
      <c r="B132" s="62">
        <f>IF('選手データ'!B131="","",'選手データ'!B131)</f>
      </c>
      <c r="C132" s="63">
        <f>IF('選手データ'!C131="","",'選手データ'!C131)</f>
      </c>
      <c r="D132" s="63">
        <f>IF('選手データ'!D131="","",'選手データ'!D131)</f>
      </c>
      <c r="E132" s="64" t="str">
        <f>IF('選手データ'!E131="","",'選手データ'!E131)</f>
        <v>女子</v>
      </c>
      <c r="F132" s="64">
        <f t="shared" si="14"/>
      </c>
      <c r="G132" s="65" t="s">
        <v>6</v>
      </c>
      <c r="H132" s="66" t="str">
        <f>IF('選手データ'!F131="","",'選手データ'!F131)</f>
        <v>福島第四</v>
      </c>
      <c r="I132" s="67" t="e">
        <f t="shared" si="10"/>
        <v>#N/A</v>
      </c>
      <c r="J132" s="98" t="s">
        <v>126</v>
      </c>
      <c r="K132" s="98" t="str">
        <f t="shared" si="11"/>
        <v>25</v>
      </c>
      <c r="L132" s="98" t="s">
        <v>174</v>
      </c>
      <c r="M132" s="27" t="str">
        <f t="shared" si="12"/>
        <v>601</v>
      </c>
      <c r="N132" s="95"/>
    </row>
    <row r="133" spans="1:14" ht="13.5" hidden="1">
      <c r="A133" s="11" t="e">
        <f>"2012"&amp;#REF!</f>
        <v>#REF!</v>
      </c>
      <c r="B133" s="62">
        <f>IF('選手データ'!B132="","",'選手データ'!B132)</f>
      </c>
      <c r="C133" s="63">
        <f>IF('選手データ'!C132="","",'選手データ'!C132)</f>
      </c>
      <c r="D133" s="63">
        <f>IF('選手データ'!D132="","",'選手データ'!D132)</f>
      </c>
      <c r="E133" s="64" t="str">
        <f>IF('選手データ'!E132="","",'選手データ'!E132)</f>
        <v>女子</v>
      </c>
      <c r="F133" s="64">
        <f t="shared" si="14"/>
      </c>
      <c r="G133" s="65" t="s">
        <v>6</v>
      </c>
      <c r="H133" s="66" t="str">
        <f>IF('選手データ'!F132="","",'選手データ'!F132)</f>
        <v>福島第四</v>
      </c>
      <c r="I133" s="67" t="e">
        <f t="shared" si="10"/>
        <v>#N/A</v>
      </c>
      <c r="J133" s="98" t="s">
        <v>126</v>
      </c>
      <c r="K133" s="98" t="str">
        <f t="shared" si="11"/>
        <v>25</v>
      </c>
      <c r="L133" s="98" t="s">
        <v>174</v>
      </c>
      <c r="M133" s="27" t="str">
        <f t="shared" si="12"/>
        <v>601</v>
      </c>
      <c r="N133" s="95"/>
    </row>
    <row r="134" spans="1:14" ht="14.25" hidden="1" thickBot="1">
      <c r="A134" s="11" t="e">
        <f>"2012"&amp;#REF!</f>
        <v>#REF!</v>
      </c>
      <c r="B134" s="68">
        <f>IF('選手データ'!B133="","",'選手データ'!B133)</f>
      </c>
      <c r="C134" s="69">
        <f>IF('選手データ'!C133="","",'選手データ'!C133)</f>
      </c>
      <c r="D134" s="69">
        <f>IF('選手データ'!D133="","",'選手データ'!D133)</f>
      </c>
      <c r="E134" s="74" t="str">
        <f>IF('選手データ'!E133="","",'選手データ'!E133)</f>
        <v>女子</v>
      </c>
      <c r="F134" s="74">
        <f t="shared" si="14"/>
      </c>
      <c r="G134" s="71" t="s">
        <v>6</v>
      </c>
      <c r="H134" s="72" t="str">
        <f>IF('選手データ'!F133="","",'選手データ'!F133)</f>
        <v>福島第四</v>
      </c>
      <c r="I134" s="73" t="e">
        <f t="shared" si="10"/>
        <v>#N/A</v>
      </c>
      <c r="J134" s="99" t="s">
        <v>126</v>
      </c>
      <c r="K134" s="99" t="str">
        <f t="shared" si="11"/>
        <v>25</v>
      </c>
      <c r="L134" s="99" t="s">
        <v>174</v>
      </c>
      <c r="M134" s="41" t="str">
        <f t="shared" si="12"/>
        <v>601</v>
      </c>
      <c r="N134" s="96"/>
    </row>
    <row r="135" spans="1:15" ht="13.5" hidden="1">
      <c r="A135" s="11" t="e">
        <f>"2012"&amp;#REF!</f>
        <v>#REF!</v>
      </c>
      <c r="B135" s="56">
        <f>IF('選手データ'!B134="","",'選手データ'!B134)</f>
      </c>
      <c r="C135" s="57">
        <f>IF('選手データ'!C134="","",'選手データ'!C134)</f>
      </c>
      <c r="D135" s="57">
        <f>IF('選手データ'!D134="","",'選手データ'!D134)</f>
      </c>
      <c r="E135" s="58" t="str">
        <f>IF('選手データ'!E134="","",'選手データ'!E134)</f>
        <v>女子</v>
      </c>
      <c r="F135" s="75">
        <f t="shared" si="14"/>
      </c>
      <c r="G135" s="59" t="s">
        <v>6</v>
      </c>
      <c r="H135" s="60" t="str">
        <f>IF('選手データ'!F134="","",'選手データ'!F134)</f>
        <v>蓬莱</v>
      </c>
      <c r="I135" s="61" t="e">
        <f t="shared" si="10"/>
        <v>#N/A</v>
      </c>
      <c r="J135" s="97" t="s">
        <v>27</v>
      </c>
      <c r="K135" s="100" t="str">
        <f t="shared" si="11"/>
        <v>20</v>
      </c>
      <c r="L135" s="97" t="s">
        <v>174</v>
      </c>
      <c r="M135" s="49" t="str">
        <f t="shared" si="12"/>
        <v>601</v>
      </c>
      <c r="N135" s="40" t="s">
        <v>241</v>
      </c>
      <c r="O135">
        <v>2</v>
      </c>
    </row>
    <row r="136" spans="1:14" ht="13.5" hidden="1">
      <c r="A136" s="11" t="e">
        <f>"2012"&amp;#REF!</f>
        <v>#REF!</v>
      </c>
      <c r="B136" s="62">
        <f>IF('選手データ'!B135="","",'選手データ'!B135)</f>
      </c>
      <c r="C136" s="63">
        <f>IF('選手データ'!C135="","",'選手データ'!C135)</f>
      </c>
      <c r="D136" s="63">
        <f>IF('選手データ'!D135="","",'選手データ'!D135)</f>
      </c>
      <c r="E136" s="64" t="str">
        <f>IF('選手データ'!E135="","",'選手データ'!E135)</f>
        <v>女子</v>
      </c>
      <c r="F136" s="64">
        <f t="shared" si="14"/>
      </c>
      <c r="G136" s="65" t="s">
        <v>6</v>
      </c>
      <c r="H136" s="66" t="str">
        <f>IF('選手データ'!F135="","",'選手データ'!F135)</f>
        <v>蓬莱</v>
      </c>
      <c r="I136" s="67" t="e">
        <f t="shared" si="10"/>
        <v>#N/A</v>
      </c>
      <c r="J136" s="98" t="s">
        <v>27</v>
      </c>
      <c r="K136" s="101" t="str">
        <f t="shared" si="11"/>
        <v>20</v>
      </c>
      <c r="L136" s="98" t="s">
        <v>174</v>
      </c>
      <c r="M136" s="50" t="str">
        <f t="shared" si="12"/>
        <v>601</v>
      </c>
      <c r="N136" s="95"/>
    </row>
    <row r="137" spans="1:14" ht="13.5" hidden="1">
      <c r="A137" s="11" t="e">
        <f>"2012"&amp;#REF!</f>
        <v>#REF!</v>
      </c>
      <c r="B137" s="62">
        <f>IF('選手データ'!B136="","",'選手データ'!B136)</f>
      </c>
      <c r="C137" s="63">
        <f>IF('選手データ'!C136="","",'選手データ'!C136)</f>
      </c>
      <c r="D137" s="63">
        <f>IF('選手データ'!D136="","",'選手データ'!D136)</f>
      </c>
      <c r="E137" s="64" t="str">
        <f>IF('選手データ'!E136="","",'選手データ'!E136)</f>
        <v>女子</v>
      </c>
      <c r="F137" s="64">
        <f t="shared" si="14"/>
      </c>
      <c r="G137" s="65" t="s">
        <v>6</v>
      </c>
      <c r="H137" s="66" t="str">
        <f>IF('選手データ'!F136="","",'選手データ'!F136)</f>
        <v>蓬莱</v>
      </c>
      <c r="I137" s="67" t="e">
        <f t="shared" si="10"/>
        <v>#N/A</v>
      </c>
      <c r="J137" s="98" t="s">
        <v>27</v>
      </c>
      <c r="K137" s="101" t="str">
        <f t="shared" si="11"/>
        <v>20</v>
      </c>
      <c r="L137" s="98" t="s">
        <v>174</v>
      </c>
      <c r="M137" s="50" t="str">
        <f t="shared" si="12"/>
        <v>601</v>
      </c>
      <c r="N137" s="95"/>
    </row>
    <row r="138" spans="1:14" ht="13.5" hidden="1">
      <c r="A138" s="11" t="e">
        <f>"2012"&amp;#REF!</f>
        <v>#REF!</v>
      </c>
      <c r="B138" s="62">
        <f>IF('選手データ'!B137="","",'選手データ'!B137)</f>
      </c>
      <c r="C138" s="63">
        <f>IF('選手データ'!C137="","",'選手データ'!C137)</f>
      </c>
      <c r="D138" s="63">
        <f>IF('選手データ'!D137="","",'選手データ'!D137)</f>
      </c>
      <c r="E138" s="64" t="str">
        <f>IF('選手データ'!E137="","",'選手データ'!E137)</f>
        <v>女子</v>
      </c>
      <c r="F138" s="64">
        <f t="shared" si="14"/>
      </c>
      <c r="G138" s="65" t="s">
        <v>6</v>
      </c>
      <c r="H138" s="66" t="str">
        <f>IF('選手データ'!F137="","",'選手データ'!F137)</f>
        <v>蓬莱</v>
      </c>
      <c r="I138" s="67" t="e">
        <f t="shared" si="10"/>
        <v>#N/A</v>
      </c>
      <c r="J138" s="98" t="s">
        <v>27</v>
      </c>
      <c r="K138" s="101" t="str">
        <f t="shared" si="11"/>
        <v>20</v>
      </c>
      <c r="L138" s="98" t="s">
        <v>174</v>
      </c>
      <c r="M138" s="50" t="str">
        <f t="shared" si="12"/>
        <v>601</v>
      </c>
      <c r="N138" s="95"/>
    </row>
    <row r="139" spans="1:14" ht="13.5" hidden="1">
      <c r="A139" s="11" t="e">
        <f>"2012"&amp;#REF!</f>
        <v>#REF!</v>
      </c>
      <c r="B139" s="62">
        <f>IF('選手データ'!B138="","",'選手データ'!B138)</f>
      </c>
      <c r="C139" s="63">
        <f>IF('選手データ'!C138="","",'選手データ'!C138)</f>
      </c>
      <c r="D139" s="63">
        <f>IF('選手データ'!D138="","",'選手データ'!D138)</f>
      </c>
      <c r="E139" s="64" t="str">
        <f>IF('選手データ'!E138="","",'選手データ'!E138)</f>
        <v>女子</v>
      </c>
      <c r="F139" s="64">
        <f t="shared" si="14"/>
      </c>
      <c r="G139" s="65" t="s">
        <v>6</v>
      </c>
      <c r="H139" s="66" t="str">
        <f>IF('選手データ'!F138="","",'選手データ'!F138)</f>
        <v>蓬莱</v>
      </c>
      <c r="I139" s="67" t="e">
        <f t="shared" si="10"/>
        <v>#N/A</v>
      </c>
      <c r="J139" s="98" t="s">
        <v>27</v>
      </c>
      <c r="K139" s="101" t="str">
        <f t="shared" si="11"/>
        <v>20</v>
      </c>
      <c r="L139" s="98" t="s">
        <v>174</v>
      </c>
      <c r="M139" s="50" t="str">
        <f t="shared" si="12"/>
        <v>601</v>
      </c>
      <c r="N139" s="95"/>
    </row>
    <row r="140" spans="1:14" ht="14.25" hidden="1" thickBot="1">
      <c r="A140" s="11" t="e">
        <f>"2012"&amp;#REF!</f>
        <v>#REF!</v>
      </c>
      <c r="B140" s="68">
        <f>IF('選手データ'!B139="","",'選手データ'!B139)</f>
      </c>
      <c r="C140" s="69">
        <f>IF('選手データ'!C139="","",'選手データ'!C139)</f>
      </c>
      <c r="D140" s="69">
        <f>IF('選手データ'!D139="","",'選手データ'!D139)</f>
      </c>
      <c r="E140" s="74" t="str">
        <f>IF('選手データ'!E139="","",'選手データ'!E139)</f>
        <v>女子</v>
      </c>
      <c r="F140" s="70">
        <f t="shared" si="14"/>
      </c>
      <c r="G140" s="71" t="s">
        <v>6</v>
      </c>
      <c r="H140" s="72" t="str">
        <f>IF('選手データ'!F139="","",'選手データ'!F139)</f>
        <v>蓬莱</v>
      </c>
      <c r="I140" s="73" t="e">
        <f t="shared" si="10"/>
        <v>#N/A</v>
      </c>
      <c r="J140" s="99" t="s">
        <v>27</v>
      </c>
      <c r="K140" s="102" t="str">
        <f t="shared" si="11"/>
        <v>20</v>
      </c>
      <c r="L140" s="99" t="s">
        <v>174</v>
      </c>
      <c r="M140" s="51" t="str">
        <f t="shared" si="12"/>
        <v>601</v>
      </c>
      <c r="N140" s="96"/>
    </row>
    <row r="141" spans="1:15" ht="13.5" hidden="1">
      <c r="A141" s="11" t="e">
        <f>"2012"&amp;#REF!</f>
        <v>#REF!</v>
      </c>
      <c r="B141" s="56">
        <f>IF('選手データ'!B140="","",'選手データ'!B140)</f>
      </c>
      <c r="C141" s="57">
        <f>IF('選手データ'!C140="","",'選手データ'!C140)</f>
      </c>
      <c r="D141" s="57">
        <f>IF('選手データ'!D140="","",'選手データ'!D140)</f>
      </c>
      <c r="E141" s="58" t="str">
        <f>IF('選手データ'!E140="","",'選手データ'!E140)</f>
        <v>女子</v>
      </c>
      <c r="F141" s="58">
        <f t="shared" si="14"/>
      </c>
      <c r="G141" s="59" t="s">
        <v>6</v>
      </c>
      <c r="H141" s="60" t="str">
        <f>IF('選手データ'!F140="","",'選手データ'!F140)</f>
        <v>信陵</v>
      </c>
      <c r="I141" s="61" t="e">
        <f t="shared" si="10"/>
        <v>#N/A</v>
      </c>
      <c r="J141" s="97" t="s">
        <v>27</v>
      </c>
      <c r="K141" s="100" t="str">
        <f t="shared" si="11"/>
        <v>20</v>
      </c>
      <c r="L141" s="97" t="s">
        <v>174</v>
      </c>
      <c r="M141" s="49" t="str">
        <f t="shared" si="12"/>
        <v>601</v>
      </c>
      <c r="N141" s="40" t="s">
        <v>242</v>
      </c>
      <c r="O141">
        <v>3</v>
      </c>
    </row>
    <row r="142" spans="1:14" ht="13.5" hidden="1">
      <c r="A142" s="11" t="e">
        <f>"2012"&amp;#REF!</f>
        <v>#REF!</v>
      </c>
      <c r="B142" s="62">
        <f>IF('選手データ'!B141="","",'選手データ'!B141)</f>
      </c>
      <c r="C142" s="63">
        <f>IF('選手データ'!C141="","",'選手データ'!C141)</f>
      </c>
      <c r="D142" s="63">
        <f>IF('選手データ'!D141="","",'選手データ'!D141)</f>
      </c>
      <c r="E142" s="64" t="str">
        <f>IF('選手データ'!E141="","",'選手データ'!E141)</f>
        <v>女子</v>
      </c>
      <c r="F142" s="64">
        <f t="shared" si="14"/>
      </c>
      <c r="G142" s="65" t="s">
        <v>6</v>
      </c>
      <c r="H142" s="66" t="str">
        <f>IF('選手データ'!F141="","",'選手データ'!F141)</f>
        <v>信陵</v>
      </c>
      <c r="I142" s="67" t="e">
        <f t="shared" si="10"/>
        <v>#N/A</v>
      </c>
      <c r="J142" s="98" t="s">
        <v>27</v>
      </c>
      <c r="K142" s="101" t="str">
        <f t="shared" si="11"/>
        <v>20</v>
      </c>
      <c r="L142" s="98" t="s">
        <v>174</v>
      </c>
      <c r="M142" s="50" t="str">
        <f t="shared" si="12"/>
        <v>601</v>
      </c>
      <c r="N142" s="95"/>
    </row>
    <row r="143" spans="1:14" ht="13.5" hidden="1">
      <c r="A143" s="11" t="e">
        <f>"2012"&amp;#REF!</f>
        <v>#REF!</v>
      </c>
      <c r="B143" s="62">
        <f>IF('選手データ'!B142="","",'選手データ'!B142)</f>
      </c>
      <c r="C143" s="63">
        <f>IF('選手データ'!C142="","",'選手データ'!C142)</f>
      </c>
      <c r="D143" s="63">
        <f>IF('選手データ'!D142="","",'選手データ'!D142)</f>
      </c>
      <c r="E143" s="64" t="str">
        <f>IF('選手データ'!E142="","",'選手データ'!E142)</f>
        <v>女子</v>
      </c>
      <c r="F143" s="64">
        <f t="shared" si="14"/>
      </c>
      <c r="G143" s="65" t="s">
        <v>6</v>
      </c>
      <c r="H143" s="66" t="str">
        <f>IF('選手データ'!F142="","",'選手データ'!F142)</f>
        <v>信陵</v>
      </c>
      <c r="I143" s="67" t="e">
        <f t="shared" si="10"/>
        <v>#N/A</v>
      </c>
      <c r="J143" s="98" t="s">
        <v>27</v>
      </c>
      <c r="K143" s="101" t="str">
        <f t="shared" si="11"/>
        <v>20</v>
      </c>
      <c r="L143" s="98" t="s">
        <v>174</v>
      </c>
      <c r="M143" s="50" t="str">
        <f t="shared" si="12"/>
        <v>601</v>
      </c>
      <c r="N143" s="95"/>
    </row>
    <row r="144" spans="1:14" ht="13.5" hidden="1">
      <c r="A144" s="11" t="e">
        <f>"2012"&amp;#REF!</f>
        <v>#REF!</v>
      </c>
      <c r="B144" s="62">
        <f>IF('選手データ'!B143="","",'選手データ'!B143)</f>
      </c>
      <c r="C144" s="63">
        <f>IF('選手データ'!C143="","",'選手データ'!C143)</f>
      </c>
      <c r="D144" s="63">
        <f>IF('選手データ'!D143="","",'選手データ'!D143)</f>
      </c>
      <c r="E144" s="64" t="str">
        <f>IF('選手データ'!E143="","",'選手データ'!E143)</f>
        <v>女子</v>
      </c>
      <c r="F144" s="64">
        <f t="shared" si="14"/>
      </c>
      <c r="G144" s="65" t="s">
        <v>6</v>
      </c>
      <c r="H144" s="66" t="str">
        <f>IF('選手データ'!F143="","",'選手データ'!F143)</f>
        <v>信陵</v>
      </c>
      <c r="I144" s="67" t="e">
        <f t="shared" si="10"/>
        <v>#N/A</v>
      </c>
      <c r="J144" s="98" t="s">
        <v>27</v>
      </c>
      <c r="K144" s="101" t="str">
        <f t="shared" si="11"/>
        <v>20</v>
      </c>
      <c r="L144" s="98" t="s">
        <v>174</v>
      </c>
      <c r="M144" s="50" t="str">
        <f t="shared" si="12"/>
        <v>601</v>
      </c>
      <c r="N144" s="95"/>
    </row>
    <row r="145" spans="1:14" ht="13.5" hidden="1">
      <c r="A145" s="11" t="e">
        <f>"2012"&amp;#REF!</f>
        <v>#REF!</v>
      </c>
      <c r="B145" s="62">
        <f>IF('選手データ'!B144="","",'選手データ'!B144)</f>
      </c>
      <c r="C145" s="63">
        <f>IF('選手データ'!C144="","",'選手データ'!C144)</f>
      </c>
      <c r="D145" s="63">
        <f>IF('選手データ'!D144="","",'選手データ'!D144)</f>
      </c>
      <c r="E145" s="64" t="str">
        <f>IF('選手データ'!E144="","",'選手データ'!E144)</f>
        <v>女子</v>
      </c>
      <c r="F145" s="64">
        <f t="shared" si="14"/>
      </c>
      <c r="G145" s="65" t="s">
        <v>6</v>
      </c>
      <c r="H145" s="66" t="str">
        <f>IF('選手データ'!F144="","",'選手データ'!F144)</f>
        <v>信陵</v>
      </c>
      <c r="I145" s="67" t="e">
        <f t="shared" si="10"/>
        <v>#N/A</v>
      </c>
      <c r="J145" s="98" t="s">
        <v>27</v>
      </c>
      <c r="K145" s="101" t="str">
        <f t="shared" si="11"/>
        <v>20</v>
      </c>
      <c r="L145" s="98" t="s">
        <v>174</v>
      </c>
      <c r="M145" s="50" t="str">
        <f t="shared" si="12"/>
        <v>601</v>
      </c>
      <c r="N145" s="95"/>
    </row>
    <row r="146" spans="1:14" ht="14.25" hidden="1" thickBot="1">
      <c r="A146" s="11" t="e">
        <f>"2012"&amp;#REF!</f>
        <v>#REF!</v>
      </c>
      <c r="B146" s="68">
        <f>IF('選手データ'!B145="","",'選手データ'!B145)</f>
      </c>
      <c r="C146" s="69">
        <f>IF('選手データ'!C145="","",'選手データ'!C145)</f>
      </c>
      <c r="D146" s="69">
        <f>IF('選手データ'!D145="","",'選手データ'!D145)</f>
      </c>
      <c r="E146" s="74" t="str">
        <f>IF('選手データ'!E145="","",'選手データ'!E145)</f>
        <v>女子</v>
      </c>
      <c r="F146" s="74">
        <f t="shared" si="14"/>
      </c>
      <c r="G146" s="71" t="s">
        <v>6</v>
      </c>
      <c r="H146" s="72" t="str">
        <f>IF('選手データ'!F145="","",'選手データ'!F145)</f>
        <v>信陵</v>
      </c>
      <c r="I146" s="73" t="e">
        <f t="shared" si="10"/>
        <v>#N/A</v>
      </c>
      <c r="J146" s="99" t="s">
        <v>27</v>
      </c>
      <c r="K146" s="102" t="str">
        <f t="shared" si="11"/>
        <v>20</v>
      </c>
      <c r="L146" s="99" t="s">
        <v>174</v>
      </c>
      <c r="M146" s="51" t="str">
        <f t="shared" si="12"/>
        <v>601</v>
      </c>
      <c r="N146" s="96"/>
    </row>
    <row r="147" spans="1:15" ht="13.5" hidden="1">
      <c r="A147" s="11" t="e">
        <f>"2012"&amp;#REF!</f>
        <v>#REF!</v>
      </c>
      <c r="B147" s="56">
        <f>IF('選手データ'!B146="","",'選手データ'!B146)</f>
      </c>
      <c r="C147" s="57">
        <f>IF('選手データ'!C146="","",'選手データ'!C146)</f>
      </c>
      <c r="D147" s="57">
        <f>IF('選手データ'!D146="","",'選手データ'!D146)</f>
      </c>
      <c r="E147" s="58" t="str">
        <f>IF('選手データ'!E146="","",'選手データ'!E146)</f>
        <v>女子</v>
      </c>
      <c r="F147" s="58">
        <f>IF(B147="","",IF(E147="男子",1,IF(E147="女子",2,FALSE)))</f>
      </c>
      <c r="G147" s="59" t="s">
        <v>6</v>
      </c>
      <c r="H147" s="60" t="str">
        <f>IF('選手データ'!F146="","",'選手データ'!F146)</f>
        <v>福島第一</v>
      </c>
      <c r="I147" s="61" t="e">
        <f t="shared" si="10"/>
        <v>#N/A</v>
      </c>
      <c r="J147" s="97" t="s">
        <v>27</v>
      </c>
      <c r="K147" s="97" t="str">
        <f t="shared" si="11"/>
        <v>20</v>
      </c>
      <c r="L147" s="97" t="s">
        <v>174</v>
      </c>
      <c r="M147" s="39" t="str">
        <f t="shared" si="12"/>
        <v>601</v>
      </c>
      <c r="N147" s="40" t="s">
        <v>243</v>
      </c>
      <c r="O147">
        <v>4</v>
      </c>
    </row>
    <row r="148" spans="1:14" ht="13.5" hidden="1">
      <c r="A148" s="11" t="e">
        <f>"2012"&amp;#REF!</f>
        <v>#REF!</v>
      </c>
      <c r="B148" s="62">
        <f>IF('選手データ'!B147="","",'選手データ'!B147)</f>
      </c>
      <c r="C148" s="63">
        <f>IF('選手データ'!C147="","",'選手データ'!C147)</f>
      </c>
      <c r="D148" s="63">
        <f>IF('選手データ'!D147="","",'選手データ'!D147)</f>
      </c>
      <c r="E148" s="64" t="str">
        <f>IF('選手データ'!E147="","",'選手データ'!E147)</f>
        <v>女子</v>
      </c>
      <c r="F148" s="64">
        <f>IF(B148="","",IF(E148="男子",1,IF(E148="女子",2,FALSE)))</f>
      </c>
      <c r="G148" s="65" t="s">
        <v>6</v>
      </c>
      <c r="H148" s="66" t="str">
        <f>IF('選手データ'!F147="","",'選手データ'!F147)</f>
        <v>福島第一</v>
      </c>
      <c r="I148" s="67" t="e">
        <f t="shared" si="10"/>
        <v>#N/A</v>
      </c>
      <c r="J148" s="98" t="s">
        <v>27</v>
      </c>
      <c r="K148" s="98" t="str">
        <f t="shared" si="11"/>
        <v>20</v>
      </c>
      <c r="L148" s="98" t="s">
        <v>174</v>
      </c>
      <c r="M148" s="27" t="str">
        <f t="shared" si="12"/>
        <v>601</v>
      </c>
      <c r="N148" s="95"/>
    </row>
    <row r="149" spans="1:14" ht="13.5" hidden="1">
      <c r="A149" s="11" t="e">
        <f>"2012"&amp;#REF!</f>
        <v>#REF!</v>
      </c>
      <c r="B149" s="62">
        <f>IF('選手データ'!B148="","",'選手データ'!B148)</f>
      </c>
      <c r="C149" s="63">
        <f>IF('選手データ'!C148="","",'選手データ'!C148)</f>
      </c>
      <c r="D149" s="63">
        <f>IF('選手データ'!D148="","",'選手データ'!D148)</f>
      </c>
      <c r="E149" s="64" t="str">
        <f>IF('選手データ'!E148="","",'選手データ'!E148)</f>
        <v>女子</v>
      </c>
      <c r="F149" s="64">
        <f aca="true" t="shared" si="15" ref="F149:F170">IF(B149="","",IF(E149="男子",1,IF(E149="女子",2,FALSE)))</f>
      </c>
      <c r="G149" s="65" t="s">
        <v>6</v>
      </c>
      <c r="H149" s="66" t="str">
        <f>IF('選手データ'!F148="","",'選手データ'!F148)</f>
        <v>福島第一</v>
      </c>
      <c r="I149" s="67" t="e">
        <f t="shared" si="10"/>
        <v>#N/A</v>
      </c>
      <c r="J149" s="98" t="s">
        <v>27</v>
      </c>
      <c r="K149" s="98" t="str">
        <f t="shared" si="11"/>
        <v>20</v>
      </c>
      <c r="L149" s="98" t="s">
        <v>174</v>
      </c>
      <c r="M149" s="27" t="str">
        <f t="shared" si="12"/>
        <v>601</v>
      </c>
      <c r="N149" s="95"/>
    </row>
    <row r="150" spans="1:14" ht="13.5" hidden="1">
      <c r="A150" s="11" t="e">
        <f>"2012"&amp;#REF!</f>
        <v>#REF!</v>
      </c>
      <c r="B150" s="62">
        <f>IF('選手データ'!B149="","",'選手データ'!B149)</f>
      </c>
      <c r="C150" s="63">
        <f>IF('選手データ'!C149="","",'選手データ'!C149)</f>
      </c>
      <c r="D150" s="63">
        <f>IF('選手データ'!D149="","",'選手データ'!D149)</f>
      </c>
      <c r="E150" s="64" t="str">
        <f>IF('選手データ'!E149="","",'選手データ'!E149)</f>
        <v>女子</v>
      </c>
      <c r="F150" s="64">
        <f t="shared" si="15"/>
      </c>
      <c r="G150" s="65" t="s">
        <v>6</v>
      </c>
      <c r="H150" s="66" t="str">
        <f>IF('選手データ'!F149="","",'選手データ'!F149)</f>
        <v>福島第一</v>
      </c>
      <c r="I150" s="67" t="e">
        <f t="shared" si="10"/>
        <v>#N/A</v>
      </c>
      <c r="J150" s="98" t="s">
        <v>27</v>
      </c>
      <c r="K150" s="98" t="str">
        <f t="shared" si="11"/>
        <v>20</v>
      </c>
      <c r="L150" s="98" t="s">
        <v>174</v>
      </c>
      <c r="M150" s="27" t="str">
        <f t="shared" si="12"/>
        <v>601</v>
      </c>
      <c r="N150" s="95"/>
    </row>
    <row r="151" spans="1:14" ht="13.5" hidden="1">
      <c r="A151" s="11" t="e">
        <f>"2012"&amp;#REF!</f>
        <v>#REF!</v>
      </c>
      <c r="B151" s="62">
        <f>IF('選手データ'!B150="","",'選手データ'!B150)</f>
      </c>
      <c r="C151" s="63">
        <f>IF('選手データ'!C150="","",'選手データ'!C150)</f>
      </c>
      <c r="D151" s="63">
        <f>IF('選手データ'!D150="","",'選手データ'!D150)</f>
      </c>
      <c r="E151" s="64" t="str">
        <f>IF('選手データ'!E150="","",'選手データ'!E150)</f>
        <v>女子</v>
      </c>
      <c r="F151" s="64">
        <f t="shared" si="15"/>
      </c>
      <c r="G151" s="65" t="s">
        <v>6</v>
      </c>
      <c r="H151" s="66" t="str">
        <f>IF('選手データ'!F150="","",'選手データ'!F150)</f>
        <v>福島第一</v>
      </c>
      <c r="I151" s="67" t="e">
        <f t="shared" si="10"/>
        <v>#N/A</v>
      </c>
      <c r="J151" s="98" t="s">
        <v>27</v>
      </c>
      <c r="K151" s="98" t="str">
        <f t="shared" si="11"/>
        <v>20</v>
      </c>
      <c r="L151" s="98" t="s">
        <v>174</v>
      </c>
      <c r="M151" s="27" t="str">
        <f t="shared" si="12"/>
        <v>601</v>
      </c>
      <c r="N151" s="95"/>
    </row>
    <row r="152" spans="1:14" ht="14.25" hidden="1" thickBot="1">
      <c r="A152" s="11" t="e">
        <f>"2012"&amp;#REF!</f>
        <v>#REF!</v>
      </c>
      <c r="B152" s="68">
        <f>IF('選手データ'!B151="","",'選手データ'!B151)</f>
      </c>
      <c r="C152" s="69">
        <f>IF('選手データ'!C151="","",'選手データ'!C151)</f>
      </c>
      <c r="D152" s="69">
        <f>IF('選手データ'!D151="","",'選手データ'!D151)</f>
      </c>
      <c r="E152" s="74" t="str">
        <f>IF('選手データ'!E151="","",'選手データ'!E151)</f>
        <v>女子</v>
      </c>
      <c r="F152" s="70">
        <f t="shared" si="15"/>
      </c>
      <c r="G152" s="71" t="s">
        <v>6</v>
      </c>
      <c r="H152" s="72" t="str">
        <f>IF('選手データ'!F151="","",'選手データ'!F151)</f>
        <v>福島第一</v>
      </c>
      <c r="I152" s="73" t="e">
        <f t="shared" si="10"/>
        <v>#N/A</v>
      </c>
      <c r="J152" s="99" t="s">
        <v>27</v>
      </c>
      <c r="K152" s="99" t="str">
        <f t="shared" si="11"/>
        <v>20</v>
      </c>
      <c r="L152" s="99" t="s">
        <v>174</v>
      </c>
      <c r="M152" s="41" t="str">
        <f t="shared" si="12"/>
        <v>601</v>
      </c>
      <c r="N152" s="96"/>
    </row>
    <row r="153" spans="1:15" ht="13.5" hidden="1">
      <c r="A153" s="11" t="e">
        <f>"2012"&amp;#REF!</f>
        <v>#REF!</v>
      </c>
      <c r="B153" s="56">
        <f>IF('選手データ'!B152="","",'選手データ'!B152)</f>
      </c>
      <c r="C153" s="57">
        <f>IF('選手データ'!C152="","",'選手データ'!C152)</f>
      </c>
      <c r="D153" s="57">
        <f>IF('選手データ'!D152="","",'選手データ'!D152)</f>
      </c>
      <c r="E153" s="58" t="str">
        <f>IF('選手データ'!E152="","",'選手データ'!E152)</f>
        <v>女子</v>
      </c>
      <c r="F153" s="58">
        <f t="shared" si="15"/>
      </c>
      <c r="G153" s="59" t="s">
        <v>6</v>
      </c>
      <c r="H153" s="60" t="str">
        <f>IF('選手データ'!F152="","",'選手データ'!F152)</f>
        <v>北信</v>
      </c>
      <c r="I153" s="61" t="e">
        <f t="shared" si="10"/>
        <v>#N/A</v>
      </c>
      <c r="J153" s="97" t="s">
        <v>27</v>
      </c>
      <c r="K153" s="97" t="str">
        <f t="shared" si="11"/>
        <v>20</v>
      </c>
      <c r="L153" s="97" t="s">
        <v>174</v>
      </c>
      <c r="M153" s="39" t="str">
        <f t="shared" si="12"/>
        <v>601</v>
      </c>
      <c r="N153" s="40" t="s">
        <v>244</v>
      </c>
      <c r="O153">
        <v>5</v>
      </c>
    </row>
    <row r="154" spans="1:14" ht="13.5" hidden="1">
      <c r="A154" s="11" t="e">
        <f>"2012"&amp;#REF!</f>
        <v>#REF!</v>
      </c>
      <c r="B154" s="62">
        <f>IF('選手データ'!B153="","",'選手データ'!B153)</f>
      </c>
      <c r="C154" s="63">
        <f>IF('選手データ'!C153="","",'選手データ'!C153)</f>
      </c>
      <c r="D154" s="63">
        <f>IF('選手データ'!D153="","",'選手データ'!D153)</f>
      </c>
      <c r="E154" s="64" t="str">
        <f>IF('選手データ'!E153="","",'選手データ'!E153)</f>
        <v>女子</v>
      </c>
      <c r="F154" s="64">
        <f t="shared" si="15"/>
      </c>
      <c r="G154" s="65" t="s">
        <v>6</v>
      </c>
      <c r="H154" s="66" t="str">
        <f>IF('選手データ'!F153="","",'選手データ'!F153)</f>
        <v>北信</v>
      </c>
      <c r="I154" s="67" t="e">
        <f t="shared" si="10"/>
        <v>#N/A</v>
      </c>
      <c r="J154" s="98" t="s">
        <v>27</v>
      </c>
      <c r="K154" s="98" t="str">
        <f t="shared" si="11"/>
        <v>20</v>
      </c>
      <c r="L154" s="98" t="s">
        <v>174</v>
      </c>
      <c r="M154" s="27" t="str">
        <f t="shared" si="12"/>
        <v>601</v>
      </c>
      <c r="N154" s="95"/>
    </row>
    <row r="155" spans="1:14" ht="13.5" hidden="1">
      <c r="A155" s="11" t="e">
        <f>"2012"&amp;#REF!</f>
        <v>#REF!</v>
      </c>
      <c r="B155" s="62">
        <f>IF('選手データ'!B154="","",'選手データ'!B154)</f>
      </c>
      <c r="C155" s="63">
        <f>IF('選手データ'!C154="","",'選手データ'!C154)</f>
      </c>
      <c r="D155" s="63">
        <f>IF('選手データ'!D154="","",'選手データ'!D154)</f>
      </c>
      <c r="E155" s="64" t="str">
        <f>IF('選手データ'!E154="","",'選手データ'!E154)</f>
        <v>女子</v>
      </c>
      <c r="F155" s="64">
        <f t="shared" si="15"/>
      </c>
      <c r="G155" s="65" t="s">
        <v>6</v>
      </c>
      <c r="H155" s="66" t="str">
        <f>IF('選手データ'!F154="","",'選手データ'!F154)</f>
        <v>北信</v>
      </c>
      <c r="I155" s="67" t="e">
        <f aca="true" t="shared" si="16" ref="I155:I170">IF(H155="","",VLOOKUP(H155,学校番号,3,FALSE))</f>
        <v>#N/A</v>
      </c>
      <c r="J155" s="98" t="s">
        <v>27</v>
      </c>
      <c r="K155" s="98" t="str">
        <f aca="true" t="shared" si="17" ref="K155:K170">IF(J155="選択してください","",VLOOKUP(J155,大会コード,2,FALSE))</f>
        <v>20</v>
      </c>
      <c r="L155" s="98" t="s">
        <v>174</v>
      </c>
      <c r="M155" s="27" t="str">
        <f aca="true" t="shared" si="18" ref="M155:M170">IF(L155="選択してください","",VLOOKUP(L155,種目コード,2,FALSE))</f>
        <v>601</v>
      </c>
      <c r="N155" s="95"/>
    </row>
    <row r="156" spans="1:14" ht="13.5" hidden="1">
      <c r="A156" s="11" t="e">
        <f>"2012"&amp;#REF!</f>
        <v>#REF!</v>
      </c>
      <c r="B156" s="62">
        <f>IF('選手データ'!B155="","",'選手データ'!B155)</f>
      </c>
      <c r="C156" s="63">
        <f>IF('選手データ'!C155="","",'選手データ'!C155)</f>
      </c>
      <c r="D156" s="63">
        <f>IF('選手データ'!D155="","",'選手データ'!D155)</f>
      </c>
      <c r="E156" s="64" t="str">
        <f>IF('選手データ'!E155="","",'選手データ'!E155)</f>
        <v>女子</v>
      </c>
      <c r="F156" s="64">
        <f t="shared" si="15"/>
      </c>
      <c r="G156" s="65" t="s">
        <v>6</v>
      </c>
      <c r="H156" s="66" t="str">
        <f>IF('選手データ'!F155="","",'選手データ'!F155)</f>
        <v>北信</v>
      </c>
      <c r="I156" s="67" t="e">
        <f t="shared" si="16"/>
        <v>#N/A</v>
      </c>
      <c r="J156" s="98" t="s">
        <v>27</v>
      </c>
      <c r="K156" s="98" t="str">
        <f t="shared" si="17"/>
        <v>20</v>
      </c>
      <c r="L156" s="98" t="s">
        <v>174</v>
      </c>
      <c r="M156" s="27" t="str">
        <f t="shared" si="18"/>
        <v>601</v>
      </c>
      <c r="N156" s="95"/>
    </row>
    <row r="157" spans="1:14" ht="13.5" hidden="1">
      <c r="A157" s="11" t="e">
        <f>"2012"&amp;#REF!</f>
        <v>#REF!</v>
      </c>
      <c r="B157" s="62">
        <f>IF('選手データ'!B156="","",'選手データ'!B156)</f>
      </c>
      <c r="C157" s="63">
        <f>IF('選手データ'!C156="","",'選手データ'!C156)</f>
      </c>
      <c r="D157" s="63">
        <f>IF('選手データ'!D156="","",'選手データ'!D156)</f>
      </c>
      <c r="E157" s="64" t="str">
        <f>IF('選手データ'!E156="","",'選手データ'!E156)</f>
        <v>女子</v>
      </c>
      <c r="F157" s="64">
        <f t="shared" si="15"/>
      </c>
      <c r="G157" s="65" t="s">
        <v>6</v>
      </c>
      <c r="H157" s="66" t="str">
        <f>IF('選手データ'!F156="","",'選手データ'!F156)</f>
        <v>北信</v>
      </c>
      <c r="I157" s="67" t="e">
        <f t="shared" si="16"/>
        <v>#N/A</v>
      </c>
      <c r="J157" s="98" t="s">
        <v>27</v>
      </c>
      <c r="K157" s="98" t="str">
        <f t="shared" si="17"/>
        <v>20</v>
      </c>
      <c r="L157" s="98" t="s">
        <v>174</v>
      </c>
      <c r="M157" s="27" t="str">
        <f t="shared" si="18"/>
        <v>601</v>
      </c>
      <c r="N157" s="95"/>
    </row>
    <row r="158" spans="1:14" ht="14.25" hidden="1" thickBot="1">
      <c r="A158" s="11" t="e">
        <f>"2012"&amp;#REF!</f>
        <v>#REF!</v>
      </c>
      <c r="B158" s="68">
        <f>IF('選手データ'!B157="","",'選手データ'!B157)</f>
      </c>
      <c r="C158" s="69">
        <f>IF('選手データ'!C157="","",'選手データ'!C157)</f>
      </c>
      <c r="D158" s="69">
        <f>IF('選手データ'!D157="","",'選手データ'!D157)</f>
      </c>
      <c r="E158" s="74" t="str">
        <f>IF('選手データ'!E157="","",'選手データ'!E157)</f>
        <v>女子</v>
      </c>
      <c r="F158" s="74">
        <f t="shared" si="15"/>
      </c>
      <c r="G158" s="71" t="s">
        <v>6</v>
      </c>
      <c r="H158" s="72" t="str">
        <f>IF('選手データ'!F157="","",'選手データ'!F157)</f>
        <v>北信</v>
      </c>
      <c r="I158" s="73" t="e">
        <f t="shared" si="16"/>
        <v>#N/A</v>
      </c>
      <c r="J158" s="99" t="s">
        <v>27</v>
      </c>
      <c r="K158" s="99" t="str">
        <f t="shared" si="17"/>
        <v>20</v>
      </c>
      <c r="L158" s="99" t="s">
        <v>174</v>
      </c>
      <c r="M158" s="41" t="str">
        <f t="shared" si="18"/>
        <v>601</v>
      </c>
      <c r="N158" s="96"/>
    </row>
    <row r="159" spans="1:15" ht="13.5" hidden="1">
      <c r="A159" s="11" t="e">
        <f>"2012"&amp;#REF!</f>
        <v>#REF!</v>
      </c>
      <c r="B159" s="56">
        <f>IF('選手データ'!B158="","",'選手データ'!B158)</f>
      </c>
      <c r="C159" s="57">
        <f>IF('選手データ'!C158="","",'選手データ'!C158)</f>
      </c>
      <c r="D159" s="57">
        <f>IF('選手データ'!D158="","",'選手データ'!D158)</f>
      </c>
      <c r="E159" s="58" t="str">
        <f>IF('選手データ'!E158="","",'選手データ'!E158)</f>
        <v>女子</v>
      </c>
      <c r="F159" s="75">
        <f t="shared" si="15"/>
      </c>
      <c r="G159" s="59" t="s">
        <v>6</v>
      </c>
      <c r="H159" s="60" t="str">
        <f>IF('選手データ'!F158="","",'選手データ'!F158)</f>
        <v>福大附属</v>
      </c>
      <c r="I159" s="61" t="e">
        <f t="shared" si="16"/>
        <v>#N/A</v>
      </c>
      <c r="J159" s="97" t="s">
        <v>27</v>
      </c>
      <c r="K159" s="100" t="str">
        <f t="shared" si="17"/>
        <v>20</v>
      </c>
      <c r="L159" s="97" t="s">
        <v>174</v>
      </c>
      <c r="M159" s="49" t="str">
        <f t="shared" si="18"/>
        <v>601</v>
      </c>
      <c r="N159" s="40" t="s">
        <v>245</v>
      </c>
      <c r="O159">
        <v>6</v>
      </c>
    </row>
    <row r="160" spans="1:14" ht="13.5" hidden="1">
      <c r="A160" s="11" t="e">
        <f>"2012"&amp;#REF!</f>
        <v>#REF!</v>
      </c>
      <c r="B160" s="62">
        <f>IF('選手データ'!B159="","",'選手データ'!B159)</f>
      </c>
      <c r="C160" s="63">
        <f>IF('選手データ'!C159="","",'選手データ'!C159)</f>
      </c>
      <c r="D160" s="63">
        <f>IF('選手データ'!D159="","",'選手データ'!D159)</f>
      </c>
      <c r="E160" s="64" t="str">
        <f>IF('選手データ'!E159="","",'選手データ'!E159)</f>
        <v>女子</v>
      </c>
      <c r="F160" s="64">
        <f t="shared" si="15"/>
      </c>
      <c r="G160" s="65" t="s">
        <v>6</v>
      </c>
      <c r="H160" s="66" t="str">
        <f>IF('選手データ'!F159="","",'選手データ'!F159)</f>
        <v>福大附属</v>
      </c>
      <c r="I160" s="67" t="e">
        <f t="shared" si="16"/>
        <v>#N/A</v>
      </c>
      <c r="J160" s="98" t="s">
        <v>27</v>
      </c>
      <c r="K160" s="101" t="str">
        <f t="shared" si="17"/>
        <v>20</v>
      </c>
      <c r="L160" s="98" t="s">
        <v>174</v>
      </c>
      <c r="M160" s="50" t="str">
        <f t="shared" si="18"/>
        <v>601</v>
      </c>
      <c r="N160" s="95"/>
    </row>
    <row r="161" spans="1:14" ht="13.5" hidden="1">
      <c r="A161" s="11" t="e">
        <f>"2012"&amp;#REF!</f>
        <v>#REF!</v>
      </c>
      <c r="B161" s="62">
        <f>IF('選手データ'!B160="","",'選手データ'!B160)</f>
      </c>
      <c r="C161" s="63">
        <f>IF('選手データ'!C160="","",'選手データ'!C160)</f>
      </c>
      <c r="D161" s="63">
        <f>IF('選手データ'!D160="","",'選手データ'!D160)</f>
      </c>
      <c r="E161" s="64" t="str">
        <f>IF('選手データ'!E160="","",'選手データ'!E160)</f>
        <v>女子</v>
      </c>
      <c r="F161" s="64">
        <f t="shared" si="15"/>
      </c>
      <c r="G161" s="65" t="s">
        <v>6</v>
      </c>
      <c r="H161" s="66" t="str">
        <f>IF('選手データ'!F160="","",'選手データ'!F160)</f>
        <v>福大附属</v>
      </c>
      <c r="I161" s="67" t="e">
        <f t="shared" si="16"/>
        <v>#N/A</v>
      </c>
      <c r="J161" s="98" t="s">
        <v>27</v>
      </c>
      <c r="K161" s="101" t="str">
        <f t="shared" si="17"/>
        <v>20</v>
      </c>
      <c r="L161" s="98" t="s">
        <v>174</v>
      </c>
      <c r="M161" s="50" t="str">
        <f t="shared" si="18"/>
        <v>601</v>
      </c>
      <c r="N161" s="95"/>
    </row>
    <row r="162" spans="1:14" ht="13.5" hidden="1">
      <c r="A162" s="11" t="e">
        <f>"2012"&amp;#REF!</f>
        <v>#REF!</v>
      </c>
      <c r="B162" s="62">
        <f>IF('選手データ'!B161="","",'選手データ'!B161)</f>
      </c>
      <c r="C162" s="63">
        <f>IF('選手データ'!C161="","",'選手データ'!C161)</f>
      </c>
      <c r="D162" s="63">
        <f>IF('選手データ'!D161="","",'選手データ'!D161)</f>
      </c>
      <c r="E162" s="64" t="str">
        <f>IF('選手データ'!E161="","",'選手データ'!E161)</f>
        <v>女子</v>
      </c>
      <c r="F162" s="64">
        <f t="shared" si="15"/>
      </c>
      <c r="G162" s="65" t="s">
        <v>6</v>
      </c>
      <c r="H162" s="66" t="str">
        <f>IF('選手データ'!F161="","",'選手データ'!F161)</f>
        <v>福大附属</v>
      </c>
      <c r="I162" s="67" t="e">
        <f t="shared" si="16"/>
        <v>#N/A</v>
      </c>
      <c r="J162" s="98" t="s">
        <v>27</v>
      </c>
      <c r="K162" s="101" t="str">
        <f t="shared" si="17"/>
        <v>20</v>
      </c>
      <c r="L162" s="98" t="s">
        <v>174</v>
      </c>
      <c r="M162" s="50" t="str">
        <f t="shared" si="18"/>
        <v>601</v>
      </c>
      <c r="N162" s="95"/>
    </row>
    <row r="163" spans="1:14" ht="13.5" hidden="1">
      <c r="A163" s="11" t="e">
        <f>"2012"&amp;#REF!</f>
        <v>#REF!</v>
      </c>
      <c r="B163" s="62">
        <f>IF('選手データ'!B162="","",'選手データ'!B162)</f>
      </c>
      <c r="C163" s="63">
        <f>IF('選手データ'!C162="","",'選手データ'!C162)</f>
      </c>
      <c r="D163" s="63">
        <f>IF('選手データ'!D162="","",'選手データ'!D162)</f>
      </c>
      <c r="E163" s="64" t="str">
        <f>IF('選手データ'!E162="","",'選手データ'!E162)</f>
        <v>女子</v>
      </c>
      <c r="F163" s="64">
        <f t="shared" si="15"/>
      </c>
      <c r="G163" s="65" t="s">
        <v>6</v>
      </c>
      <c r="H163" s="66" t="str">
        <f>IF('選手データ'!F162="","",'選手データ'!F162)</f>
        <v>福大附属</v>
      </c>
      <c r="I163" s="67" t="e">
        <f t="shared" si="16"/>
        <v>#N/A</v>
      </c>
      <c r="J163" s="98" t="s">
        <v>27</v>
      </c>
      <c r="K163" s="101" t="str">
        <f t="shared" si="17"/>
        <v>20</v>
      </c>
      <c r="L163" s="98" t="s">
        <v>174</v>
      </c>
      <c r="M163" s="50" t="str">
        <f t="shared" si="18"/>
        <v>601</v>
      </c>
      <c r="N163" s="95"/>
    </row>
    <row r="164" spans="1:14" ht="14.25" hidden="1" thickBot="1">
      <c r="A164" s="11" t="e">
        <f>"2012"&amp;#REF!</f>
        <v>#REF!</v>
      </c>
      <c r="B164" s="68">
        <f>IF('選手データ'!B163="","",'選手データ'!B163)</f>
      </c>
      <c r="C164" s="69">
        <f>IF('選手データ'!C163="","",'選手データ'!C163)</f>
      </c>
      <c r="D164" s="69">
        <f>IF('選手データ'!D163="","",'選手データ'!D163)</f>
      </c>
      <c r="E164" s="74" t="str">
        <f>IF('選手データ'!E163="","",'選手データ'!E163)</f>
        <v>女子</v>
      </c>
      <c r="F164" s="70">
        <f t="shared" si="15"/>
      </c>
      <c r="G164" s="71" t="s">
        <v>6</v>
      </c>
      <c r="H164" s="72" t="str">
        <f>IF('選手データ'!F163="","",'選手データ'!F163)</f>
        <v>福大附属</v>
      </c>
      <c r="I164" s="73" t="e">
        <f t="shared" si="16"/>
        <v>#N/A</v>
      </c>
      <c r="J164" s="99" t="s">
        <v>27</v>
      </c>
      <c r="K164" s="102" t="str">
        <f t="shared" si="17"/>
        <v>20</v>
      </c>
      <c r="L164" s="99" t="s">
        <v>174</v>
      </c>
      <c r="M164" s="51" t="str">
        <f t="shared" si="18"/>
        <v>601</v>
      </c>
      <c r="N164" s="96"/>
    </row>
    <row r="165" spans="1:15" ht="13.5" hidden="1">
      <c r="A165" s="11" t="e">
        <f>"2012"&amp;#REF!</f>
        <v>#REF!</v>
      </c>
      <c r="B165" s="56">
        <f>IF('選手データ'!B164="","",'選手データ'!B164)</f>
      </c>
      <c r="C165" s="57">
        <f>IF('選手データ'!C164="","",'選手データ'!C164)</f>
      </c>
      <c r="D165" s="57">
        <f>IF('選手データ'!D164="","",'選手データ'!D164)</f>
      </c>
      <c r="E165" s="58" t="str">
        <f>IF('選手データ'!E164="","",'選手データ'!E164)</f>
        <v>女子</v>
      </c>
      <c r="F165" s="58">
        <f t="shared" si="15"/>
      </c>
      <c r="G165" s="59" t="s">
        <v>6</v>
      </c>
      <c r="H165" s="60">
        <f>IF('選手データ'!F164="","",'選手データ'!F164)</f>
      </c>
      <c r="I165" s="61">
        <f t="shared" si="16"/>
      </c>
      <c r="J165" s="97" t="s">
        <v>27</v>
      </c>
      <c r="K165" s="100" t="str">
        <f t="shared" si="17"/>
        <v>20</v>
      </c>
      <c r="L165" s="97" t="s">
        <v>174</v>
      </c>
      <c r="M165" s="49" t="str">
        <f t="shared" si="18"/>
        <v>601</v>
      </c>
      <c r="N165" s="40"/>
      <c r="O165">
        <v>7</v>
      </c>
    </row>
    <row r="166" spans="1:14" ht="13.5" hidden="1">
      <c r="A166" s="11" t="e">
        <f>"2012"&amp;#REF!</f>
        <v>#REF!</v>
      </c>
      <c r="B166" s="62">
        <f>IF('選手データ'!B165="","",'選手データ'!B165)</f>
      </c>
      <c r="C166" s="63">
        <f>IF('選手データ'!C165="","",'選手データ'!C165)</f>
      </c>
      <c r="D166" s="63">
        <f>IF('選手データ'!D165="","",'選手データ'!D165)</f>
      </c>
      <c r="E166" s="64" t="str">
        <f>IF('選手データ'!E165="","",'選手データ'!E165)</f>
        <v>女子</v>
      </c>
      <c r="F166" s="64">
        <f t="shared" si="15"/>
      </c>
      <c r="G166" s="65" t="s">
        <v>6</v>
      </c>
      <c r="H166" s="66">
        <f>IF('選手データ'!F165="","",'選手データ'!F165)</f>
        <v>0</v>
      </c>
      <c r="I166" s="67" t="e">
        <f t="shared" si="16"/>
        <v>#N/A</v>
      </c>
      <c r="J166" s="98" t="s">
        <v>27</v>
      </c>
      <c r="K166" s="101" t="str">
        <f t="shared" si="17"/>
        <v>20</v>
      </c>
      <c r="L166" s="98" t="s">
        <v>174</v>
      </c>
      <c r="M166" s="50" t="str">
        <f t="shared" si="18"/>
        <v>601</v>
      </c>
      <c r="N166" s="95"/>
    </row>
    <row r="167" spans="1:14" ht="13.5" hidden="1">
      <c r="A167" s="11" t="e">
        <f>"2012"&amp;#REF!</f>
        <v>#REF!</v>
      </c>
      <c r="B167" s="62">
        <f>IF('選手データ'!B166="","",'選手データ'!B166)</f>
      </c>
      <c r="C167" s="63">
        <f>IF('選手データ'!C166="","",'選手データ'!C166)</f>
      </c>
      <c r="D167" s="63">
        <f>IF('選手データ'!D166="","",'選手データ'!D166)</f>
      </c>
      <c r="E167" s="64" t="str">
        <f>IF('選手データ'!E166="","",'選手データ'!E166)</f>
        <v>女子</v>
      </c>
      <c r="F167" s="64">
        <f t="shared" si="15"/>
      </c>
      <c r="G167" s="65" t="s">
        <v>6</v>
      </c>
      <c r="H167" s="66">
        <f>IF('選手データ'!F166="","",'選手データ'!F166)</f>
        <v>0</v>
      </c>
      <c r="I167" s="67" t="e">
        <f t="shared" si="16"/>
        <v>#N/A</v>
      </c>
      <c r="J167" s="98" t="s">
        <v>27</v>
      </c>
      <c r="K167" s="101" t="str">
        <f t="shared" si="17"/>
        <v>20</v>
      </c>
      <c r="L167" s="98" t="s">
        <v>174</v>
      </c>
      <c r="M167" s="50" t="str">
        <f t="shared" si="18"/>
        <v>601</v>
      </c>
      <c r="N167" s="95"/>
    </row>
    <row r="168" spans="1:14" ht="13.5" hidden="1">
      <c r="A168" s="11" t="e">
        <f>"2012"&amp;#REF!</f>
        <v>#REF!</v>
      </c>
      <c r="B168" s="62">
        <f>IF('選手データ'!B167="","",'選手データ'!B167)</f>
      </c>
      <c r="C168" s="63">
        <f>IF('選手データ'!C167="","",'選手データ'!C167)</f>
      </c>
      <c r="D168" s="63">
        <f>IF('選手データ'!D167="","",'選手データ'!D167)</f>
      </c>
      <c r="E168" s="64" t="str">
        <f>IF('選手データ'!E167="","",'選手データ'!E167)</f>
        <v>女子</v>
      </c>
      <c r="F168" s="64">
        <f t="shared" si="15"/>
      </c>
      <c r="G168" s="65" t="s">
        <v>6</v>
      </c>
      <c r="H168" s="66">
        <f>IF('選手データ'!F167="","",'選手データ'!F167)</f>
        <v>0</v>
      </c>
      <c r="I168" s="67" t="e">
        <f t="shared" si="16"/>
        <v>#N/A</v>
      </c>
      <c r="J168" s="98" t="s">
        <v>27</v>
      </c>
      <c r="K168" s="101" t="str">
        <f t="shared" si="17"/>
        <v>20</v>
      </c>
      <c r="L168" s="98" t="s">
        <v>174</v>
      </c>
      <c r="M168" s="50" t="str">
        <f t="shared" si="18"/>
        <v>601</v>
      </c>
      <c r="N168" s="95"/>
    </row>
    <row r="169" spans="1:14" ht="13.5" hidden="1">
      <c r="A169" s="11" t="e">
        <f>"2012"&amp;#REF!</f>
        <v>#REF!</v>
      </c>
      <c r="B169" s="62">
        <f>IF('選手データ'!B168="","",'選手データ'!B168)</f>
      </c>
      <c r="C169" s="63">
        <f>IF('選手データ'!C168="","",'選手データ'!C168)</f>
      </c>
      <c r="D169" s="63">
        <f>IF('選手データ'!D168="","",'選手データ'!D168)</f>
      </c>
      <c r="E169" s="64" t="str">
        <f>IF('選手データ'!E168="","",'選手データ'!E168)</f>
        <v>女子</v>
      </c>
      <c r="F169" s="64">
        <f t="shared" si="15"/>
      </c>
      <c r="G169" s="65" t="s">
        <v>6</v>
      </c>
      <c r="H169" s="66">
        <f>IF('選手データ'!F168="","",'選手データ'!F168)</f>
        <v>0</v>
      </c>
      <c r="I169" s="67" t="e">
        <f t="shared" si="16"/>
        <v>#N/A</v>
      </c>
      <c r="J169" s="98" t="s">
        <v>27</v>
      </c>
      <c r="K169" s="101" t="str">
        <f t="shared" si="17"/>
        <v>20</v>
      </c>
      <c r="L169" s="98" t="s">
        <v>174</v>
      </c>
      <c r="M169" s="50" t="str">
        <f t="shared" si="18"/>
        <v>601</v>
      </c>
      <c r="N169" s="95"/>
    </row>
    <row r="170" spans="1:14" ht="14.25" hidden="1" thickBot="1">
      <c r="A170" s="11" t="e">
        <f>"2012"&amp;#REF!</f>
        <v>#REF!</v>
      </c>
      <c r="B170" s="68">
        <f>IF('選手データ'!B169="","",'選手データ'!B169)</f>
      </c>
      <c r="C170" s="69">
        <f>IF('選手データ'!C169="","",'選手データ'!C169)</f>
      </c>
      <c r="D170" s="69">
        <f>IF('選手データ'!D169="","",'選手データ'!D169)</f>
      </c>
      <c r="E170" s="74" t="str">
        <f>IF('選手データ'!E169="","",'選手データ'!E169)</f>
        <v>女子</v>
      </c>
      <c r="F170" s="74">
        <f t="shared" si="15"/>
      </c>
      <c r="G170" s="71" t="s">
        <v>6</v>
      </c>
      <c r="H170" s="72">
        <f>IF('選手データ'!F169="","",'選手データ'!F169)</f>
        <v>0</v>
      </c>
      <c r="I170" s="73" t="e">
        <f t="shared" si="16"/>
        <v>#N/A</v>
      </c>
      <c r="J170" s="99" t="s">
        <v>27</v>
      </c>
      <c r="K170" s="102" t="str">
        <f t="shared" si="17"/>
        <v>20</v>
      </c>
      <c r="L170" s="99" t="s">
        <v>174</v>
      </c>
      <c r="M170" s="51" t="str">
        <f t="shared" si="18"/>
        <v>601</v>
      </c>
      <c r="N170" s="96"/>
    </row>
    <row r="171" spans="1:14" ht="13.5" hidden="1">
      <c r="A171" s="11" t="e">
        <f>"2012"&amp;#REF!</f>
        <v>#REF!</v>
      </c>
      <c r="B171" s="29"/>
      <c r="C171" s="24">
        <f aca="true" t="shared" si="19" ref="C171:C194">IF(B171="","",VLOOKUP(B171,選手,2,FALSE))</f>
      </c>
      <c r="D171" s="24">
        <f aca="true" t="shared" si="20" ref="D171:D194">IF(B171="","",VLOOKUP(B171,選手,3,FALSE))</f>
      </c>
      <c r="E171" s="19">
        <f aca="true" t="shared" si="21" ref="E171:E194">IF(B171="","",VLOOKUP(B171,選手,4,FALSE))</f>
      </c>
      <c r="F171" s="19"/>
      <c r="G171" s="20" t="s">
        <v>6</v>
      </c>
      <c r="H171" s="21">
        <f aca="true" t="shared" si="22" ref="H171:H194">IF(B171="","",VLOOKUP(B171,選手,5,FALSE))</f>
      </c>
      <c r="I171" s="15">
        <f aca="true" t="shared" si="23" ref="I171:I194">IF(H171="","",VLOOKUP(H171,学校番号,3,FALSE))</f>
      </c>
      <c r="J171" s="27" t="s">
        <v>120</v>
      </c>
      <c r="K171" s="27">
        <f aca="true" t="shared" si="24" ref="K171:K194">IF(J171="選択してください","",VLOOKUP(J171,大会コード,2,FALSE))</f>
      </c>
      <c r="L171" s="27" t="s">
        <v>127</v>
      </c>
      <c r="M171" s="27">
        <f aca="true" t="shared" si="25" ref="M171:M194">IF(L171="選択してください","",VLOOKUP(L171,種目コード,2,FALSE))</f>
      </c>
      <c r="N171" s="22"/>
    </row>
    <row r="172" spans="1:14" ht="13.5" hidden="1">
      <c r="A172" s="11" t="e">
        <f>"2012"&amp;#REF!</f>
        <v>#REF!</v>
      </c>
      <c r="B172" s="29"/>
      <c r="C172" s="24">
        <f t="shared" si="19"/>
      </c>
      <c r="D172" s="24">
        <f t="shared" si="20"/>
      </c>
      <c r="E172" s="19">
        <f t="shared" si="21"/>
      </c>
      <c r="F172" s="19"/>
      <c r="G172" s="20" t="s">
        <v>6</v>
      </c>
      <c r="H172" s="21">
        <f t="shared" si="22"/>
      </c>
      <c r="I172" s="15">
        <f t="shared" si="23"/>
      </c>
      <c r="J172" s="27" t="s">
        <v>120</v>
      </c>
      <c r="K172" s="27">
        <f t="shared" si="24"/>
      </c>
      <c r="L172" s="27" t="s">
        <v>127</v>
      </c>
      <c r="M172" s="27">
        <f t="shared" si="25"/>
      </c>
      <c r="N172" s="22"/>
    </row>
    <row r="173" spans="1:14" ht="13.5" hidden="1">
      <c r="A173" s="11" t="e">
        <f>"2012"&amp;#REF!</f>
        <v>#REF!</v>
      </c>
      <c r="B173" s="29"/>
      <c r="C173" s="24">
        <f t="shared" si="19"/>
      </c>
      <c r="D173" s="24">
        <f t="shared" si="20"/>
      </c>
      <c r="E173" s="19">
        <f t="shared" si="21"/>
      </c>
      <c r="F173" s="19"/>
      <c r="G173" s="20" t="s">
        <v>6</v>
      </c>
      <c r="H173" s="21">
        <f t="shared" si="22"/>
      </c>
      <c r="I173" s="15">
        <f t="shared" si="23"/>
      </c>
      <c r="J173" s="27" t="s">
        <v>120</v>
      </c>
      <c r="K173" s="27">
        <f t="shared" si="24"/>
      </c>
      <c r="L173" s="27" t="s">
        <v>127</v>
      </c>
      <c r="M173" s="27">
        <f t="shared" si="25"/>
      </c>
      <c r="N173" s="22"/>
    </row>
    <row r="174" spans="1:14" ht="13.5" hidden="1">
      <c r="A174" s="11" t="e">
        <f>"2012"&amp;#REF!</f>
        <v>#REF!</v>
      </c>
      <c r="B174" s="29"/>
      <c r="C174" s="24">
        <f t="shared" si="19"/>
      </c>
      <c r="D174" s="24">
        <f t="shared" si="20"/>
      </c>
      <c r="E174" s="19">
        <f t="shared" si="21"/>
      </c>
      <c r="F174" s="19"/>
      <c r="G174" s="20" t="s">
        <v>6</v>
      </c>
      <c r="H174" s="21">
        <f t="shared" si="22"/>
      </c>
      <c r="I174" s="15">
        <f t="shared" si="23"/>
      </c>
      <c r="J174" s="27" t="s">
        <v>120</v>
      </c>
      <c r="K174" s="27">
        <f t="shared" si="24"/>
      </c>
      <c r="L174" s="27" t="s">
        <v>127</v>
      </c>
      <c r="M174" s="27">
        <f t="shared" si="25"/>
      </c>
      <c r="N174" s="22"/>
    </row>
    <row r="175" spans="1:14" ht="13.5" hidden="1">
      <c r="A175" s="11" t="e">
        <f>"2012"&amp;#REF!</f>
        <v>#REF!</v>
      </c>
      <c r="B175" s="29"/>
      <c r="C175" s="24">
        <f t="shared" si="19"/>
      </c>
      <c r="D175" s="24">
        <f t="shared" si="20"/>
      </c>
      <c r="E175" s="19">
        <f t="shared" si="21"/>
      </c>
      <c r="F175" s="19"/>
      <c r="G175" s="20" t="s">
        <v>6</v>
      </c>
      <c r="H175" s="21">
        <f t="shared" si="22"/>
      </c>
      <c r="I175" s="15">
        <f t="shared" si="23"/>
      </c>
      <c r="J175" s="27" t="s">
        <v>120</v>
      </c>
      <c r="K175" s="27">
        <f t="shared" si="24"/>
      </c>
      <c r="L175" s="27" t="s">
        <v>127</v>
      </c>
      <c r="M175" s="27">
        <f t="shared" si="25"/>
      </c>
      <c r="N175" s="22"/>
    </row>
    <row r="176" spans="1:14" ht="13.5" hidden="1">
      <c r="A176" s="11" t="e">
        <f>"2012"&amp;#REF!</f>
        <v>#REF!</v>
      </c>
      <c r="B176" s="29"/>
      <c r="C176" s="24">
        <f t="shared" si="19"/>
      </c>
      <c r="D176" s="24">
        <f t="shared" si="20"/>
      </c>
      <c r="E176" s="19">
        <f t="shared" si="21"/>
      </c>
      <c r="F176" s="19"/>
      <c r="G176" s="20" t="s">
        <v>6</v>
      </c>
      <c r="H176" s="21">
        <f t="shared" si="22"/>
      </c>
      <c r="I176" s="15">
        <f t="shared" si="23"/>
      </c>
      <c r="J176" s="27" t="s">
        <v>120</v>
      </c>
      <c r="K176" s="27">
        <f t="shared" si="24"/>
      </c>
      <c r="L176" s="27" t="s">
        <v>127</v>
      </c>
      <c r="M176" s="27">
        <f t="shared" si="25"/>
      </c>
      <c r="N176" s="22"/>
    </row>
    <row r="177" spans="1:14" ht="13.5" hidden="1">
      <c r="A177" s="11" t="e">
        <f>"2012"&amp;#REF!</f>
        <v>#REF!</v>
      </c>
      <c r="B177" s="29"/>
      <c r="C177" s="24">
        <f t="shared" si="19"/>
      </c>
      <c r="D177" s="24">
        <f t="shared" si="20"/>
      </c>
      <c r="E177" s="19">
        <f t="shared" si="21"/>
      </c>
      <c r="F177" s="19"/>
      <c r="G177" s="20" t="s">
        <v>6</v>
      </c>
      <c r="H177" s="21">
        <f t="shared" si="22"/>
      </c>
      <c r="I177" s="15">
        <f t="shared" si="23"/>
      </c>
      <c r="J177" s="27" t="s">
        <v>120</v>
      </c>
      <c r="K177" s="27">
        <f t="shared" si="24"/>
      </c>
      <c r="L177" s="27" t="s">
        <v>127</v>
      </c>
      <c r="M177" s="27">
        <f t="shared" si="25"/>
      </c>
      <c r="N177" s="22"/>
    </row>
    <row r="178" spans="1:14" ht="13.5" hidden="1">
      <c r="A178" s="11" t="e">
        <f>"2012"&amp;#REF!</f>
        <v>#REF!</v>
      </c>
      <c r="B178" s="29"/>
      <c r="C178" s="24">
        <f t="shared" si="19"/>
      </c>
      <c r="D178" s="24">
        <f t="shared" si="20"/>
      </c>
      <c r="E178" s="19">
        <f t="shared" si="21"/>
      </c>
      <c r="F178" s="19"/>
      <c r="G178" s="20" t="s">
        <v>6</v>
      </c>
      <c r="H178" s="21">
        <f t="shared" si="22"/>
      </c>
      <c r="I178" s="15">
        <f t="shared" si="23"/>
      </c>
      <c r="J178" s="27" t="s">
        <v>120</v>
      </c>
      <c r="K178" s="27">
        <f t="shared" si="24"/>
      </c>
      <c r="L178" s="27" t="s">
        <v>127</v>
      </c>
      <c r="M178" s="27">
        <f t="shared" si="25"/>
      </c>
      <c r="N178" s="22"/>
    </row>
    <row r="179" spans="1:14" ht="13.5" hidden="1">
      <c r="A179" s="11" t="e">
        <f>"2012"&amp;#REF!</f>
        <v>#REF!</v>
      </c>
      <c r="B179" s="29"/>
      <c r="C179" s="24">
        <f t="shared" si="19"/>
      </c>
      <c r="D179" s="24">
        <f t="shared" si="20"/>
      </c>
      <c r="E179" s="19">
        <f t="shared" si="21"/>
      </c>
      <c r="F179" s="19"/>
      <c r="G179" s="20" t="s">
        <v>6</v>
      </c>
      <c r="H179" s="21">
        <f t="shared" si="22"/>
      </c>
      <c r="I179" s="15">
        <f t="shared" si="23"/>
      </c>
      <c r="J179" s="27" t="s">
        <v>120</v>
      </c>
      <c r="K179" s="27">
        <f t="shared" si="24"/>
      </c>
      <c r="L179" s="27" t="s">
        <v>127</v>
      </c>
      <c r="M179" s="27">
        <f t="shared" si="25"/>
      </c>
      <c r="N179" s="22"/>
    </row>
    <row r="180" spans="1:14" ht="13.5" hidden="1">
      <c r="A180" s="11" t="e">
        <f>"2012"&amp;#REF!</f>
        <v>#REF!</v>
      </c>
      <c r="B180" s="29"/>
      <c r="C180" s="24">
        <f t="shared" si="19"/>
      </c>
      <c r="D180" s="24">
        <f t="shared" si="20"/>
      </c>
      <c r="E180" s="19">
        <f t="shared" si="21"/>
      </c>
      <c r="F180" s="19"/>
      <c r="G180" s="20" t="s">
        <v>6</v>
      </c>
      <c r="H180" s="21">
        <f t="shared" si="22"/>
      </c>
      <c r="I180" s="15">
        <f t="shared" si="23"/>
      </c>
      <c r="J180" s="27" t="s">
        <v>120</v>
      </c>
      <c r="K180" s="27">
        <f t="shared" si="24"/>
      </c>
      <c r="L180" s="27" t="s">
        <v>127</v>
      </c>
      <c r="M180" s="27">
        <f t="shared" si="25"/>
      </c>
      <c r="N180" s="22"/>
    </row>
    <row r="181" spans="1:14" ht="13.5" hidden="1">
      <c r="A181" s="11" t="e">
        <f>"2012"&amp;#REF!</f>
        <v>#REF!</v>
      </c>
      <c r="B181" s="29"/>
      <c r="C181" s="24">
        <f t="shared" si="19"/>
      </c>
      <c r="D181" s="24">
        <f t="shared" si="20"/>
      </c>
      <c r="E181" s="19">
        <f t="shared" si="21"/>
      </c>
      <c r="F181" s="19"/>
      <c r="G181" s="20" t="s">
        <v>6</v>
      </c>
      <c r="H181" s="21">
        <f t="shared" si="22"/>
      </c>
      <c r="I181" s="15">
        <f t="shared" si="23"/>
      </c>
      <c r="J181" s="27" t="s">
        <v>120</v>
      </c>
      <c r="K181" s="27">
        <f t="shared" si="24"/>
      </c>
      <c r="L181" s="27" t="s">
        <v>127</v>
      </c>
      <c r="M181" s="27">
        <f t="shared" si="25"/>
      </c>
      <c r="N181" s="22"/>
    </row>
    <row r="182" spans="1:14" ht="13.5" hidden="1">
      <c r="A182" s="11" t="e">
        <f>"2012"&amp;#REF!</f>
        <v>#REF!</v>
      </c>
      <c r="B182" s="29"/>
      <c r="C182" s="24">
        <f t="shared" si="19"/>
      </c>
      <c r="D182" s="24">
        <f t="shared" si="20"/>
      </c>
      <c r="E182" s="19">
        <f t="shared" si="21"/>
      </c>
      <c r="F182" s="19"/>
      <c r="G182" s="20" t="s">
        <v>6</v>
      </c>
      <c r="H182" s="21">
        <f t="shared" si="22"/>
      </c>
      <c r="I182" s="15">
        <f t="shared" si="23"/>
      </c>
      <c r="J182" s="27" t="s">
        <v>120</v>
      </c>
      <c r="K182" s="27">
        <f t="shared" si="24"/>
      </c>
      <c r="L182" s="27" t="s">
        <v>127</v>
      </c>
      <c r="M182" s="27">
        <f t="shared" si="25"/>
      </c>
      <c r="N182" s="22"/>
    </row>
    <row r="183" spans="1:14" ht="13.5" hidden="1">
      <c r="A183" s="11" t="e">
        <f>"2012"&amp;#REF!</f>
        <v>#REF!</v>
      </c>
      <c r="B183" s="29"/>
      <c r="C183" s="24">
        <f t="shared" si="19"/>
      </c>
      <c r="D183" s="24">
        <f t="shared" si="20"/>
      </c>
      <c r="E183" s="19">
        <f t="shared" si="21"/>
      </c>
      <c r="F183" s="19"/>
      <c r="G183" s="20" t="s">
        <v>6</v>
      </c>
      <c r="H183" s="21">
        <f t="shared" si="22"/>
      </c>
      <c r="I183" s="15">
        <f t="shared" si="23"/>
      </c>
      <c r="J183" s="27" t="s">
        <v>120</v>
      </c>
      <c r="K183" s="27">
        <f t="shared" si="24"/>
      </c>
      <c r="L183" s="27" t="s">
        <v>127</v>
      </c>
      <c r="M183" s="27">
        <f t="shared" si="25"/>
      </c>
      <c r="N183" s="22"/>
    </row>
    <row r="184" spans="1:14" ht="13.5" hidden="1">
      <c r="A184" s="11" t="e">
        <f>"2012"&amp;#REF!</f>
        <v>#REF!</v>
      </c>
      <c r="B184" s="29"/>
      <c r="C184" s="24">
        <f t="shared" si="19"/>
      </c>
      <c r="D184" s="24">
        <f t="shared" si="20"/>
      </c>
      <c r="E184" s="19">
        <f t="shared" si="21"/>
      </c>
      <c r="F184" s="19"/>
      <c r="G184" s="20" t="s">
        <v>6</v>
      </c>
      <c r="H184" s="21">
        <f t="shared" si="22"/>
      </c>
      <c r="I184" s="15">
        <f t="shared" si="23"/>
      </c>
      <c r="J184" s="27" t="s">
        <v>120</v>
      </c>
      <c r="K184" s="27">
        <f t="shared" si="24"/>
      </c>
      <c r="L184" s="27" t="s">
        <v>127</v>
      </c>
      <c r="M184" s="27">
        <f t="shared" si="25"/>
      </c>
      <c r="N184" s="22"/>
    </row>
    <row r="185" spans="1:14" ht="13.5" hidden="1">
      <c r="A185" s="11" t="e">
        <f>"2012"&amp;#REF!</f>
        <v>#REF!</v>
      </c>
      <c r="B185" s="29"/>
      <c r="C185" s="24">
        <f t="shared" si="19"/>
      </c>
      <c r="D185" s="24">
        <f t="shared" si="20"/>
      </c>
      <c r="E185" s="19">
        <f t="shared" si="21"/>
      </c>
      <c r="F185" s="19"/>
      <c r="G185" s="20" t="s">
        <v>6</v>
      </c>
      <c r="H185" s="21">
        <f t="shared" si="22"/>
      </c>
      <c r="I185" s="15">
        <f t="shared" si="23"/>
      </c>
      <c r="J185" s="27" t="s">
        <v>120</v>
      </c>
      <c r="K185" s="27">
        <f t="shared" si="24"/>
      </c>
      <c r="L185" s="27" t="s">
        <v>127</v>
      </c>
      <c r="M185" s="27">
        <f t="shared" si="25"/>
      </c>
      <c r="N185" s="22"/>
    </row>
    <row r="186" spans="1:14" ht="13.5" hidden="1">
      <c r="A186" s="11" t="e">
        <f>"2012"&amp;#REF!</f>
        <v>#REF!</v>
      </c>
      <c r="B186" s="29"/>
      <c r="C186" s="24">
        <f t="shared" si="19"/>
      </c>
      <c r="D186" s="24">
        <f t="shared" si="20"/>
      </c>
      <c r="E186" s="19">
        <f t="shared" si="21"/>
      </c>
      <c r="F186" s="19"/>
      <c r="G186" s="20" t="s">
        <v>6</v>
      </c>
      <c r="H186" s="21">
        <f t="shared" si="22"/>
      </c>
      <c r="I186" s="15">
        <f t="shared" si="23"/>
      </c>
      <c r="J186" s="27" t="s">
        <v>120</v>
      </c>
      <c r="K186" s="27">
        <f t="shared" si="24"/>
      </c>
      <c r="L186" s="27" t="s">
        <v>127</v>
      </c>
      <c r="M186" s="27">
        <f t="shared" si="25"/>
      </c>
      <c r="N186" s="22"/>
    </row>
    <row r="187" spans="1:14" ht="13.5" hidden="1">
      <c r="A187" s="11" t="e">
        <f>"2012"&amp;#REF!</f>
        <v>#REF!</v>
      </c>
      <c r="B187" s="29"/>
      <c r="C187" s="24">
        <f t="shared" si="19"/>
      </c>
      <c r="D187" s="24">
        <f t="shared" si="20"/>
      </c>
      <c r="E187" s="19">
        <f t="shared" si="21"/>
      </c>
      <c r="F187" s="19"/>
      <c r="G187" s="20" t="s">
        <v>6</v>
      </c>
      <c r="H187" s="21">
        <f t="shared" si="22"/>
      </c>
      <c r="I187" s="15">
        <f t="shared" si="23"/>
      </c>
      <c r="J187" s="27" t="s">
        <v>120</v>
      </c>
      <c r="K187" s="27">
        <f t="shared" si="24"/>
      </c>
      <c r="L187" s="27" t="s">
        <v>127</v>
      </c>
      <c r="M187" s="27">
        <f t="shared" si="25"/>
      </c>
      <c r="N187" s="22"/>
    </row>
    <row r="188" spans="1:14" ht="13.5" hidden="1">
      <c r="A188" s="11" t="e">
        <f>"2012"&amp;#REF!</f>
        <v>#REF!</v>
      </c>
      <c r="B188" s="29"/>
      <c r="C188" s="24">
        <f t="shared" si="19"/>
      </c>
      <c r="D188" s="24">
        <f t="shared" si="20"/>
      </c>
      <c r="E188" s="19">
        <f t="shared" si="21"/>
      </c>
      <c r="F188" s="19"/>
      <c r="G188" s="20" t="s">
        <v>6</v>
      </c>
      <c r="H188" s="21">
        <f t="shared" si="22"/>
      </c>
      <c r="I188" s="15">
        <f t="shared" si="23"/>
      </c>
      <c r="J188" s="27" t="s">
        <v>120</v>
      </c>
      <c r="K188" s="27">
        <f t="shared" si="24"/>
      </c>
      <c r="L188" s="27" t="s">
        <v>127</v>
      </c>
      <c r="M188" s="27">
        <f t="shared" si="25"/>
      </c>
      <c r="N188" s="22"/>
    </row>
    <row r="189" spans="1:14" ht="13.5" hidden="1">
      <c r="A189" s="11" t="e">
        <f>"2012"&amp;#REF!</f>
        <v>#REF!</v>
      </c>
      <c r="B189" s="29"/>
      <c r="C189" s="24">
        <f t="shared" si="19"/>
      </c>
      <c r="D189" s="24">
        <f t="shared" si="20"/>
      </c>
      <c r="E189" s="19">
        <f t="shared" si="21"/>
      </c>
      <c r="F189" s="19"/>
      <c r="G189" s="20" t="s">
        <v>6</v>
      </c>
      <c r="H189" s="21">
        <f t="shared" si="22"/>
      </c>
      <c r="I189" s="15">
        <f t="shared" si="23"/>
      </c>
      <c r="J189" s="27" t="s">
        <v>120</v>
      </c>
      <c r="K189" s="27">
        <f t="shared" si="24"/>
      </c>
      <c r="L189" s="27" t="s">
        <v>127</v>
      </c>
      <c r="M189" s="27">
        <f t="shared" si="25"/>
      </c>
      <c r="N189" s="22"/>
    </row>
    <row r="190" spans="1:14" ht="13.5" hidden="1">
      <c r="A190" s="11" t="e">
        <f>"2012"&amp;#REF!</f>
        <v>#REF!</v>
      </c>
      <c r="B190" s="29"/>
      <c r="C190" s="24">
        <f t="shared" si="19"/>
      </c>
      <c r="D190" s="24">
        <f t="shared" si="20"/>
      </c>
      <c r="E190" s="19">
        <f t="shared" si="21"/>
      </c>
      <c r="F190" s="19"/>
      <c r="G190" s="20" t="s">
        <v>6</v>
      </c>
      <c r="H190" s="21">
        <f t="shared" si="22"/>
      </c>
      <c r="I190" s="15">
        <f t="shared" si="23"/>
      </c>
      <c r="J190" s="27" t="s">
        <v>120</v>
      </c>
      <c r="K190" s="27">
        <f t="shared" si="24"/>
      </c>
      <c r="L190" s="27" t="s">
        <v>127</v>
      </c>
      <c r="M190" s="27">
        <f t="shared" si="25"/>
      </c>
      <c r="N190" s="22"/>
    </row>
    <row r="191" spans="1:14" ht="13.5" hidden="1">
      <c r="A191" s="11" t="e">
        <f>"2012"&amp;#REF!</f>
        <v>#REF!</v>
      </c>
      <c r="B191" s="29"/>
      <c r="C191" s="24">
        <f t="shared" si="19"/>
      </c>
      <c r="D191" s="24">
        <f t="shared" si="20"/>
      </c>
      <c r="E191" s="19">
        <f t="shared" si="21"/>
      </c>
      <c r="F191" s="19"/>
      <c r="G191" s="20" t="s">
        <v>6</v>
      </c>
      <c r="H191" s="21">
        <f t="shared" si="22"/>
      </c>
      <c r="I191" s="15">
        <f t="shared" si="23"/>
      </c>
      <c r="J191" s="27" t="s">
        <v>120</v>
      </c>
      <c r="K191" s="27">
        <f t="shared" si="24"/>
      </c>
      <c r="L191" s="27" t="s">
        <v>127</v>
      </c>
      <c r="M191" s="27">
        <f t="shared" si="25"/>
      </c>
      <c r="N191" s="22"/>
    </row>
    <row r="192" spans="1:14" ht="13.5" hidden="1">
      <c r="A192" s="11" t="e">
        <f>"2012"&amp;#REF!</f>
        <v>#REF!</v>
      </c>
      <c r="B192" s="29"/>
      <c r="C192" s="24">
        <f t="shared" si="19"/>
      </c>
      <c r="D192" s="24">
        <f t="shared" si="20"/>
      </c>
      <c r="E192" s="19">
        <f t="shared" si="21"/>
      </c>
      <c r="F192" s="19"/>
      <c r="G192" s="20" t="s">
        <v>6</v>
      </c>
      <c r="H192" s="21">
        <f t="shared" si="22"/>
      </c>
      <c r="I192" s="15">
        <f t="shared" si="23"/>
      </c>
      <c r="J192" s="27" t="s">
        <v>120</v>
      </c>
      <c r="K192" s="27">
        <f t="shared" si="24"/>
      </c>
      <c r="L192" s="27" t="s">
        <v>127</v>
      </c>
      <c r="M192" s="27">
        <f t="shared" si="25"/>
      </c>
      <c r="N192" s="22"/>
    </row>
    <row r="193" spans="1:14" ht="13.5" hidden="1">
      <c r="A193" s="11" t="e">
        <f>"2012"&amp;#REF!</f>
        <v>#REF!</v>
      </c>
      <c r="B193" s="29"/>
      <c r="C193" s="24">
        <f t="shared" si="19"/>
      </c>
      <c r="D193" s="24">
        <f t="shared" si="20"/>
      </c>
      <c r="E193" s="19">
        <f t="shared" si="21"/>
      </c>
      <c r="F193" s="19"/>
      <c r="G193" s="20" t="s">
        <v>6</v>
      </c>
      <c r="H193" s="21">
        <f t="shared" si="22"/>
      </c>
      <c r="I193" s="15">
        <f t="shared" si="23"/>
      </c>
      <c r="J193" s="27" t="s">
        <v>120</v>
      </c>
      <c r="K193" s="27">
        <f t="shared" si="24"/>
      </c>
      <c r="L193" s="27" t="s">
        <v>127</v>
      </c>
      <c r="M193" s="27">
        <f t="shared" si="25"/>
      </c>
      <c r="N193" s="22"/>
    </row>
    <row r="194" spans="1:14" ht="13.5" hidden="1">
      <c r="A194" s="11" t="e">
        <f>"2012"&amp;#REF!</f>
        <v>#REF!</v>
      </c>
      <c r="B194" s="29"/>
      <c r="C194" s="24">
        <f t="shared" si="19"/>
      </c>
      <c r="D194" s="24">
        <f t="shared" si="20"/>
      </c>
      <c r="E194" s="19">
        <f t="shared" si="21"/>
      </c>
      <c r="F194" s="19"/>
      <c r="G194" s="20" t="s">
        <v>6</v>
      </c>
      <c r="H194" s="21">
        <f t="shared" si="22"/>
      </c>
      <c r="I194" s="15">
        <f t="shared" si="23"/>
      </c>
      <c r="J194" s="27" t="s">
        <v>120</v>
      </c>
      <c r="K194" s="27">
        <f t="shared" si="24"/>
      </c>
      <c r="L194" s="27" t="s">
        <v>127</v>
      </c>
      <c r="M194" s="27">
        <f t="shared" si="25"/>
      </c>
      <c r="N194" s="22"/>
    </row>
    <row r="195" spans="1:14" ht="13.5" hidden="1">
      <c r="A195" s="11" t="e">
        <f>"2012"&amp;#REF!</f>
        <v>#REF!</v>
      </c>
      <c r="B195" s="29"/>
      <c r="C195" s="24">
        <f aca="true" t="shared" si="26" ref="C195:C258">IF(B195="","",VLOOKUP(B195,選手,2,FALSE))</f>
      </c>
      <c r="D195" s="24">
        <f aca="true" t="shared" si="27" ref="D195:D258">IF(B195="","",VLOOKUP(B195,選手,3,FALSE))</f>
      </c>
      <c r="E195" s="19">
        <f aca="true" t="shared" si="28" ref="E195:E258">IF(B195="","",VLOOKUP(B195,選手,4,FALSE))</f>
      </c>
      <c r="F195" s="19"/>
      <c r="G195" s="20" t="s">
        <v>6</v>
      </c>
      <c r="H195" s="21">
        <f aca="true" t="shared" si="29" ref="H195:H258">IF(B195="","",VLOOKUP(B195,選手,5,FALSE))</f>
      </c>
      <c r="I195" s="15">
        <f aca="true" t="shared" si="30" ref="I195:I258">IF(H195="","",VLOOKUP(H195,学校番号,3,FALSE))</f>
      </c>
      <c r="J195" s="27" t="s">
        <v>120</v>
      </c>
      <c r="K195" s="27">
        <f aca="true" t="shared" si="31" ref="K195:K258">IF(J195="選択してください","",VLOOKUP(J195,大会コード,2,FALSE))</f>
      </c>
      <c r="L195" s="27" t="s">
        <v>127</v>
      </c>
      <c r="M195" s="27">
        <f aca="true" t="shared" si="32" ref="M195:M258">IF(L195="選択してください","",VLOOKUP(L195,種目コード,2,FALSE))</f>
      </c>
      <c r="N195" s="22"/>
    </row>
    <row r="196" spans="1:14" ht="13.5" hidden="1">
      <c r="A196" s="11" t="e">
        <f>"2012"&amp;#REF!</f>
        <v>#REF!</v>
      </c>
      <c r="B196" s="29"/>
      <c r="C196" s="24">
        <f t="shared" si="26"/>
      </c>
      <c r="D196" s="24">
        <f t="shared" si="27"/>
      </c>
      <c r="E196" s="19">
        <f t="shared" si="28"/>
      </c>
      <c r="F196" s="19"/>
      <c r="G196" s="20" t="s">
        <v>6</v>
      </c>
      <c r="H196" s="21">
        <f t="shared" si="29"/>
      </c>
      <c r="I196" s="15">
        <f t="shared" si="30"/>
      </c>
      <c r="J196" s="27" t="s">
        <v>120</v>
      </c>
      <c r="K196" s="27">
        <f t="shared" si="31"/>
      </c>
      <c r="L196" s="27" t="s">
        <v>127</v>
      </c>
      <c r="M196" s="27">
        <f t="shared" si="32"/>
      </c>
      <c r="N196" s="22"/>
    </row>
    <row r="197" spans="1:14" ht="13.5" hidden="1">
      <c r="A197" s="11" t="e">
        <f>"2012"&amp;#REF!</f>
        <v>#REF!</v>
      </c>
      <c r="B197" s="29"/>
      <c r="C197" s="24">
        <f t="shared" si="26"/>
      </c>
      <c r="D197" s="24">
        <f t="shared" si="27"/>
      </c>
      <c r="E197" s="19">
        <f t="shared" si="28"/>
      </c>
      <c r="F197" s="19"/>
      <c r="G197" s="20" t="s">
        <v>6</v>
      </c>
      <c r="H197" s="21">
        <f t="shared" si="29"/>
      </c>
      <c r="I197" s="15">
        <f t="shared" si="30"/>
      </c>
      <c r="J197" s="27" t="s">
        <v>120</v>
      </c>
      <c r="K197" s="27">
        <f t="shared" si="31"/>
      </c>
      <c r="L197" s="27" t="s">
        <v>127</v>
      </c>
      <c r="M197" s="27">
        <f t="shared" si="32"/>
      </c>
      <c r="N197" s="22"/>
    </row>
    <row r="198" spans="1:14" ht="13.5" hidden="1">
      <c r="A198" s="11" t="e">
        <f>"2012"&amp;#REF!</f>
        <v>#REF!</v>
      </c>
      <c r="B198" s="29"/>
      <c r="C198" s="24">
        <f t="shared" si="26"/>
      </c>
      <c r="D198" s="24">
        <f t="shared" si="27"/>
      </c>
      <c r="E198" s="19">
        <f t="shared" si="28"/>
      </c>
      <c r="F198" s="19"/>
      <c r="G198" s="20" t="s">
        <v>6</v>
      </c>
      <c r="H198" s="21">
        <f t="shared" si="29"/>
      </c>
      <c r="I198" s="15">
        <f t="shared" si="30"/>
      </c>
      <c r="J198" s="27" t="s">
        <v>120</v>
      </c>
      <c r="K198" s="27">
        <f t="shared" si="31"/>
      </c>
      <c r="L198" s="27" t="s">
        <v>127</v>
      </c>
      <c r="M198" s="27">
        <f t="shared" si="32"/>
      </c>
      <c r="N198" s="22"/>
    </row>
    <row r="199" spans="1:14" ht="13.5" hidden="1">
      <c r="A199" s="11" t="e">
        <f>"2012"&amp;#REF!</f>
        <v>#REF!</v>
      </c>
      <c r="B199" s="29"/>
      <c r="C199" s="24">
        <f t="shared" si="26"/>
      </c>
      <c r="D199" s="24">
        <f t="shared" si="27"/>
      </c>
      <c r="E199" s="19">
        <f t="shared" si="28"/>
      </c>
      <c r="F199" s="19"/>
      <c r="G199" s="20" t="s">
        <v>6</v>
      </c>
      <c r="H199" s="21">
        <f t="shared" si="29"/>
      </c>
      <c r="I199" s="15">
        <f t="shared" si="30"/>
      </c>
      <c r="J199" s="27" t="s">
        <v>120</v>
      </c>
      <c r="K199" s="27">
        <f t="shared" si="31"/>
      </c>
      <c r="L199" s="27" t="s">
        <v>127</v>
      </c>
      <c r="M199" s="27">
        <f t="shared" si="32"/>
      </c>
      <c r="N199" s="22"/>
    </row>
    <row r="200" spans="1:14" ht="13.5" hidden="1">
      <c r="A200" s="11" t="e">
        <f>"2012"&amp;#REF!</f>
        <v>#REF!</v>
      </c>
      <c r="B200" s="29"/>
      <c r="C200" s="24">
        <f t="shared" si="26"/>
      </c>
      <c r="D200" s="24">
        <f t="shared" si="27"/>
      </c>
      <c r="E200" s="19">
        <f t="shared" si="28"/>
      </c>
      <c r="F200" s="19"/>
      <c r="G200" s="20" t="s">
        <v>6</v>
      </c>
      <c r="H200" s="21">
        <f t="shared" si="29"/>
      </c>
      <c r="I200" s="15">
        <f t="shared" si="30"/>
      </c>
      <c r="J200" s="27" t="s">
        <v>120</v>
      </c>
      <c r="K200" s="27">
        <f t="shared" si="31"/>
      </c>
      <c r="L200" s="27" t="s">
        <v>127</v>
      </c>
      <c r="M200" s="27">
        <f t="shared" si="32"/>
      </c>
      <c r="N200" s="22"/>
    </row>
    <row r="201" spans="1:14" ht="13.5" hidden="1">
      <c r="A201" s="11" t="e">
        <f>"2012"&amp;#REF!</f>
        <v>#REF!</v>
      </c>
      <c r="B201" s="29"/>
      <c r="C201" s="24">
        <f t="shared" si="26"/>
      </c>
      <c r="D201" s="24">
        <f t="shared" si="27"/>
      </c>
      <c r="E201" s="19">
        <f t="shared" si="28"/>
      </c>
      <c r="F201" s="19"/>
      <c r="G201" s="20" t="s">
        <v>6</v>
      </c>
      <c r="H201" s="21">
        <f t="shared" si="29"/>
      </c>
      <c r="I201" s="15">
        <f t="shared" si="30"/>
      </c>
      <c r="J201" s="27" t="s">
        <v>120</v>
      </c>
      <c r="K201" s="27">
        <f t="shared" si="31"/>
      </c>
      <c r="L201" s="27" t="s">
        <v>127</v>
      </c>
      <c r="M201" s="27">
        <f t="shared" si="32"/>
      </c>
      <c r="N201" s="22"/>
    </row>
    <row r="202" spans="1:14" ht="13.5" hidden="1">
      <c r="A202" s="11" t="e">
        <f>"2012"&amp;#REF!</f>
        <v>#REF!</v>
      </c>
      <c r="B202" s="29"/>
      <c r="C202" s="24">
        <f t="shared" si="26"/>
      </c>
      <c r="D202" s="24">
        <f t="shared" si="27"/>
      </c>
      <c r="E202" s="19">
        <f t="shared" si="28"/>
      </c>
      <c r="F202" s="19"/>
      <c r="G202" s="20" t="s">
        <v>6</v>
      </c>
      <c r="H202" s="21">
        <f t="shared" si="29"/>
      </c>
      <c r="I202" s="15">
        <f t="shared" si="30"/>
      </c>
      <c r="J202" s="27" t="s">
        <v>120</v>
      </c>
      <c r="K202" s="27">
        <f t="shared" si="31"/>
      </c>
      <c r="L202" s="27" t="s">
        <v>127</v>
      </c>
      <c r="M202" s="27">
        <f t="shared" si="32"/>
      </c>
      <c r="N202" s="22"/>
    </row>
    <row r="203" spans="1:14" ht="13.5" hidden="1">
      <c r="A203" s="11" t="e">
        <f>"2012"&amp;#REF!</f>
        <v>#REF!</v>
      </c>
      <c r="B203" s="29"/>
      <c r="C203" s="24">
        <f t="shared" si="26"/>
      </c>
      <c r="D203" s="24">
        <f t="shared" si="27"/>
      </c>
      <c r="E203" s="19">
        <f t="shared" si="28"/>
      </c>
      <c r="F203" s="19"/>
      <c r="G203" s="20" t="s">
        <v>6</v>
      </c>
      <c r="H203" s="21">
        <f t="shared" si="29"/>
      </c>
      <c r="I203" s="15">
        <f t="shared" si="30"/>
      </c>
      <c r="J203" s="27" t="s">
        <v>120</v>
      </c>
      <c r="K203" s="27">
        <f t="shared" si="31"/>
      </c>
      <c r="L203" s="27" t="s">
        <v>127</v>
      </c>
      <c r="M203" s="27">
        <f t="shared" si="32"/>
      </c>
      <c r="N203" s="22"/>
    </row>
    <row r="204" spans="1:14" ht="13.5" hidden="1">
      <c r="A204" s="11" t="e">
        <f>"2012"&amp;#REF!</f>
        <v>#REF!</v>
      </c>
      <c r="B204" s="29"/>
      <c r="C204" s="24">
        <f t="shared" si="26"/>
      </c>
      <c r="D204" s="24">
        <f t="shared" si="27"/>
      </c>
      <c r="E204" s="19">
        <f t="shared" si="28"/>
      </c>
      <c r="F204" s="19"/>
      <c r="G204" s="20" t="s">
        <v>6</v>
      </c>
      <c r="H204" s="21">
        <f t="shared" si="29"/>
      </c>
      <c r="I204" s="15">
        <f t="shared" si="30"/>
      </c>
      <c r="J204" s="27" t="s">
        <v>120</v>
      </c>
      <c r="K204" s="27">
        <f t="shared" si="31"/>
      </c>
      <c r="L204" s="27" t="s">
        <v>127</v>
      </c>
      <c r="M204" s="27">
        <f t="shared" si="32"/>
      </c>
      <c r="N204" s="22"/>
    </row>
    <row r="205" spans="1:14" ht="13.5" hidden="1">
      <c r="A205" s="11" t="e">
        <f>"2012"&amp;#REF!</f>
        <v>#REF!</v>
      </c>
      <c r="B205" s="29"/>
      <c r="C205" s="24">
        <f t="shared" si="26"/>
      </c>
      <c r="D205" s="24">
        <f t="shared" si="27"/>
      </c>
      <c r="E205" s="19">
        <f t="shared" si="28"/>
      </c>
      <c r="F205" s="19"/>
      <c r="G205" s="20" t="s">
        <v>6</v>
      </c>
      <c r="H205" s="21">
        <f t="shared" si="29"/>
      </c>
      <c r="I205" s="15">
        <f t="shared" si="30"/>
      </c>
      <c r="J205" s="27" t="s">
        <v>120</v>
      </c>
      <c r="K205" s="27">
        <f t="shared" si="31"/>
      </c>
      <c r="L205" s="27" t="s">
        <v>127</v>
      </c>
      <c r="M205" s="27">
        <f t="shared" si="32"/>
      </c>
      <c r="N205" s="22"/>
    </row>
    <row r="206" spans="1:14" ht="13.5" hidden="1">
      <c r="A206" s="11" t="e">
        <f>"2012"&amp;#REF!</f>
        <v>#REF!</v>
      </c>
      <c r="B206" s="29"/>
      <c r="C206" s="24">
        <f t="shared" si="26"/>
      </c>
      <c r="D206" s="24">
        <f t="shared" si="27"/>
      </c>
      <c r="E206" s="19">
        <f t="shared" si="28"/>
      </c>
      <c r="F206" s="19"/>
      <c r="G206" s="20" t="s">
        <v>6</v>
      </c>
      <c r="H206" s="21">
        <f t="shared" si="29"/>
      </c>
      <c r="I206" s="15">
        <f t="shared" si="30"/>
      </c>
      <c r="J206" s="27" t="s">
        <v>120</v>
      </c>
      <c r="K206" s="27">
        <f t="shared" si="31"/>
      </c>
      <c r="L206" s="27" t="s">
        <v>127</v>
      </c>
      <c r="M206" s="27">
        <f t="shared" si="32"/>
      </c>
      <c r="N206" s="22"/>
    </row>
    <row r="207" spans="1:14" ht="13.5" hidden="1">
      <c r="A207" s="11" t="e">
        <f>"2012"&amp;#REF!</f>
        <v>#REF!</v>
      </c>
      <c r="B207" s="29"/>
      <c r="C207" s="24">
        <f t="shared" si="26"/>
      </c>
      <c r="D207" s="24">
        <f t="shared" si="27"/>
      </c>
      <c r="E207" s="19">
        <f t="shared" si="28"/>
      </c>
      <c r="F207" s="19"/>
      <c r="G207" s="20" t="s">
        <v>6</v>
      </c>
      <c r="H207" s="21">
        <f t="shared" si="29"/>
      </c>
      <c r="I207" s="15">
        <f t="shared" si="30"/>
      </c>
      <c r="J207" s="27" t="s">
        <v>120</v>
      </c>
      <c r="K207" s="27">
        <f t="shared" si="31"/>
      </c>
      <c r="L207" s="27" t="s">
        <v>127</v>
      </c>
      <c r="M207" s="27">
        <f t="shared" si="32"/>
      </c>
      <c r="N207" s="22"/>
    </row>
    <row r="208" spans="1:14" ht="13.5" hidden="1">
      <c r="A208" s="11" t="e">
        <f>"2012"&amp;#REF!</f>
        <v>#REF!</v>
      </c>
      <c r="B208" s="29"/>
      <c r="C208" s="24">
        <f t="shared" si="26"/>
      </c>
      <c r="D208" s="24">
        <f t="shared" si="27"/>
      </c>
      <c r="E208" s="19">
        <f t="shared" si="28"/>
      </c>
      <c r="F208" s="19"/>
      <c r="G208" s="20" t="s">
        <v>6</v>
      </c>
      <c r="H208" s="21">
        <f t="shared" si="29"/>
      </c>
      <c r="I208" s="15">
        <f t="shared" si="30"/>
      </c>
      <c r="J208" s="27" t="s">
        <v>120</v>
      </c>
      <c r="K208" s="27">
        <f t="shared" si="31"/>
      </c>
      <c r="L208" s="27" t="s">
        <v>127</v>
      </c>
      <c r="M208" s="27">
        <f t="shared" si="32"/>
      </c>
      <c r="N208" s="22"/>
    </row>
    <row r="209" spans="1:14" ht="13.5" hidden="1">
      <c r="A209" s="11" t="e">
        <f>"2012"&amp;#REF!</f>
        <v>#REF!</v>
      </c>
      <c r="B209" s="29"/>
      <c r="C209" s="24">
        <f t="shared" si="26"/>
      </c>
      <c r="D209" s="24">
        <f t="shared" si="27"/>
      </c>
      <c r="E209" s="19">
        <f t="shared" si="28"/>
      </c>
      <c r="F209" s="19"/>
      <c r="G209" s="20" t="s">
        <v>6</v>
      </c>
      <c r="H209" s="21">
        <f t="shared" si="29"/>
      </c>
      <c r="I209" s="15">
        <f t="shared" si="30"/>
      </c>
      <c r="J209" s="27" t="s">
        <v>120</v>
      </c>
      <c r="K209" s="27">
        <f t="shared" si="31"/>
      </c>
      <c r="L209" s="27" t="s">
        <v>127</v>
      </c>
      <c r="M209" s="27">
        <f t="shared" si="32"/>
      </c>
      <c r="N209" s="22"/>
    </row>
    <row r="210" spans="1:14" ht="13.5" hidden="1">
      <c r="A210" s="11" t="e">
        <f>"2012"&amp;#REF!</f>
        <v>#REF!</v>
      </c>
      <c r="B210" s="29"/>
      <c r="C210" s="24">
        <f t="shared" si="26"/>
      </c>
      <c r="D210" s="24">
        <f t="shared" si="27"/>
      </c>
      <c r="E210" s="19">
        <f t="shared" si="28"/>
      </c>
      <c r="F210" s="19"/>
      <c r="G210" s="20" t="s">
        <v>6</v>
      </c>
      <c r="H210" s="21">
        <f t="shared" si="29"/>
      </c>
      <c r="I210" s="15">
        <f t="shared" si="30"/>
      </c>
      <c r="J210" s="27" t="s">
        <v>120</v>
      </c>
      <c r="K210" s="27">
        <f t="shared" si="31"/>
      </c>
      <c r="L210" s="27" t="s">
        <v>127</v>
      </c>
      <c r="M210" s="27">
        <f t="shared" si="32"/>
      </c>
      <c r="N210" s="22"/>
    </row>
    <row r="211" spans="1:14" ht="13.5" hidden="1">
      <c r="A211" s="11" t="e">
        <f>"2012"&amp;#REF!</f>
        <v>#REF!</v>
      </c>
      <c r="B211" s="29"/>
      <c r="C211" s="24">
        <f t="shared" si="26"/>
      </c>
      <c r="D211" s="24">
        <f t="shared" si="27"/>
      </c>
      <c r="E211" s="19">
        <f t="shared" si="28"/>
      </c>
      <c r="F211" s="19"/>
      <c r="G211" s="20" t="s">
        <v>6</v>
      </c>
      <c r="H211" s="21">
        <f t="shared" si="29"/>
      </c>
      <c r="I211" s="15">
        <f t="shared" si="30"/>
      </c>
      <c r="J211" s="27" t="s">
        <v>120</v>
      </c>
      <c r="K211" s="27">
        <f t="shared" si="31"/>
      </c>
      <c r="L211" s="27" t="s">
        <v>127</v>
      </c>
      <c r="M211" s="27">
        <f t="shared" si="32"/>
      </c>
      <c r="N211" s="22"/>
    </row>
    <row r="212" spans="1:14" ht="13.5" hidden="1">
      <c r="A212" s="11" t="e">
        <f>"2012"&amp;#REF!</f>
        <v>#REF!</v>
      </c>
      <c r="B212" s="29"/>
      <c r="C212" s="24">
        <f t="shared" si="26"/>
      </c>
      <c r="D212" s="24">
        <f t="shared" si="27"/>
      </c>
      <c r="E212" s="19">
        <f t="shared" si="28"/>
      </c>
      <c r="F212" s="19"/>
      <c r="G212" s="20" t="s">
        <v>6</v>
      </c>
      <c r="H212" s="21">
        <f t="shared" si="29"/>
      </c>
      <c r="I212" s="15">
        <f t="shared" si="30"/>
      </c>
      <c r="J212" s="27" t="s">
        <v>120</v>
      </c>
      <c r="K212" s="27">
        <f t="shared" si="31"/>
      </c>
      <c r="L212" s="27" t="s">
        <v>127</v>
      </c>
      <c r="M212" s="27">
        <f t="shared" si="32"/>
      </c>
      <c r="N212" s="22"/>
    </row>
    <row r="213" spans="1:14" ht="13.5" hidden="1">
      <c r="A213" s="11" t="e">
        <f>"2012"&amp;#REF!</f>
        <v>#REF!</v>
      </c>
      <c r="B213" s="29"/>
      <c r="C213" s="24">
        <f t="shared" si="26"/>
      </c>
      <c r="D213" s="24">
        <f t="shared" si="27"/>
      </c>
      <c r="E213" s="19">
        <f t="shared" si="28"/>
      </c>
      <c r="F213" s="19"/>
      <c r="G213" s="20" t="s">
        <v>6</v>
      </c>
      <c r="H213" s="21">
        <f t="shared" si="29"/>
      </c>
      <c r="I213" s="15">
        <f t="shared" si="30"/>
      </c>
      <c r="J213" s="27" t="s">
        <v>120</v>
      </c>
      <c r="K213" s="27">
        <f t="shared" si="31"/>
      </c>
      <c r="L213" s="27" t="s">
        <v>127</v>
      </c>
      <c r="M213" s="27">
        <f t="shared" si="32"/>
      </c>
      <c r="N213" s="22"/>
    </row>
    <row r="214" spans="1:14" ht="13.5" hidden="1">
      <c r="A214" s="11" t="e">
        <f>"2012"&amp;#REF!</f>
        <v>#REF!</v>
      </c>
      <c r="B214" s="29"/>
      <c r="C214" s="24">
        <f t="shared" si="26"/>
      </c>
      <c r="D214" s="24">
        <f t="shared" si="27"/>
      </c>
      <c r="E214" s="19">
        <f t="shared" si="28"/>
      </c>
      <c r="F214" s="19"/>
      <c r="G214" s="20" t="s">
        <v>6</v>
      </c>
      <c r="H214" s="21">
        <f t="shared" si="29"/>
      </c>
      <c r="I214" s="15">
        <f t="shared" si="30"/>
      </c>
      <c r="J214" s="27" t="s">
        <v>120</v>
      </c>
      <c r="K214" s="27">
        <f t="shared" si="31"/>
      </c>
      <c r="L214" s="27" t="s">
        <v>127</v>
      </c>
      <c r="M214" s="27">
        <f t="shared" si="32"/>
      </c>
      <c r="N214" s="22"/>
    </row>
    <row r="215" spans="1:14" ht="13.5" hidden="1">
      <c r="A215" s="11" t="e">
        <f>"2012"&amp;#REF!</f>
        <v>#REF!</v>
      </c>
      <c r="B215" s="29"/>
      <c r="C215" s="24">
        <f t="shared" si="26"/>
      </c>
      <c r="D215" s="24">
        <f t="shared" si="27"/>
      </c>
      <c r="E215" s="19">
        <f t="shared" si="28"/>
      </c>
      <c r="F215" s="19"/>
      <c r="G215" s="20" t="s">
        <v>6</v>
      </c>
      <c r="H215" s="21">
        <f t="shared" si="29"/>
      </c>
      <c r="I215" s="15">
        <f t="shared" si="30"/>
      </c>
      <c r="J215" s="27" t="s">
        <v>120</v>
      </c>
      <c r="K215" s="27">
        <f t="shared" si="31"/>
      </c>
      <c r="L215" s="27" t="s">
        <v>127</v>
      </c>
      <c r="M215" s="27">
        <f t="shared" si="32"/>
      </c>
      <c r="N215" s="22"/>
    </row>
    <row r="216" spans="1:14" ht="13.5" hidden="1">
      <c r="A216" s="11" t="e">
        <f>"2012"&amp;#REF!</f>
        <v>#REF!</v>
      </c>
      <c r="B216" s="29"/>
      <c r="C216" s="24">
        <f t="shared" si="26"/>
      </c>
      <c r="D216" s="24">
        <f t="shared" si="27"/>
      </c>
      <c r="E216" s="19">
        <f t="shared" si="28"/>
      </c>
      <c r="F216" s="19"/>
      <c r="G216" s="20" t="s">
        <v>6</v>
      </c>
      <c r="H216" s="21">
        <f t="shared" si="29"/>
      </c>
      <c r="I216" s="15">
        <f t="shared" si="30"/>
      </c>
      <c r="J216" s="27" t="s">
        <v>120</v>
      </c>
      <c r="K216" s="27">
        <f t="shared" si="31"/>
      </c>
      <c r="L216" s="27" t="s">
        <v>127</v>
      </c>
      <c r="M216" s="27">
        <f t="shared" si="32"/>
      </c>
      <c r="N216" s="22"/>
    </row>
    <row r="217" spans="1:14" ht="13.5" hidden="1">
      <c r="A217" s="11" t="e">
        <f>"2012"&amp;#REF!</f>
        <v>#REF!</v>
      </c>
      <c r="B217" s="29"/>
      <c r="C217" s="24">
        <f t="shared" si="26"/>
      </c>
      <c r="D217" s="24">
        <f t="shared" si="27"/>
      </c>
      <c r="E217" s="19">
        <f t="shared" si="28"/>
      </c>
      <c r="F217" s="19"/>
      <c r="G217" s="20" t="s">
        <v>6</v>
      </c>
      <c r="H217" s="21">
        <f t="shared" si="29"/>
      </c>
      <c r="I217" s="15">
        <f t="shared" si="30"/>
      </c>
      <c r="J217" s="27" t="s">
        <v>120</v>
      </c>
      <c r="K217" s="27">
        <f t="shared" si="31"/>
      </c>
      <c r="L217" s="27" t="s">
        <v>127</v>
      </c>
      <c r="M217" s="27">
        <f t="shared" si="32"/>
      </c>
      <c r="N217" s="22"/>
    </row>
    <row r="218" spans="1:14" ht="13.5" hidden="1">
      <c r="A218" s="11" t="e">
        <f>"2012"&amp;#REF!</f>
        <v>#REF!</v>
      </c>
      <c r="B218" s="29"/>
      <c r="C218" s="24">
        <f t="shared" si="26"/>
      </c>
      <c r="D218" s="24">
        <f t="shared" si="27"/>
      </c>
      <c r="E218" s="19">
        <f t="shared" si="28"/>
      </c>
      <c r="F218" s="19"/>
      <c r="G218" s="20" t="s">
        <v>6</v>
      </c>
      <c r="H218" s="21">
        <f t="shared" si="29"/>
      </c>
      <c r="I218" s="15">
        <f t="shared" si="30"/>
      </c>
      <c r="J218" s="27" t="s">
        <v>120</v>
      </c>
      <c r="K218" s="27">
        <f t="shared" si="31"/>
      </c>
      <c r="L218" s="27" t="s">
        <v>127</v>
      </c>
      <c r="M218" s="27">
        <f t="shared" si="32"/>
      </c>
      <c r="N218" s="22"/>
    </row>
    <row r="219" spans="1:14" ht="13.5" hidden="1">
      <c r="A219" s="11" t="e">
        <f>"2012"&amp;#REF!</f>
        <v>#REF!</v>
      </c>
      <c r="B219" s="29"/>
      <c r="C219" s="24">
        <f t="shared" si="26"/>
      </c>
      <c r="D219" s="24">
        <f t="shared" si="27"/>
      </c>
      <c r="E219" s="19">
        <f t="shared" si="28"/>
      </c>
      <c r="F219" s="19"/>
      <c r="G219" s="20" t="s">
        <v>6</v>
      </c>
      <c r="H219" s="21">
        <f t="shared" si="29"/>
      </c>
      <c r="I219" s="15">
        <f t="shared" si="30"/>
      </c>
      <c r="J219" s="27" t="s">
        <v>120</v>
      </c>
      <c r="K219" s="27">
        <f t="shared" si="31"/>
      </c>
      <c r="L219" s="27" t="s">
        <v>127</v>
      </c>
      <c r="M219" s="27">
        <f t="shared" si="32"/>
      </c>
      <c r="N219" s="22"/>
    </row>
    <row r="220" spans="1:14" ht="13.5" hidden="1">
      <c r="A220" s="11" t="e">
        <f>"2012"&amp;#REF!</f>
        <v>#REF!</v>
      </c>
      <c r="B220" s="29"/>
      <c r="C220" s="24">
        <f t="shared" si="26"/>
      </c>
      <c r="D220" s="24">
        <f t="shared" si="27"/>
      </c>
      <c r="E220" s="19">
        <f t="shared" si="28"/>
      </c>
      <c r="F220" s="19"/>
      <c r="G220" s="20" t="s">
        <v>6</v>
      </c>
      <c r="H220" s="21">
        <f t="shared" si="29"/>
      </c>
      <c r="I220" s="15">
        <f t="shared" si="30"/>
      </c>
      <c r="J220" s="27" t="s">
        <v>120</v>
      </c>
      <c r="K220" s="27">
        <f t="shared" si="31"/>
      </c>
      <c r="L220" s="27" t="s">
        <v>127</v>
      </c>
      <c r="M220" s="27">
        <f t="shared" si="32"/>
      </c>
      <c r="N220" s="22"/>
    </row>
    <row r="221" spans="1:14" ht="13.5" hidden="1">
      <c r="A221" s="11" t="e">
        <f>"2012"&amp;#REF!</f>
        <v>#REF!</v>
      </c>
      <c r="B221" s="29"/>
      <c r="C221" s="24">
        <f t="shared" si="26"/>
      </c>
      <c r="D221" s="24">
        <f t="shared" si="27"/>
      </c>
      <c r="E221" s="19">
        <f t="shared" si="28"/>
      </c>
      <c r="F221" s="19"/>
      <c r="G221" s="20" t="s">
        <v>6</v>
      </c>
      <c r="H221" s="21">
        <f t="shared" si="29"/>
      </c>
      <c r="I221" s="15">
        <f t="shared" si="30"/>
      </c>
      <c r="J221" s="27" t="s">
        <v>120</v>
      </c>
      <c r="K221" s="27">
        <f t="shared" si="31"/>
      </c>
      <c r="L221" s="27" t="s">
        <v>127</v>
      </c>
      <c r="M221" s="27">
        <f t="shared" si="32"/>
      </c>
      <c r="N221" s="22"/>
    </row>
    <row r="222" spans="1:14" ht="13.5" hidden="1">
      <c r="A222" s="11" t="e">
        <f>"2012"&amp;#REF!</f>
        <v>#REF!</v>
      </c>
      <c r="B222" s="29"/>
      <c r="C222" s="24">
        <f t="shared" si="26"/>
      </c>
      <c r="D222" s="24">
        <f t="shared" si="27"/>
      </c>
      <c r="E222" s="19">
        <f t="shared" si="28"/>
      </c>
      <c r="F222" s="19"/>
      <c r="G222" s="20" t="s">
        <v>6</v>
      </c>
      <c r="H222" s="21">
        <f t="shared" si="29"/>
      </c>
      <c r="I222" s="15">
        <f t="shared" si="30"/>
      </c>
      <c r="J222" s="27" t="s">
        <v>120</v>
      </c>
      <c r="K222" s="27">
        <f t="shared" si="31"/>
      </c>
      <c r="L222" s="27" t="s">
        <v>127</v>
      </c>
      <c r="M222" s="27">
        <f t="shared" si="32"/>
      </c>
      <c r="N222" s="22"/>
    </row>
    <row r="223" spans="1:14" ht="13.5" hidden="1">
      <c r="A223" s="11" t="e">
        <f>"2012"&amp;#REF!</f>
        <v>#REF!</v>
      </c>
      <c r="B223" s="29"/>
      <c r="C223" s="24">
        <f t="shared" si="26"/>
      </c>
      <c r="D223" s="24">
        <f t="shared" si="27"/>
      </c>
      <c r="E223" s="19">
        <f t="shared" si="28"/>
      </c>
      <c r="F223" s="19"/>
      <c r="G223" s="20" t="s">
        <v>6</v>
      </c>
      <c r="H223" s="21">
        <f t="shared" si="29"/>
      </c>
      <c r="I223" s="15">
        <f t="shared" si="30"/>
      </c>
      <c r="J223" s="27" t="s">
        <v>120</v>
      </c>
      <c r="K223" s="27">
        <f t="shared" si="31"/>
      </c>
      <c r="L223" s="27" t="s">
        <v>127</v>
      </c>
      <c r="M223" s="27">
        <f t="shared" si="32"/>
      </c>
      <c r="N223" s="22"/>
    </row>
    <row r="224" spans="1:14" ht="13.5" hidden="1">
      <c r="A224" s="11" t="e">
        <f>"2012"&amp;#REF!</f>
        <v>#REF!</v>
      </c>
      <c r="B224" s="29"/>
      <c r="C224" s="24">
        <f t="shared" si="26"/>
      </c>
      <c r="D224" s="24">
        <f t="shared" si="27"/>
      </c>
      <c r="E224" s="19">
        <f t="shared" si="28"/>
      </c>
      <c r="F224" s="19"/>
      <c r="G224" s="20" t="s">
        <v>6</v>
      </c>
      <c r="H224" s="21">
        <f t="shared" si="29"/>
      </c>
      <c r="I224" s="15">
        <f t="shared" si="30"/>
      </c>
      <c r="J224" s="27" t="s">
        <v>120</v>
      </c>
      <c r="K224" s="27">
        <f t="shared" si="31"/>
      </c>
      <c r="L224" s="27" t="s">
        <v>127</v>
      </c>
      <c r="M224" s="27">
        <f t="shared" si="32"/>
      </c>
      <c r="N224" s="22"/>
    </row>
    <row r="225" spans="1:14" ht="13.5" hidden="1">
      <c r="A225" s="11" t="e">
        <f>"2012"&amp;#REF!</f>
        <v>#REF!</v>
      </c>
      <c r="B225" s="29"/>
      <c r="C225" s="24">
        <f t="shared" si="26"/>
      </c>
      <c r="D225" s="24">
        <f t="shared" si="27"/>
      </c>
      <c r="E225" s="19">
        <f t="shared" si="28"/>
      </c>
      <c r="F225" s="19"/>
      <c r="G225" s="20" t="s">
        <v>6</v>
      </c>
      <c r="H225" s="21">
        <f t="shared" si="29"/>
      </c>
      <c r="I225" s="15">
        <f t="shared" si="30"/>
      </c>
      <c r="J225" s="27" t="s">
        <v>120</v>
      </c>
      <c r="K225" s="27">
        <f t="shared" si="31"/>
      </c>
      <c r="L225" s="27" t="s">
        <v>127</v>
      </c>
      <c r="M225" s="27">
        <f t="shared" si="32"/>
      </c>
      <c r="N225" s="22"/>
    </row>
    <row r="226" spans="1:14" ht="13.5" hidden="1">
      <c r="A226" s="11" t="e">
        <f>"2012"&amp;#REF!</f>
        <v>#REF!</v>
      </c>
      <c r="B226" s="29"/>
      <c r="C226" s="24">
        <f t="shared" si="26"/>
      </c>
      <c r="D226" s="24">
        <f t="shared" si="27"/>
      </c>
      <c r="E226" s="19">
        <f t="shared" si="28"/>
      </c>
      <c r="F226" s="19"/>
      <c r="G226" s="20" t="s">
        <v>6</v>
      </c>
      <c r="H226" s="21">
        <f t="shared" si="29"/>
      </c>
      <c r="I226" s="15">
        <f t="shared" si="30"/>
      </c>
      <c r="J226" s="27" t="s">
        <v>120</v>
      </c>
      <c r="K226" s="27">
        <f t="shared" si="31"/>
      </c>
      <c r="L226" s="27" t="s">
        <v>127</v>
      </c>
      <c r="M226" s="27">
        <f t="shared" si="32"/>
      </c>
      <c r="N226" s="22"/>
    </row>
    <row r="227" spans="1:14" ht="13.5" hidden="1">
      <c r="A227" s="11" t="e">
        <f>"2012"&amp;#REF!</f>
        <v>#REF!</v>
      </c>
      <c r="B227" s="29"/>
      <c r="C227" s="24">
        <f t="shared" si="26"/>
      </c>
      <c r="D227" s="24">
        <f t="shared" si="27"/>
      </c>
      <c r="E227" s="19">
        <f t="shared" si="28"/>
      </c>
      <c r="F227" s="19"/>
      <c r="G227" s="20" t="s">
        <v>6</v>
      </c>
      <c r="H227" s="21">
        <f t="shared" si="29"/>
      </c>
      <c r="I227" s="15">
        <f t="shared" si="30"/>
      </c>
      <c r="J227" s="27" t="s">
        <v>120</v>
      </c>
      <c r="K227" s="27">
        <f t="shared" si="31"/>
      </c>
      <c r="L227" s="27" t="s">
        <v>127</v>
      </c>
      <c r="M227" s="27">
        <f t="shared" si="32"/>
      </c>
      <c r="N227" s="22"/>
    </row>
    <row r="228" spans="1:14" ht="13.5" hidden="1">
      <c r="A228" s="11" t="e">
        <f>"2012"&amp;#REF!</f>
        <v>#REF!</v>
      </c>
      <c r="B228" s="29"/>
      <c r="C228" s="24">
        <f t="shared" si="26"/>
      </c>
      <c r="D228" s="24">
        <f t="shared" si="27"/>
      </c>
      <c r="E228" s="19">
        <f t="shared" si="28"/>
      </c>
      <c r="F228" s="19"/>
      <c r="G228" s="20" t="s">
        <v>6</v>
      </c>
      <c r="H228" s="21">
        <f t="shared" si="29"/>
      </c>
      <c r="I228" s="15">
        <f t="shared" si="30"/>
      </c>
      <c r="J228" s="27" t="s">
        <v>120</v>
      </c>
      <c r="K228" s="27">
        <f t="shared" si="31"/>
      </c>
      <c r="L228" s="27" t="s">
        <v>127</v>
      </c>
      <c r="M228" s="27">
        <f t="shared" si="32"/>
      </c>
      <c r="N228" s="22"/>
    </row>
    <row r="229" spans="1:14" ht="13.5" hidden="1">
      <c r="A229" s="11" t="e">
        <f>"2012"&amp;#REF!</f>
        <v>#REF!</v>
      </c>
      <c r="B229" s="29"/>
      <c r="C229" s="24">
        <f t="shared" si="26"/>
      </c>
      <c r="D229" s="24">
        <f t="shared" si="27"/>
      </c>
      <c r="E229" s="19">
        <f t="shared" si="28"/>
      </c>
      <c r="F229" s="19"/>
      <c r="G229" s="20" t="s">
        <v>6</v>
      </c>
      <c r="H229" s="21">
        <f t="shared" si="29"/>
      </c>
      <c r="I229" s="15">
        <f t="shared" si="30"/>
      </c>
      <c r="J229" s="27" t="s">
        <v>120</v>
      </c>
      <c r="K229" s="27">
        <f t="shared" si="31"/>
      </c>
      <c r="L229" s="27" t="s">
        <v>127</v>
      </c>
      <c r="M229" s="27">
        <f t="shared" si="32"/>
      </c>
      <c r="N229" s="22"/>
    </row>
    <row r="230" spans="1:14" ht="13.5" hidden="1">
      <c r="A230" s="11" t="e">
        <f>"2012"&amp;#REF!</f>
        <v>#REF!</v>
      </c>
      <c r="B230" s="29"/>
      <c r="C230" s="24">
        <f t="shared" si="26"/>
      </c>
      <c r="D230" s="24">
        <f t="shared" si="27"/>
      </c>
      <c r="E230" s="19">
        <f t="shared" si="28"/>
      </c>
      <c r="F230" s="19"/>
      <c r="G230" s="20" t="s">
        <v>6</v>
      </c>
      <c r="H230" s="21">
        <f t="shared" si="29"/>
      </c>
      <c r="I230" s="15">
        <f t="shared" si="30"/>
      </c>
      <c r="J230" s="27" t="s">
        <v>120</v>
      </c>
      <c r="K230" s="27">
        <f t="shared" si="31"/>
      </c>
      <c r="L230" s="27" t="s">
        <v>127</v>
      </c>
      <c r="M230" s="27">
        <f t="shared" si="32"/>
      </c>
      <c r="N230" s="22"/>
    </row>
    <row r="231" spans="1:14" ht="13.5" hidden="1">
      <c r="A231" s="11" t="e">
        <f>"2012"&amp;#REF!</f>
        <v>#REF!</v>
      </c>
      <c r="B231" s="29"/>
      <c r="C231" s="24">
        <f t="shared" si="26"/>
      </c>
      <c r="D231" s="24">
        <f t="shared" si="27"/>
      </c>
      <c r="E231" s="19">
        <f t="shared" si="28"/>
      </c>
      <c r="F231" s="19"/>
      <c r="G231" s="20" t="s">
        <v>6</v>
      </c>
      <c r="H231" s="21">
        <f t="shared" si="29"/>
      </c>
      <c r="I231" s="15">
        <f t="shared" si="30"/>
      </c>
      <c r="J231" s="27" t="s">
        <v>120</v>
      </c>
      <c r="K231" s="27">
        <f t="shared" si="31"/>
      </c>
      <c r="L231" s="27" t="s">
        <v>127</v>
      </c>
      <c r="M231" s="27">
        <f t="shared" si="32"/>
      </c>
      <c r="N231" s="22"/>
    </row>
    <row r="232" spans="1:14" ht="13.5" hidden="1">
      <c r="A232" s="11" t="e">
        <f>"2012"&amp;#REF!</f>
        <v>#REF!</v>
      </c>
      <c r="B232" s="29"/>
      <c r="C232" s="24">
        <f t="shared" si="26"/>
      </c>
      <c r="D232" s="24">
        <f t="shared" si="27"/>
      </c>
      <c r="E232" s="19">
        <f t="shared" si="28"/>
      </c>
      <c r="F232" s="19"/>
      <c r="G232" s="20" t="s">
        <v>6</v>
      </c>
      <c r="H232" s="21">
        <f t="shared" si="29"/>
      </c>
      <c r="I232" s="15">
        <f t="shared" si="30"/>
      </c>
      <c r="J232" s="27" t="s">
        <v>120</v>
      </c>
      <c r="K232" s="27">
        <f t="shared" si="31"/>
      </c>
      <c r="L232" s="27" t="s">
        <v>127</v>
      </c>
      <c r="M232" s="27">
        <f t="shared" si="32"/>
      </c>
      <c r="N232" s="22"/>
    </row>
    <row r="233" spans="1:14" ht="13.5" hidden="1">
      <c r="A233" s="11" t="e">
        <f>"2012"&amp;#REF!</f>
        <v>#REF!</v>
      </c>
      <c r="B233" s="29"/>
      <c r="C233" s="24">
        <f t="shared" si="26"/>
      </c>
      <c r="D233" s="24">
        <f t="shared" si="27"/>
      </c>
      <c r="E233" s="19">
        <f t="shared" si="28"/>
      </c>
      <c r="F233" s="19"/>
      <c r="G233" s="20" t="s">
        <v>6</v>
      </c>
      <c r="H233" s="21">
        <f t="shared" si="29"/>
      </c>
      <c r="I233" s="15">
        <f t="shared" si="30"/>
      </c>
      <c r="J233" s="27" t="s">
        <v>120</v>
      </c>
      <c r="K233" s="27">
        <f t="shared" si="31"/>
      </c>
      <c r="L233" s="27" t="s">
        <v>127</v>
      </c>
      <c r="M233" s="27">
        <f t="shared" si="32"/>
      </c>
      <c r="N233" s="22"/>
    </row>
    <row r="234" spans="1:14" ht="13.5" hidden="1">
      <c r="A234" s="11" t="e">
        <f>"2012"&amp;#REF!</f>
        <v>#REF!</v>
      </c>
      <c r="B234" s="29"/>
      <c r="C234" s="24">
        <f t="shared" si="26"/>
      </c>
      <c r="D234" s="24">
        <f t="shared" si="27"/>
      </c>
      <c r="E234" s="19">
        <f t="shared" si="28"/>
      </c>
      <c r="F234" s="19"/>
      <c r="G234" s="20" t="s">
        <v>6</v>
      </c>
      <c r="H234" s="21">
        <f t="shared" si="29"/>
      </c>
      <c r="I234" s="15">
        <f t="shared" si="30"/>
      </c>
      <c r="J234" s="27" t="s">
        <v>120</v>
      </c>
      <c r="K234" s="27">
        <f t="shared" si="31"/>
      </c>
      <c r="L234" s="27" t="s">
        <v>127</v>
      </c>
      <c r="M234" s="27">
        <f t="shared" si="32"/>
      </c>
      <c r="N234" s="22"/>
    </row>
    <row r="235" spans="1:14" ht="13.5" hidden="1">
      <c r="A235" s="11" t="e">
        <f>"2012"&amp;#REF!</f>
        <v>#REF!</v>
      </c>
      <c r="B235" s="29"/>
      <c r="C235" s="24">
        <f t="shared" si="26"/>
      </c>
      <c r="D235" s="24">
        <f t="shared" si="27"/>
      </c>
      <c r="E235" s="19">
        <f t="shared" si="28"/>
      </c>
      <c r="F235" s="19"/>
      <c r="G235" s="20" t="s">
        <v>6</v>
      </c>
      <c r="H235" s="21">
        <f t="shared" si="29"/>
      </c>
      <c r="I235" s="15">
        <f t="shared" si="30"/>
      </c>
      <c r="J235" s="27" t="s">
        <v>120</v>
      </c>
      <c r="K235" s="27">
        <f t="shared" si="31"/>
      </c>
      <c r="L235" s="27" t="s">
        <v>127</v>
      </c>
      <c r="M235" s="27">
        <f t="shared" si="32"/>
      </c>
      <c r="N235" s="22"/>
    </row>
    <row r="236" spans="1:14" ht="13.5" hidden="1">
      <c r="A236" s="11" t="e">
        <f>"2012"&amp;#REF!</f>
        <v>#REF!</v>
      </c>
      <c r="B236" s="29"/>
      <c r="C236" s="24">
        <f t="shared" si="26"/>
      </c>
      <c r="D236" s="24">
        <f t="shared" si="27"/>
      </c>
      <c r="E236" s="19">
        <f t="shared" si="28"/>
      </c>
      <c r="F236" s="19"/>
      <c r="G236" s="20" t="s">
        <v>6</v>
      </c>
      <c r="H236" s="21">
        <f t="shared" si="29"/>
      </c>
      <c r="I236" s="15">
        <f t="shared" si="30"/>
      </c>
      <c r="J236" s="27" t="s">
        <v>120</v>
      </c>
      <c r="K236" s="27">
        <f t="shared" si="31"/>
      </c>
      <c r="L236" s="27" t="s">
        <v>127</v>
      </c>
      <c r="M236" s="27">
        <f t="shared" si="32"/>
      </c>
      <c r="N236" s="22"/>
    </row>
    <row r="237" spans="1:14" ht="13.5" hidden="1">
      <c r="A237" s="11" t="e">
        <f>"2012"&amp;#REF!</f>
        <v>#REF!</v>
      </c>
      <c r="B237" s="29"/>
      <c r="C237" s="24">
        <f t="shared" si="26"/>
      </c>
      <c r="D237" s="24">
        <f t="shared" si="27"/>
      </c>
      <c r="E237" s="19">
        <f t="shared" si="28"/>
      </c>
      <c r="F237" s="19"/>
      <c r="G237" s="20" t="s">
        <v>6</v>
      </c>
      <c r="H237" s="21">
        <f t="shared" si="29"/>
      </c>
      <c r="I237" s="15">
        <f t="shared" si="30"/>
      </c>
      <c r="J237" s="27" t="s">
        <v>120</v>
      </c>
      <c r="K237" s="27">
        <f t="shared" si="31"/>
      </c>
      <c r="L237" s="27" t="s">
        <v>127</v>
      </c>
      <c r="M237" s="27">
        <f t="shared" si="32"/>
      </c>
      <c r="N237" s="22"/>
    </row>
    <row r="238" spans="1:14" ht="13.5" hidden="1">
      <c r="A238" s="11" t="e">
        <f>"2012"&amp;#REF!</f>
        <v>#REF!</v>
      </c>
      <c r="B238" s="29"/>
      <c r="C238" s="24">
        <f t="shared" si="26"/>
      </c>
      <c r="D238" s="24">
        <f t="shared" si="27"/>
      </c>
      <c r="E238" s="19">
        <f t="shared" si="28"/>
      </c>
      <c r="F238" s="19"/>
      <c r="G238" s="20" t="s">
        <v>6</v>
      </c>
      <c r="H238" s="21">
        <f t="shared" si="29"/>
      </c>
      <c r="I238" s="15">
        <f t="shared" si="30"/>
      </c>
      <c r="J238" s="27" t="s">
        <v>120</v>
      </c>
      <c r="K238" s="27">
        <f t="shared" si="31"/>
      </c>
      <c r="L238" s="27" t="s">
        <v>127</v>
      </c>
      <c r="M238" s="27">
        <f t="shared" si="32"/>
      </c>
      <c r="N238" s="22"/>
    </row>
    <row r="239" spans="1:14" ht="13.5" hidden="1">
      <c r="A239" s="11" t="e">
        <f>"2012"&amp;#REF!</f>
        <v>#REF!</v>
      </c>
      <c r="B239" s="29"/>
      <c r="C239" s="24">
        <f t="shared" si="26"/>
      </c>
      <c r="D239" s="24">
        <f t="shared" si="27"/>
      </c>
      <c r="E239" s="19">
        <f t="shared" si="28"/>
      </c>
      <c r="F239" s="19"/>
      <c r="G239" s="20" t="s">
        <v>6</v>
      </c>
      <c r="H239" s="21">
        <f t="shared" si="29"/>
      </c>
      <c r="I239" s="15">
        <f t="shared" si="30"/>
      </c>
      <c r="J239" s="27" t="s">
        <v>120</v>
      </c>
      <c r="K239" s="27">
        <f t="shared" si="31"/>
      </c>
      <c r="L239" s="27" t="s">
        <v>127</v>
      </c>
      <c r="M239" s="27">
        <f t="shared" si="32"/>
      </c>
      <c r="N239" s="22"/>
    </row>
    <row r="240" spans="1:14" ht="13.5" hidden="1">
      <c r="A240" s="11" t="e">
        <f>"2012"&amp;#REF!</f>
        <v>#REF!</v>
      </c>
      <c r="B240" s="29"/>
      <c r="C240" s="24">
        <f t="shared" si="26"/>
      </c>
      <c r="D240" s="24">
        <f t="shared" si="27"/>
      </c>
      <c r="E240" s="19">
        <f t="shared" si="28"/>
      </c>
      <c r="F240" s="19"/>
      <c r="G240" s="20" t="s">
        <v>6</v>
      </c>
      <c r="H240" s="21">
        <f t="shared" si="29"/>
      </c>
      <c r="I240" s="15">
        <f t="shared" si="30"/>
      </c>
      <c r="J240" s="27" t="s">
        <v>120</v>
      </c>
      <c r="K240" s="27">
        <f t="shared" si="31"/>
      </c>
      <c r="L240" s="27" t="s">
        <v>127</v>
      </c>
      <c r="M240" s="27">
        <f t="shared" si="32"/>
      </c>
      <c r="N240" s="22"/>
    </row>
    <row r="241" spans="1:14" ht="13.5" hidden="1">
      <c r="A241" s="11" t="e">
        <f>"2012"&amp;#REF!</f>
        <v>#REF!</v>
      </c>
      <c r="B241" s="29"/>
      <c r="C241" s="24">
        <f t="shared" si="26"/>
      </c>
      <c r="D241" s="24">
        <f t="shared" si="27"/>
      </c>
      <c r="E241" s="19">
        <f t="shared" si="28"/>
      </c>
      <c r="F241" s="19"/>
      <c r="G241" s="20" t="s">
        <v>6</v>
      </c>
      <c r="H241" s="21">
        <f t="shared" si="29"/>
      </c>
      <c r="I241" s="15">
        <f t="shared" si="30"/>
      </c>
      <c r="J241" s="27" t="s">
        <v>120</v>
      </c>
      <c r="K241" s="27">
        <f t="shared" si="31"/>
      </c>
      <c r="L241" s="27" t="s">
        <v>127</v>
      </c>
      <c r="M241" s="27">
        <f t="shared" si="32"/>
      </c>
      <c r="N241" s="22"/>
    </row>
    <row r="242" spans="1:14" ht="13.5" hidden="1">
      <c r="A242" s="11" t="e">
        <f>"2012"&amp;#REF!</f>
        <v>#REF!</v>
      </c>
      <c r="B242" s="29"/>
      <c r="C242" s="24">
        <f t="shared" si="26"/>
      </c>
      <c r="D242" s="24">
        <f t="shared" si="27"/>
      </c>
      <c r="E242" s="19">
        <f t="shared" si="28"/>
      </c>
      <c r="F242" s="19"/>
      <c r="G242" s="20" t="s">
        <v>6</v>
      </c>
      <c r="H242" s="21">
        <f t="shared" si="29"/>
      </c>
      <c r="I242" s="15">
        <f t="shared" si="30"/>
      </c>
      <c r="J242" s="27" t="s">
        <v>120</v>
      </c>
      <c r="K242" s="27">
        <f t="shared" si="31"/>
      </c>
      <c r="L242" s="27" t="s">
        <v>127</v>
      </c>
      <c r="M242" s="27">
        <f t="shared" si="32"/>
      </c>
      <c r="N242" s="22"/>
    </row>
    <row r="243" spans="1:14" ht="13.5" hidden="1">
      <c r="A243" s="11" t="e">
        <f>"2012"&amp;#REF!</f>
        <v>#REF!</v>
      </c>
      <c r="B243" s="29"/>
      <c r="C243" s="24">
        <f t="shared" si="26"/>
      </c>
      <c r="D243" s="24">
        <f t="shared" si="27"/>
      </c>
      <c r="E243" s="19">
        <f t="shared" si="28"/>
      </c>
      <c r="F243" s="19"/>
      <c r="G243" s="20" t="s">
        <v>6</v>
      </c>
      <c r="H243" s="21">
        <f t="shared" si="29"/>
      </c>
      <c r="I243" s="15">
        <f t="shared" si="30"/>
      </c>
      <c r="J243" s="27" t="s">
        <v>120</v>
      </c>
      <c r="K243" s="27">
        <f t="shared" si="31"/>
      </c>
      <c r="L243" s="27" t="s">
        <v>127</v>
      </c>
      <c r="M243" s="27">
        <f t="shared" si="32"/>
      </c>
      <c r="N243" s="22"/>
    </row>
    <row r="244" spans="1:14" ht="13.5" hidden="1">
      <c r="A244" s="11" t="e">
        <f>"2012"&amp;#REF!</f>
        <v>#REF!</v>
      </c>
      <c r="B244" s="29"/>
      <c r="C244" s="24">
        <f t="shared" si="26"/>
      </c>
      <c r="D244" s="24">
        <f t="shared" si="27"/>
      </c>
      <c r="E244" s="19">
        <f t="shared" si="28"/>
      </c>
      <c r="F244" s="19"/>
      <c r="G244" s="20" t="s">
        <v>6</v>
      </c>
      <c r="H244" s="21">
        <f t="shared" si="29"/>
      </c>
      <c r="I244" s="15">
        <f t="shared" si="30"/>
      </c>
      <c r="J244" s="27" t="s">
        <v>120</v>
      </c>
      <c r="K244" s="27">
        <f t="shared" si="31"/>
      </c>
      <c r="L244" s="27" t="s">
        <v>127</v>
      </c>
      <c r="M244" s="27">
        <f t="shared" si="32"/>
      </c>
      <c r="N244" s="22"/>
    </row>
    <row r="245" spans="1:14" ht="13.5" hidden="1">
      <c r="A245" s="11" t="e">
        <f>"2012"&amp;#REF!</f>
        <v>#REF!</v>
      </c>
      <c r="B245" s="29"/>
      <c r="C245" s="24">
        <f t="shared" si="26"/>
      </c>
      <c r="D245" s="24">
        <f t="shared" si="27"/>
      </c>
      <c r="E245" s="19">
        <f t="shared" si="28"/>
      </c>
      <c r="F245" s="19"/>
      <c r="G245" s="20" t="s">
        <v>6</v>
      </c>
      <c r="H245" s="21">
        <f t="shared" si="29"/>
      </c>
      <c r="I245" s="15">
        <f t="shared" si="30"/>
      </c>
      <c r="J245" s="27" t="s">
        <v>120</v>
      </c>
      <c r="K245" s="27">
        <f t="shared" si="31"/>
      </c>
      <c r="L245" s="27" t="s">
        <v>127</v>
      </c>
      <c r="M245" s="27">
        <f t="shared" si="32"/>
      </c>
      <c r="N245" s="22"/>
    </row>
    <row r="246" spans="1:14" ht="13.5" hidden="1">
      <c r="A246" s="11" t="e">
        <f>"2012"&amp;#REF!</f>
        <v>#REF!</v>
      </c>
      <c r="B246" s="29"/>
      <c r="C246" s="24">
        <f t="shared" si="26"/>
      </c>
      <c r="D246" s="24">
        <f t="shared" si="27"/>
      </c>
      <c r="E246" s="19">
        <f t="shared" si="28"/>
      </c>
      <c r="F246" s="19"/>
      <c r="G246" s="20" t="s">
        <v>6</v>
      </c>
      <c r="H246" s="21">
        <f t="shared" si="29"/>
      </c>
      <c r="I246" s="15">
        <f t="shared" si="30"/>
      </c>
      <c r="J246" s="27" t="s">
        <v>120</v>
      </c>
      <c r="K246" s="27">
        <f t="shared" si="31"/>
      </c>
      <c r="L246" s="27" t="s">
        <v>127</v>
      </c>
      <c r="M246" s="27">
        <f t="shared" si="32"/>
      </c>
      <c r="N246" s="22"/>
    </row>
    <row r="247" spans="1:14" ht="13.5" hidden="1">
      <c r="A247" s="11" t="e">
        <f>"2012"&amp;#REF!</f>
        <v>#REF!</v>
      </c>
      <c r="B247" s="29"/>
      <c r="C247" s="24">
        <f t="shared" si="26"/>
      </c>
      <c r="D247" s="24">
        <f t="shared" si="27"/>
      </c>
      <c r="E247" s="19">
        <f t="shared" si="28"/>
      </c>
      <c r="F247" s="19"/>
      <c r="G247" s="20" t="s">
        <v>6</v>
      </c>
      <c r="H247" s="21">
        <f t="shared" si="29"/>
      </c>
      <c r="I247" s="15">
        <f t="shared" si="30"/>
      </c>
      <c r="J247" s="27" t="s">
        <v>120</v>
      </c>
      <c r="K247" s="27">
        <f t="shared" si="31"/>
      </c>
      <c r="L247" s="27" t="s">
        <v>127</v>
      </c>
      <c r="M247" s="27">
        <f t="shared" si="32"/>
      </c>
      <c r="N247" s="22"/>
    </row>
    <row r="248" spans="1:14" ht="13.5" hidden="1">
      <c r="A248" s="11" t="e">
        <f>"2012"&amp;#REF!</f>
        <v>#REF!</v>
      </c>
      <c r="B248" s="29"/>
      <c r="C248" s="24">
        <f t="shared" si="26"/>
      </c>
      <c r="D248" s="24">
        <f t="shared" si="27"/>
      </c>
      <c r="E248" s="19">
        <f t="shared" si="28"/>
      </c>
      <c r="F248" s="19"/>
      <c r="G248" s="20" t="s">
        <v>6</v>
      </c>
      <c r="H248" s="21">
        <f t="shared" si="29"/>
      </c>
      <c r="I248" s="15">
        <f t="shared" si="30"/>
      </c>
      <c r="J248" s="27" t="s">
        <v>120</v>
      </c>
      <c r="K248" s="27">
        <f t="shared" si="31"/>
      </c>
      <c r="L248" s="27" t="s">
        <v>127</v>
      </c>
      <c r="M248" s="27">
        <f t="shared" si="32"/>
      </c>
      <c r="N248" s="22"/>
    </row>
    <row r="249" spans="1:14" ht="13.5" hidden="1">
      <c r="A249" s="11" t="e">
        <f>"2012"&amp;#REF!</f>
        <v>#REF!</v>
      </c>
      <c r="B249" s="29"/>
      <c r="C249" s="24">
        <f t="shared" si="26"/>
      </c>
      <c r="D249" s="24">
        <f t="shared" si="27"/>
      </c>
      <c r="E249" s="19">
        <f t="shared" si="28"/>
      </c>
      <c r="F249" s="19"/>
      <c r="G249" s="20" t="s">
        <v>6</v>
      </c>
      <c r="H249" s="21">
        <f t="shared" si="29"/>
      </c>
      <c r="I249" s="15">
        <f t="shared" si="30"/>
      </c>
      <c r="J249" s="27" t="s">
        <v>120</v>
      </c>
      <c r="K249" s="27">
        <f t="shared" si="31"/>
      </c>
      <c r="L249" s="27" t="s">
        <v>127</v>
      </c>
      <c r="M249" s="27">
        <f t="shared" si="32"/>
      </c>
      <c r="N249" s="22"/>
    </row>
    <row r="250" spans="1:14" ht="13.5" hidden="1">
      <c r="A250" s="11" t="e">
        <f>"2012"&amp;#REF!</f>
        <v>#REF!</v>
      </c>
      <c r="B250" s="29"/>
      <c r="C250" s="24">
        <f t="shared" si="26"/>
      </c>
      <c r="D250" s="24">
        <f t="shared" si="27"/>
      </c>
      <c r="E250" s="19">
        <f t="shared" si="28"/>
      </c>
      <c r="F250" s="19"/>
      <c r="G250" s="20" t="s">
        <v>6</v>
      </c>
      <c r="H250" s="21">
        <f t="shared" si="29"/>
      </c>
      <c r="I250" s="15">
        <f t="shared" si="30"/>
      </c>
      <c r="J250" s="27" t="s">
        <v>120</v>
      </c>
      <c r="K250" s="27">
        <f t="shared" si="31"/>
      </c>
      <c r="L250" s="27" t="s">
        <v>127</v>
      </c>
      <c r="M250" s="27">
        <f t="shared" si="32"/>
      </c>
      <c r="N250" s="22"/>
    </row>
    <row r="251" spans="1:14" ht="13.5" hidden="1">
      <c r="A251" s="11" t="e">
        <f>"2012"&amp;#REF!</f>
        <v>#REF!</v>
      </c>
      <c r="B251" s="29"/>
      <c r="C251" s="24">
        <f t="shared" si="26"/>
      </c>
      <c r="D251" s="24">
        <f t="shared" si="27"/>
      </c>
      <c r="E251" s="19">
        <f t="shared" si="28"/>
      </c>
      <c r="F251" s="19"/>
      <c r="G251" s="20" t="s">
        <v>6</v>
      </c>
      <c r="H251" s="21">
        <f t="shared" si="29"/>
      </c>
      <c r="I251" s="15">
        <f t="shared" si="30"/>
      </c>
      <c r="J251" s="27" t="s">
        <v>120</v>
      </c>
      <c r="K251" s="27">
        <f t="shared" si="31"/>
      </c>
      <c r="L251" s="27" t="s">
        <v>127</v>
      </c>
      <c r="M251" s="27">
        <f t="shared" si="32"/>
      </c>
      <c r="N251" s="22"/>
    </row>
    <row r="252" spans="1:14" ht="13.5" hidden="1">
      <c r="A252" s="11" t="e">
        <f>"2012"&amp;#REF!</f>
        <v>#REF!</v>
      </c>
      <c r="B252" s="29"/>
      <c r="C252" s="24">
        <f t="shared" si="26"/>
      </c>
      <c r="D252" s="24">
        <f t="shared" si="27"/>
      </c>
      <c r="E252" s="19">
        <f t="shared" si="28"/>
      </c>
      <c r="F252" s="19"/>
      <c r="G252" s="20" t="s">
        <v>6</v>
      </c>
      <c r="H252" s="21">
        <f t="shared" si="29"/>
      </c>
      <c r="I252" s="15">
        <f t="shared" si="30"/>
      </c>
      <c r="J252" s="27" t="s">
        <v>120</v>
      </c>
      <c r="K252" s="27">
        <f t="shared" si="31"/>
      </c>
      <c r="L252" s="27" t="s">
        <v>127</v>
      </c>
      <c r="M252" s="27">
        <f t="shared" si="32"/>
      </c>
      <c r="N252" s="22"/>
    </row>
    <row r="253" spans="1:14" ht="13.5" hidden="1">
      <c r="A253" s="11" t="e">
        <f>"2012"&amp;#REF!</f>
        <v>#REF!</v>
      </c>
      <c r="B253" s="29"/>
      <c r="C253" s="24">
        <f t="shared" si="26"/>
      </c>
      <c r="D253" s="24">
        <f t="shared" si="27"/>
      </c>
      <c r="E253" s="19">
        <f t="shared" si="28"/>
      </c>
      <c r="F253" s="19"/>
      <c r="G253" s="20" t="s">
        <v>6</v>
      </c>
      <c r="H253" s="21">
        <f t="shared" si="29"/>
      </c>
      <c r="I253" s="15">
        <f t="shared" si="30"/>
      </c>
      <c r="J253" s="27" t="s">
        <v>120</v>
      </c>
      <c r="K253" s="27">
        <f t="shared" si="31"/>
      </c>
      <c r="L253" s="27" t="s">
        <v>127</v>
      </c>
      <c r="M253" s="27">
        <f t="shared" si="32"/>
      </c>
      <c r="N253" s="22"/>
    </row>
    <row r="254" spans="1:14" ht="13.5" hidden="1">
      <c r="A254" s="11" t="e">
        <f>"2012"&amp;#REF!</f>
        <v>#REF!</v>
      </c>
      <c r="B254" s="29"/>
      <c r="C254" s="24">
        <f t="shared" si="26"/>
      </c>
      <c r="D254" s="24">
        <f t="shared" si="27"/>
      </c>
      <c r="E254" s="19">
        <f t="shared" si="28"/>
      </c>
      <c r="F254" s="19"/>
      <c r="G254" s="20" t="s">
        <v>6</v>
      </c>
      <c r="H254" s="21">
        <f t="shared" si="29"/>
      </c>
      <c r="I254" s="15">
        <f t="shared" si="30"/>
      </c>
      <c r="J254" s="27" t="s">
        <v>120</v>
      </c>
      <c r="K254" s="27">
        <f t="shared" si="31"/>
      </c>
      <c r="L254" s="27" t="s">
        <v>127</v>
      </c>
      <c r="M254" s="27">
        <f t="shared" si="32"/>
      </c>
      <c r="N254" s="22"/>
    </row>
    <row r="255" spans="1:14" ht="13.5" hidden="1">
      <c r="A255" s="11" t="e">
        <f>"2012"&amp;#REF!</f>
        <v>#REF!</v>
      </c>
      <c r="B255" s="29"/>
      <c r="C255" s="24">
        <f t="shared" si="26"/>
      </c>
      <c r="D255" s="24">
        <f t="shared" si="27"/>
      </c>
      <c r="E255" s="19">
        <f t="shared" si="28"/>
      </c>
      <c r="F255" s="19"/>
      <c r="G255" s="20" t="s">
        <v>6</v>
      </c>
      <c r="H255" s="21">
        <f t="shared" si="29"/>
      </c>
      <c r="I255" s="15">
        <f t="shared" si="30"/>
      </c>
      <c r="J255" s="27" t="s">
        <v>120</v>
      </c>
      <c r="K255" s="27">
        <f t="shared" si="31"/>
      </c>
      <c r="L255" s="27" t="s">
        <v>127</v>
      </c>
      <c r="M255" s="27">
        <f t="shared" si="32"/>
      </c>
      <c r="N255" s="22"/>
    </row>
    <row r="256" spans="1:14" ht="13.5" hidden="1">
      <c r="A256" s="11" t="e">
        <f>"2012"&amp;#REF!</f>
        <v>#REF!</v>
      </c>
      <c r="B256" s="29"/>
      <c r="C256" s="24">
        <f t="shared" si="26"/>
      </c>
      <c r="D256" s="24">
        <f t="shared" si="27"/>
      </c>
      <c r="E256" s="19">
        <f t="shared" si="28"/>
      </c>
      <c r="F256" s="19"/>
      <c r="G256" s="20" t="s">
        <v>6</v>
      </c>
      <c r="H256" s="21">
        <f t="shared" si="29"/>
      </c>
      <c r="I256" s="15">
        <f t="shared" si="30"/>
      </c>
      <c r="J256" s="27" t="s">
        <v>120</v>
      </c>
      <c r="K256" s="27">
        <f t="shared" si="31"/>
      </c>
      <c r="L256" s="27" t="s">
        <v>127</v>
      </c>
      <c r="M256" s="27">
        <f t="shared" si="32"/>
      </c>
      <c r="N256" s="22"/>
    </row>
    <row r="257" spans="1:14" ht="13.5" hidden="1">
      <c r="A257" s="11" t="e">
        <f>"2012"&amp;#REF!</f>
        <v>#REF!</v>
      </c>
      <c r="B257" s="29"/>
      <c r="C257" s="24">
        <f t="shared" si="26"/>
      </c>
      <c r="D257" s="24">
        <f t="shared" si="27"/>
      </c>
      <c r="E257" s="19">
        <f t="shared" si="28"/>
      </c>
      <c r="F257" s="19"/>
      <c r="G257" s="20" t="s">
        <v>6</v>
      </c>
      <c r="H257" s="21">
        <f t="shared" si="29"/>
      </c>
      <c r="I257" s="15">
        <f t="shared" si="30"/>
      </c>
      <c r="J257" s="27" t="s">
        <v>120</v>
      </c>
      <c r="K257" s="27">
        <f t="shared" si="31"/>
      </c>
      <c r="L257" s="27" t="s">
        <v>127</v>
      </c>
      <c r="M257" s="27">
        <f t="shared" si="32"/>
      </c>
      <c r="N257" s="22"/>
    </row>
    <row r="258" spans="1:14" ht="13.5" hidden="1">
      <c r="A258" s="11" t="e">
        <f>"2012"&amp;#REF!</f>
        <v>#REF!</v>
      </c>
      <c r="B258" s="29"/>
      <c r="C258" s="24">
        <f t="shared" si="26"/>
      </c>
      <c r="D258" s="24">
        <f t="shared" si="27"/>
      </c>
      <c r="E258" s="19">
        <f t="shared" si="28"/>
      </c>
      <c r="F258" s="19"/>
      <c r="G258" s="20" t="s">
        <v>6</v>
      </c>
      <c r="H258" s="21">
        <f t="shared" si="29"/>
      </c>
      <c r="I258" s="15">
        <f t="shared" si="30"/>
      </c>
      <c r="J258" s="27" t="s">
        <v>120</v>
      </c>
      <c r="K258" s="27">
        <f t="shared" si="31"/>
      </c>
      <c r="L258" s="27" t="s">
        <v>127</v>
      </c>
      <c r="M258" s="27">
        <f t="shared" si="32"/>
      </c>
      <c r="N258" s="22"/>
    </row>
    <row r="259" spans="1:14" ht="13.5" hidden="1">
      <c r="A259" s="11" t="e">
        <f>"2012"&amp;#REF!</f>
        <v>#REF!</v>
      </c>
      <c r="B259" s="29"/>
      <c r="C259" s="24">
        <f aca="true" t="shared" si="33" ref="C259:C322">IF(B259="","",VLOOKUP(B259,選手,2,FALSE))</f>
      </c>
      <c r="D259" s="24">
        <f aca="true" t="shared" si="34" ref="D259:D322">IF(B259="","",VLOOKUP(B259,選手,3,FALSE))</f>
      </c>
      <c r="E259" s="19">
        <f aca="true" t="shared" si="35" ref="E259:E322">IF(B259="","",VLOOKUP(B259,選手,4,FALSE))</f>
      </c>
      <c r="F259" s="19"/>
      <c r="G259" s="20" t="s">
        <v>6</v>
      </c>
      <c r="H259" s="21">
        <f aca="true" t="shared" si="36" ref="H259:H322">IF(B259="","",VLOOKUP(B259,選手,5,FALSE))</f>
      </c>
      <c r="I259" s="15">
        <f aca="true" t="shared" si="37" ref="I259:I322">IF(H259="","",VLOOKUP(H259,学校番号,3,FALSE))</f>
      </c>
      <c r="J259" s="27" t="s">
        <v>120</v>
      </c>
      <c r="K259" s="27">
        <f aca="true" t="shared" si="38" ref="K259:K322">IF(J259="選択してください","",VLOOKUP(J259,大会コード,2,FALSE))</f>
      </c>
      <c r="L259" s="27" t="s">
        <v>127</v>
      </c>
      <c r="M259" s="27">
        <f aca="true" t="shared" si="39" ref="M259:M322">IF(L259="選択してください","",VLOOKUP(L259,種目コード,2,FALSE))</f>
      </c>
      <c r="N259" s="22"/>
    </row>
    <row r="260" spans="1:14" ht="13.5" hidden="1">
      <c r="A260" s="11" t="e">
        <f>"2012"&amp;#REF!</f>
        <v>#REF!</v>
      </c>
      <c r="B260" s="29"/>
      <c r="C260" s="24">
        <f t="shared" si="33"/>
      </c>
      <c r="D260" s="24">
        <f t="shared" si="34"/>
      </c>
      <c r="E260" s="19">
        <f t="shared" si="35"/>
      </c>
      <c r="F260" s="19"/>
      <c r="G260" s="20" t="s">
        <v>6</v>
      </c>
      <c r="H260" s="21">
        <f t="shared" si="36"/>
      </c>
      <c r="I260" s="15">
        <f t="shared" si="37"/>
      </c>
      <c r="J260" s="27" t="s">
        <v>120</v>
      </c>
      <c r="K260" s="27">
        <f t="shared" si="38"/>
      </c>
      <c r="L260" s="27" t="s">
        <v>127</v>
      </c>
      <c r="M260" s="27">
        <f t="shared" si="39"/>
      </c>
      <c r="N260" s="22"/>
    </row>
    <row r="261" spans="1:14" ht="13.5" hidden="1">
      <c r="A261" s="11" t="e">
        <f>"2012"&amp;#REF!</f>
        <v>#REF!</v>
      </c>
      <c r="B261" s="29"/>
      <c r="C261" s="24">
        <f t="shared" si="33"/>
      </c>
      <c r="D261" s="24">
        <f t="shared" si="34"/>
      </c>
      <c r="E261" s="19">
        <f t="shared" si="35"/>
      </c>
      <c r="F261" s="19"/>
      <c r="G261" s="20" t="s">
        <v>6</v>
      </c>
      <c r="H261" s="21">
        <f t="shared" si="36"/>
      </c>
      <c r="I261" s="15">
        <f t="shared" si="37"/>
      </c>
      <c r="J261" s="27" t="s">
        <v>120</v>
      </c>
      <c r="K261" s="27">
        <f t="shared" si="38"/>
      </c>
      <c r="L261" s="27" t="s">
        <v>127</v>
      </c>
      <c r="M261" s="27">
        <f t="shared" si="39"/>
      </c>
      <c r="N261" s="22"/>
    </row>
    <row r="262" spans="1:14" ht="13.5" hidden="1">
      <c r="A262" s="11" t="e">
        <f>"2012"&amp;#REF!</f>
        <v>#REF!</v>
      </c>
      <c r="B262" s="29"/>
      <c r="C262" s="24">
        <f t="shared" si="33"/>
      </c>
      <c r="D262" s="24">
        <f t="shared" si="34"/>
      </c>
      <c r="E262" s="19">
        <f t="shared" si="35"/>
      </c>
      <c r="F262" s="19"/>
      <c r="G262" s="20" t="s">
        <v>6</v>
      </c>
      <c r="H262" s="21">
        <f t="shared" si="36"/>
      </c>
      <c r="I262" s="15">
        <f t="shared" si="37"/>
      </c>
      <c r="J262" s="27" t="s">
        <v>120</v>
      </c>
      <c r="K262" s="27">
        <f t="shared" si="38"/>
      </c>
      <c r="L262" s="27" t="s">
        <v>127</v>
      </c>
      <c r="M262" s="27">
        <f t="shared" si="39"/>
      </c>
      <c r="N262" s="22"/>
    </row>
    <row r="263" spans="1:14" ht="13.5" hidden="1">
      <c r="A263" s="11" t="e">
        <f>"2012"&amp;#REF!</f>
        <v>#REF!</v>
      </c>
      <c r="B263" s="29"/>
      <c r="C263" s="24">
        <f t="shared" si="33"/>
      </c>
      <c r="D263" s="24">
        <f t="shared" si="34"/>
      </c>
      <c r="E263" s="19">
        <f t="shared" si="35"/>
      </c>
      <c r="F263" s="19"/>
      <c r="G263" s="20" t="s">
        <v>6</v>
      </c>
      <c r="H263" s="21">
        <f t="shared" si="36"/>
      </c>
      <c r="I263" s="15">
        <f t="shared" si="37"/>
      </c>
      <c r="J263" s="27" t="s">
        <v>120</v>
      </c>
      <c r="K263" s="27">
        <f t="shared" si="38"/>
      </c>
      <c r="L263" s="27" t="s">
        <v>127</v>
      </c>
      <c r="M263" s="27">
        <f t="shared" si="39"/>
      </c>
      <c r="N263" s="22"/>
    </row>
    <row r="264" spans="1:14" ht="13.5" hidden="1">
      <c r="A264" s="11" t="e">
        <f>"2012"&amp;#REF!</f>
        <v>#REF!</v>
      </c>
      <c r="B264" s="29"/>
      <c r="C264" s="24">
        <f t="shared" si="33"/>
      </c>
      <c r="D264" s="24">
        <f t="shared" si="34"/>
      </c>
      <c r="E264" s="19">
        <f t="shared" si="35"/>
      </c>
      <c r="F264" s="19"/>
      <c r="G264" s="20" t="s">
        <v>6</v>
      </c>
      <c r="H264" s="21">
        <f t="shared" si="36"/>
      </c>
      <c r="I264" s="15">
        <f t="shared" si="37"/>
      </c>
      <c r="J264" s="27" t="s">
        <v>120</v>
      </c>
      <c r="K264" s="27">
        <f t="shared" si="38"/>
      </c>
      <c r="L264" s="27" t="s">
        <v>127</v>
      </c>
      <c r="M264" s="27">
        <f t="shared" si="39"/>
      </c>
      <c r="N264" s="22"/>
    </row>
    <row r="265" spans="1:14" ht="13.5" hidden="1">
      <c r="A265" s="11" t="e">
        <f>"2012"&amp;#REF!</f>
        <v>#REF!</v>
      </c>
      <c r="B265" s="29"/>
      <c r="C265" s="24">
        <f t="shared" si="33"/>
      </c>
      <c r="D265" s="24">
        <f t="shared" si="34"/>
      </c>
      <c r="E265" s="19">
        <f t="shared" si="35"/>
      </c>
      <c r="F265" s="19"/>
      <c r="G265" s="20" t="s">
        <v>6</v>
      </c>
      <c r="H265" s="21">
        <f t="shared" si="36"/>
      </c>
      <c r="I265" s="15">
        <f t="shared" si="37"/>
      </c>
      <c r="J265" s="27" t="s">
        <v>120</v>
      </c>
      <c r="K265" s="27">
        <f t="shared" si="38"/>
      </c>
      <c r="L265" s="27" t="s">
        <v>127</v>
      </c>
      <c r="M265" s="27">
        <f t="shared" si="39"/>
      </c>
      <c r="N265" s="22"/>
    </row>
    <row r="266" spans="1:14" ht="13.5" hidden="1">
      <c r="A266" s="11" t="e">
        <f>"2012"&amp;#REF!</f>
        <v>#REF!</v>
      </c>
      <c r="B266" s="29"/>
      <c r="C266" s="24">
        <f t="shared" si="33"/>
      </c>
      <c r="D266" s="24">
        <f t="shared" si="34"/>
      </c>
      <c r="E266" s="19">
        <f t="shared" si="35"/>
      </c>
      <c r="F266" s="19"/>
      <c r="G266" s="20" t="s">
        <v>6</v>
      </c>
      <c r="H266" s="21">
        <f t="shared" si="36"/>
      </c>
      <c r="I266" s="15">
        <f t="shared" si="37"/>
      </c>
      <c r="J266" s="27" t="s">
        <v>120</v>
      </c>
      <c r="K266" s="27">
        <f t="shared" si="38"/>
      </c>
      <c r="L266" s="27" t="s">
        <v>127</v>
      </c>
      <c r="M266" s="27">
        <f t="shared" si="39"/>
      </c>
      <c r="N266" s="22"/>
    </row>
    <row r="267" spans="1:14" ht="13.5" hidden="1">
      <c r="A267" s="11" t="e">
        <f>"2012"&amp;#REF!</f>
        <v>#REF!</v>
      </c>
      <c r="B267" s="29"/>
      <c r="C267" s="24">
        <f t="shared" si="33"/>
      </c>
      <c r="D267" s="24">
        <f t="shared" si="34"/>
      </c>
      <c r="E267" s="19">
        <f t="shared" si="35"/>
      </c>
      <c r="F267" s="19"/>
      <c r="G267" s="20" t="s">
        <v>6</v>
      </c>
      <c r="H267" s="21">
        <f t="shared" si="36"/>
      </c>
      <c r="I267" s="15">
        <f t="shared" si="37"/>
      </c>
      <c r="J267" s="27" t="s">
        <v>120</v>
      </c>
      <c r="K267" s="27">
        <f t="shared" si="38"/>
      </c>
      <c r="L267" s="27" t="s">
        <v>127</v>
      </c>
      <c r="M267" s="27">
        <f t="shared" si="39"/>
      </c>
      <c r="N267" s="22"/>
    </row>
    <row r="268" spans="1:14" ht="13.5" hidden="1">
      <c r="A268" s="11" t="e">
        <f>"2012"&amp;#REF!</f>
        <v>#REF!</v>
      </c>
      <c r="B268" s="29"/>
      <c r="C268" s="24">
        <f t="shared" si="33"/>
      </c>
      <c r="D268" s="24">
        <f t="shared" si="34"/>
      </c>
      <c r="E268" s="19">
        <f t="shared" si="35"/>
      </c>
      <c r="F268" s="19"/>
      <c r="G268" s="20" t="s">
        <v>6</v>
      </c>
      <c r="H268" s="21">
        <f t="shared" si="36"/>
      </c>
      <c r="I268" s="15">
        <f t="shared" si="37"/>
      </c>
      <c r="J268" s="27" t="s">
        <v>120</v>
      </c>
      <c r="K268" s="27">
        <f t="shared" si="38"/>
      </c>
      <c r="L268" s="27" t="s">
        <v>127</v>
      </c>
      <c r="M268" s="27">
        <f t="shared" si="39"/>
      </c>
      <c r="N268" s="22"/>
    </row>
    <row r="269" spans="1:14" ht="13.5" hidden="1">
      <c r="A269" s="11" t="e">
        <f>"2012"&amp;#REF!</f>
        <v>#REF!</v>
      </c>
      <c r="B269" s="29"/>
      <c r="C269" s="24">
        <f t="shared" si="33"/>
      </c>
      <c r="D269" s="24">
        <f t="shared" si="34"/>
      </c>
      <c r="E269" s="19">
        <f t="shared" si="35"/>
      </c>
      <c r="F269" s="19"/>
      <c r="G269" s="20" t="s">
        <v>6</v>
      </c>
      <c r="H269" s="21">
        <f t="shared" si="36"/>
      </c>
      <c r="I269" s="15">
        <f t="shared" si="37"/>
      </c>
      <c r="J269" s="27" t="s">
        <v>120</v>
      </c>
      <c r="K269" s="27">
        <f t="shared" si="38"/>
      </c>
      <c r="L269" s="27" t="s">
        <v>127</v>
      </c>
      <c r="M269" s="27">
        <f t="shared" si="39"/>
      </c>
      <c r="N269" s="22"/>
    </row>
    <row r="270" spans="1:14" ht="13.5" hidden="1">
      <c r="A270" s="11" t="e">
        <f>"2012"&amp;#REF!</f>
        <v>#REF!</v>
      </c>
      <c r="B270" s="29"/>
      <c r="C270" s="24">
        <f t="shared" si="33"/>
      </c>
      <c r="D270" s="24">
        <f t="shared" si="34"/>
      </c>
      <c r="E270" s="19">
        <f t="shared" si="35"/>
      </c>
      <c r="F270" s="19"/>
      <c r="G270" s="20" t="s">
        <v>6</v>
      </c>
      <c r="H270" s="21">
        <f t="shared" si="36"/>
      </c>
      <c r="I270" s="15">
        <f t="shared" si="37"/>
      </c>
      <c r="J270" s="27" t="s">
        <v>120</v>
      </c>
      <c r="K270" s="27">
        <f t="shared" si="38"/>
      </c>
      <c r="L270" s="27" t="s">
        <v>127</v>
      </c>
      <c r="M270" s="27">
        <f t="shared" si="39"/>
      </c>
      <c r="N270" s="22"/>
    </row>
    <row r="271" spans="1:14" ht="13.5" hidden="1">
      <c r="A271" s="11" t="e">
        <f>"2012"&amp;#REF!</f>
        <v>#REF!</v>
      </c>
      <c r="B271" s="29"/>
      <c r="C271" s="24">
        <f t="shared" si="33"/>
      </c>
      <c r="D271" s="24">
        <f t="shared" si="34"/>
      </c>
      <c r="E271" s="19">
        <f t="shared" si="35"/>
      </c>
      <c r="F271" s="19"/>
      <c r="G271" s="20" t="s">
        <v>6</v>
      </c>
      <c r="H271" s="21">
        <f t="shared" si="36"/>
      </c>
      <c r="I271" s="15">
        <f t="shared" si="37"/>
      </c>
      <c r="J271" s="27" t="s">
        <v>120</v>
      </c>
      <c r="K271" s="27">
        <f t="shared" si="38"/>
      </c>
      <c r="L271" s="27" t="s">
        <v>127</v>
      </c>
      <c r="M271" s="27">
        <f t="shared" si="39"/>
      </c>
      <c r="N271" s="22"/>
    </row>
    <row r="272" spans="1:14" ht="13.5" hidden="1">
      <c r="A272" s="11" t="e">
        <f>"2012"&amp;#REF!</f>
        <v>#REF!</v>
      </c>
      <c r="B272" s="29"/>
      <c r="C272" s="24">
        <f t="shared" si="33"/>
      </c>
      <c r="D272" s="24">
        <f t="shared" si="34"/>
      </c>
      <c r="E272" s="19">
        <f t="shared" si="35"/>
      </c>
      <c r="F272" s="19"/>
      <c r="G272" s="20" t="s">
        <v>6</v>
      </c>
      <c r="H272" s="21">
        <f t="shared" si="36"/>
      </c>
      <c r="I272" s="15">
        <f t="shared" si="37"/>
      </c>
      <c r="J272" s="27" t="s">
        <v>120</v>
      </c>
      <c r="K272" s="27">
        <f t="shared" si="38"/>
      </c>
      <c r="L272" s="27" t="s">
        <v>127</v>
      </c>
      <c r="M272" s="27">
        <f t="shared" si="39"/>
      </c>
      <c r="N272" s="22"/>
    </row>
    <row r="273" spans="1:14" ht="13.5" hidden="1">
      <c r="A273" s="11" t="e">
        <f>"2012"&amp;#REF!</f>
        <v>#REF!</v>
      </c>
      <c r="B273" s="29"/>
      <c r="C273" s="24">
        <f t="shared" si="33"/>
      </c>
      <c r="D273" s="24">
        <f t="shared" si="34"/>
      </c>
      <c r="E273" s="19">
        <f t="shared" si="35"/>
      </c>
      <c r="F273" s="19"/>
      <c r="G273" s="20" t="s">
        <v>6</v>
      </c>
      <c r="H273" s="21">
        <f t="shared" si="36"/>
      </c>
      <c r="I273" s="15">
        <f t="shared" si="37"/>
      </c>
      <c r="J273" s="27" t="s">
        <v>120</v>
      </c>
      <c r="K273" s="27">
        <f t="shared" si="38"/>
      </c>
      <c r="L273" s="27" t="s">
        <v>127</v>
      </c>
      <c r="M273" s="27">
        <f t="shared" si="39"/>
      </c>
      <c r="N273" s="22"/>
    </row>
    <row r="274" spans="1:14" ht="13.5" hidden="1">
      <c r="A274" s="11" t="e">
        <f>"2012"&amp;#REF!</f>
        <v>#REF!</v>
      </c>
      <c r="B274" s="29"/>
      <c r="C274" s="24">
        <f t="shared" si="33"/>
      </c>
      <c r="D274" s="24">
        <f t="shared" si="34"/>
      </c>
      <c r="E274" s="19">
        <f t="shared" si="35"/>
      </c>
      <c r="F274" s="19"/>
      <c r="G274" s="20" t="s">
        <v>6</v>
      </c>
      <c r="H274" s="21">
        <f t="shared" si="36"/>
      </c>
      <c r="I274" s="15">
        <f t="shared" si="37"/>
      </c>
      <c r="J274" s="27" t="s">
        <v>120</v>
      </c>
      <c r="K274" s="27">
        <f t="shared" si="38"/>
      </c>
      <c r="L274" s="27" t="s">
        <v>127</v>
      </c>
      <c r="M274" s="27">
        <f t="shared" si="39"/>
      </c>
      <c r="N274" s="22"/>
    </row>
    <row r="275" spans="1:14" ht="13.5" hidden="1">
      <c r="A275" s="11" t="e">
        <f>"2012"&amp;#REF!</f>
        <v>#REF!</v>
      </c>
      <c r="B275" s="29"/>
      <c r="C275" s="24">
        <f t="shared" si="33"/>
      </c>
      <c r="D275" s="24">
        <f t="shared" si="34"/>
      </c>
      <c r="E275" s="19">
        <f t="shared" si="35"/>
      </c>
      <c r="F275" s="19"/>
      <c r="G275" s="20" t="s">
        <v>6</v>
      </c>
      <c r="H275" s="21">
        <f t="shared" si="36"/>
      </c>
      <c r="I275" s="15">
        <f t="shared" si="37"/>
      </c>
      <c r="J275" s="27" t="s">
        <v>120</v>
      </c>
      <c r="K275" s="27">
        <f t="shared" si="38"/>
      </c>
      <c r="L275" s="27" t="s">
        <v>127</v>
      </c>
      <c r="M275" s="27">
        <f t="shared" si="39"/>
      </c>
      <c r="N275" s="22"/>
    </row>
    <row r="276" spans="1:14" ht="13.5" hidden="1">
      <c r="A276" s="11" t="e">
        <f>"2012"&amp;#REF!</f>
        <v>#REF!</v>
      </c>
      <c r="B276" s="29"/>
      <c r="C276" s="24">
        <f t="shared" si="33"/>
      </c>
      <c r="D276" s="24">
        <f t="shared" si="34"/>
      </c>
      <c r="E276" s="19">
        <f t="shared" si="35"/>
      </c>
      <c r="F276" s="19"/>
      <c r="G276" s="20" t="s">
        <v>6</v>
      </c>
      <c r="H276" s="21">
        <f t="shared" si="36"/>
      </c>
      <c r="I276" s="15">
        <f t="shared" si="37"/>
      </c>
      <c r="J276" s="27" t="s">
        <v>120</v>
      </c>
      <c r="K276" s="27">
        <f t="shared" si="38"/>
      </c>
      <c r="L276" s="27" t="s">
        <v>127</v>
      </c>
      <c r="M276" s="27">
        <f t="shared" si="39"/>
      </c>
      <c r="N276" s="22"/>
    </row>
    <row r="277" spans="1:14" ht="13.5" hidden="1">
      <c r="A277" s="11" t="e">
        <f>"2012"&amp;#REF!</f>
        <v>#REF!</v>
      </c>
      <c r="B277" s="29"/>
      <c r="C277" s="24">
        <f t="shared" si="33"/>
      </c>
      <c r="D277" s="24">
        <f t="shared" si="34"/>
      </c>
      <c r="E277" s="19">
        <f t="shared" si="35"/>
      </c>
      <c r="F277" s="19"/>
      <c r="G277" s="20" t="s">
        <v>6</v>
      </c>
      <c r="H277" s="21">
        <f t="shared" si="36"/>
      </c>
      <c r="I277" s="15">
        <f t="shared" si="37"/>
      </c>
      <c r="J277" s="27" t="s">
        <v>120</v>
      </c>
      <c r="K277" s="27">
        <f t="shared" si="38"/>
      </c>
      <c r="L277" s="27" t="s">
        <v>127</v>
      </c>
      <c r="M277" s="27">
        <f t="shared" si="39"/>
      </c>
      <c r="N277" s="22"/>
    </row>
    <row r="278" spans="1:14" ht="13.5" hidden="1">
      <c r="A278" s="11" t="e">
        <f>"2012"&amp;#REF!</f>
        <v>#REF!</v>
      </c>
      <c r="B278" s="29"/>
      <c r="C278" s="24">
        <f t="shared" si="33"/>
      </c>
      <c r="D278" s="24">
        <f t="shared" si="34"/>
      </c>
      <c r="E278" s="19">
        <f t="shared" si="35"/>
      </c>
      <c r="F278" s="19"/>
      <c r="G278" s="20" t="s">
        <v>6</v>
      </c>
      <c r="H278" s="21">
        <f t="shared" si="36"/>
      </c>
      <c r="I278" s="15">
        <f t="shared" si="37"/>
      </c>
      <c r="J278" s="27" t="s">
        <v>120</v>
      </c>
      <c r="K278" s="27">
        <f t="shared" si="38"/>
      </c>
      <c r="L278" s="27" t="s">
        <v>127</v>
      </c>
      <c r="M278" s="27">
        <f t="shared" si="39"/>
      </c>
      <c r="N278" s="22"/>
    </row>
    <row r="279" spans="1:14" ht="13.5" hidden="1">
      <c r="A279" s="11" t="e">
        <f>"2012"&amp;#REF!</f>
        <v>#REF!</v>
      </c>
      <c r="B279" s="29"/>
      <c r="C279" s="24">
        <f t="shared" si="33"/>
      </c>
      <c r="D279" s="24">
        <f t="shared" si="34"/>
      </c>
      <c r="E279" s="19">
        <f t="shared" si="35"/>
      </c>
      <c r="F279" s="19"/>
      <c r="G279" s="20" t="s">
        <v>6</v>
      </c>
      <c r="H279" s="21">
        <f t="shared" si="36"/>
      </c>
      <c r="I279" s="15">
        <f t="shared" si="37"/>
      </c>
      <c r="J279" s="27" t="s">
        <v>120</v>
      </c>
      <c r="K279" s="27">
        <f t="shared" si="38"/>
      </c>
      <c r="L279" s="27" t="s">
        <v>127</v>
      </c>
      <c r="M279" s="27">
        <f t="shared" si="39"/>
      </c>
      <c r="N279" s="22"/>
    </row>
    <row r="280" spans="1:14" ht="13.5" hidden="1">
      <c r="A280" s="11" t="e">
        <f>"2012"&amp;#REF!</f>
        <v>#REF!</v>
      </c>
      <c r="B280" s="29"/>
      <c r="C280" s="24">
        <f t="shared" si="33"/>
      </c>
      <c r="D280" s="24">
        <f t="shared" si="34"/>
      </c>
      <c r="E280" s="19">
        <f t="shared" si="35"/>
      </c>
      <c r="F280" s="19"/>
      <c r="G280" s="20" t="s">
        <v>6</v>
      </c>
      <c r="H280" s="21">
        <f t="shared" si="36"/>
      </c>
      <c r="I280" s="15">
        <f t="shared" si="37"/>
      </c>
      <c r="J280" s="27" t="s">
        <v>120</v>
      </c>
      <c r="K280" s="27">
        <f t="shared" si="38"/>
      </c>
      <c r="L280" s="27" t="s">
        <v>127</v>
      </c>
      <c r="M280" s="27">
        <f t="shared" si="39"/>
      </c>
      <c r="N280" s="22"/>
    </row>
    <row r="281" spans="1:14" ht="13.5" hidden="1">
      <c r="A281" s="11" t="e">
        <f>"2012"&amp;#REF!</f>
        <v>#REF!</v>
      </c>
      <c r="B281" s="29"/>
      <c r="C281" s="24">
        <f t="shared" si="33"/>
      </c>
      <c r="D281" s="24">
        <f t="shared" si="34"/>
      </c>
      <c r="E281" s="19">
        <f t="shared" si="35"/>
      </c>
      <c r="F281" s="19"/>
      <c r="G281" s="20" t="s">
        <v>6</v>
      </c>
      <c r="H281" s="21">
        <f t="shared" si="36"/>
      </c>
      <c r="I281" s="15">
        <f t="shared" si="37"/>
      </c>
      <c r="J281" s="27" t="s">
        <v>120</v>
      </c>
      <c r="K281" s="27">
        <f t="shared" si="38"/>
      </c>
      <c r="L281" s="27" t="s">
        <v>127</v>
      </c>
      <c r="M281" s="27">
        <f t="shared" si="39"/>
      </c>
      <c r="N281" s="22"/>
    </row>
    <row r="282" spans="1:14" ht="13.5" hidden="1">
      <c r="A282" s="11" t="e">
        <f>"2012"&amp;#REF!</f>
        <v>#REF!</v>
      </c>
      <c r="B282" s="29"/>
      <c r="C282" s="24">
        <f t="shared" si="33"/>
      </c>
      <c r="D282" s="24">
        <f t="shared" si="34"/>
      </c>
      <c r="E282" s="19">
        <f t="shared" si="35"/>
      </c>
      <c r="F282" s="19"/>
      <c r="G282" s="20" t="s">
        <v>6</v>
      </c>
      <c r="H282" s="21">
        <f t="shared" si="36"/>
      </c>
      <c r="I282" s="15">
        <f t="shared" si="37"/>
      </c>
      <c r="J282" s="27" t="s">
        <v>120</v>
      </c>
      <c r="K282" s="27">
        <f t="shared" si="38"/>
      </c>
      <c r="L282" s="27" t="s">
        <v>127</v>
      </c>
      <c r="M282" s="27">
        <f t="shared" si="39"/>
      </c>
      <c r="N282" s="22"/>
    </row>
    <row r="283" spans="1:14" ht="13.5" hidden="1">
      <c r="A283" s="11" t="e">
        <f>"2012"&amp;#REF!</f>
        <v>#REF!</v>
      </c>
      <c r="B283" s="29"/>
      <c r="C283" s="24">
        <f t="shared" si="33"/>
      </c>
      <c r="D283" s="24">
        <f t="shared" si="34"/>
      </c>
      <c r="E283" s="19">
        <f t="shared" si="35"/>
      </c>
      <c r="F283" s="19"/>
      <c r="G283" s="20" t="s">
        <v>6</v>
      </c>
      <c r="H283" s="21">
        <f t="shared" si="36"/>
      </c>
      <c r="I283" s="15">
        <f t="shared" si="37"/>
      </c>
      <c r="J283" s="27" t="s">
        <v>120</v>
      </c>
      <c r="K283" s="27">
        <f t="shared" si="38"/>
      </c>
      <c r="L283" s="27" t="s">
        <v>127</v>
      </c>
      <c r="M283" s="27">
        <f t="shared" si="39"/>
      </c>
      <c r="N283" s="22"/>
    </row>
    <row r="284" spans="1:14" ht="13.5" hidden="1">
      <c r="A284" s="11" t="e">
        <f>"2012"&amp;#REF!</f>
        <v>#REF!</v>
      </c>
      <c r="B284" s="29"/>
      <c r="C284" s="24">
        <f t="shared" si="33"/>
      </c>
      <c r="D284" s="24">
        <f t="shared" si="34"/>
      </c>
      <c r="E284" s="19">
        <f t="shared" si="35"/>
      </c>
      <c r="F284" s="19"/>
      <c r="G284" s="20" t="s">
        <v>6</v>
      </c>
      <c r="H284" s="21">
        <f t="shared" si="36"/>
      </c>
      <c r="I284" s="15">
        <f t="shared" si="37"/>
      </c>
      <c r="J284" s="27" t="s">
        <v>120</v>
      </c>
      <c r="K284" s="27">
        <f t="shared" si="38"/>
      </c>
      <c r="L284" s="27" t="s">
        <v>127</v>
      </c>
      <c r="M284" s="27">
        <f t="shared" si="39"/>
      </c>
      <c r="N284" s="22"/>
    </row>
    <row r="285" spans="1:14" ht="13.5" hidden="1">
      <c r="A285" s="11" t="e">
        <f>"2012"&amp;#REF!</f>
        <v>#REF!</v>
      </c>
      <c r="B285" s="29"/>
      <c r="C285" s="24">
        <f t="shared" si="33"/>
      </c>
      <c r="D285" s="24">
        <f t="shared" si="34"/>
      </c>
      <c r="E285" s="19">
        <f t="shared" si="35"/>
      </c>
      <c r="F285" s="19"/>
      <c r="G285" s="20" t="s">
        <v>6</v>
      </c>
      <c r="H285" s="21">
        <f t="shared" si="36"/>
      </c>
      <c r="I285" s="15">
        <f t="shared" si="37"/>
      </c>
      <c r="J285" s="27" t="s">
        <v>120</v>
      </c>
      <c r="K285" s="27">
        <f t="shared" si="38"/>
      </c>
      <c r="L285" s="27" t="s">
        <v>127</v>
      </c>
      <c r="M285" s="27">
        <f t="shared" si="39"/>
      </c>
      <c r="N285" s="22"/>
    </row>
    <row r="286" spans="1:14" ht="13.5" hidden="1">
      <c r="A286" s="11" t="e">
        <f>"2012"&amp;#REF!</f>
        <v>#REF!</v>
      </c>
      <c r="B286" s="29"/>
      <c r="C286" s="24">
        <f t="shared" si="33"/>
      </c>
      <c r="D286" s="24">
        <f t="shared" si="34"/>
      </c>
      <c r="E286" s="19">
        <f t="shared" si="35"/>
      </c>
      <c r="F286" s="19"/>
      <c r="G286" s="20" t="s">
        <v>6</v>
      </c>
      <c r="H286" s="21">
        <f t="shared" si="36"/>
      </c>
      <c r="I286" s="15">
        <f t="shared" si="37"/>
      </c>
      <c r="J286" s="27" t="s">
        <v>120</v>
      </c>
      <c r="K286" s="27">
        <f t="shared" si="38"/>
      </c>
      <c r="L286" s="27" t="s">
        <v>127</v>
      </c>
      <c r="M286" s="27">
        <f t="shared" si="39"/>
      </c>
      <c r="N286" s="22"/>
    </row>
    <row r="287" spans="1:14" ht="13.5" hidden="1">
      <c r="A287" s="11" t="e">
        <f>"2012"&amp;#REF!</f>
        <v>#REF!</v>
      </c>
      <c r="B287" s="29"/>
      <c r="C287" s="24">
        <f t="shared" si="33"/>
      </c>
      <c r="D287" s="24">
        <f t="shared" si="34"/>
      </c>
      <c r="E287" s="19">
        <f t="shared" si="35"/>
      </c>
      <c r="F287" s="19"/>
      <c r="G287" s="20" t="s">
        <v>6</v>
      </c>
      <c r="H287" s="21">
        <f t="shared" si="36"/>
      </c>
      <c r="I287" s="15">
        <f t="shared" si="37"/>
      </c>
      <c r="J287" s="27" t="s">
        <v>120</v>
      </c>
      <c r="K287" s="27">
        <f t="shared" si="38"/>
      </c>
      <c r="L287" s="27" t="s">
        <v>127</v>
      </c>
      <c r="M287" s="27">
        <f t="shared" si="39"/>
      </c>
      <c r="N287" s="22"/>
    </row>
    <row r="288" spans="1:14" ht="13.5" hidden="1">
      <c r="A288" s="11" t="e">
        <f>"2012"&amp;#REF!</f>
        <v>#REF!</v>
      </c>
      <c r="B288" s="29"/>
      <c r="C288" s="24">
        <f t="shared" si="33"/>
      </c>
      <c r="D288" s="24">
        <f t="shared" si="34"/>
      </c>
      <c r="E288" s="19">
        <f t="shared" si="35"/>
      </c>
      <c r="F288" s="19"/>
      <c r="G288" s="20" t="s">
        <v>6</v>
      </c>
      <c r="H288" s="21">
        <f t="shared" si="36"/>
      </c>
      <c r="I288" s="15">
        <f t="shared" si="37"/>
      </c>
      <c r="J288" s="27" t="s">
        <v>120</v>
      </c>
      <c r="K288" s="27">
        <f t="shared" si="38"/>
      </c>
      <c r="L288" s="27" t="s">
        <v>127</v>
      </c>
      <c r="M288" s="27">
        <f t="shared" si="39"/>
      </c>
      <c r="N288" s="22"/>
    </row>
    <row r="289" spans="1:14" ht="13.5" hidden="1">
      <c r="A289" s="11" t="e">
        <f>"2012"&amp;#REF!</f>
        <v>#REF!</v>
      </c>
      <c r="B289" s="29"/>
      <c r="C289" s="24">
        <f t="shared" si="33"/>
      </c>
      <c r="D289" s="24">
        <f t="shared" si="34"/>
      </c>
      <c r="E289" s="19">
        <f t="shared" si="35"/>
      </c>
      <c r="F289" s="19"/>
      <c r="G289" s="20" t="s">
        <v>6</v>
      </c>
      <c r="H289" s="21">
        <f t="shared" si="36"/>
      </c>
      <c r="I289" s="15">
        <f t="shared" si="37"/>
      </c>
      <c r="J289" s="27" t="s">
        <v>120</v>
      </c>
      <c r="K289" s="27">
        <f t="shared" si="38"/>
      </c>
      <c r="L289" s="27" t="s">
        <v>127</v>
      </c>
      <c r="M289" s="27">
        <f t="shared" si="39"/>
      </c>
      <c r="N289" s="22"/>
    </row>
    <row r="290" spans="1:14" ht="13.5" hidden="1">
      <c r="A290" s="11" t="e">
        <f>"2012"&amp;#REF!</f>
        <v>#REF!</v>
      </c>
      <c r="B290" s="29"/>
      <c r="C290" s="24">
        <f t="shared" si="33"/>
      </c>
      <c r="D290" s="24">
        <f t="shared" si="34"/>
      </c>
      <c r="E290" s="19">
        <f t="shared" si="35"/>
      </c>
      <c r="F290" s="19"/>
      <c r="G290" s="20" t="s">
        <v>6</v>
      </c>
      <c r="H290" s="21">
        <f t="shared" si="36"/>
      </c>
      <c r="I290" s="15">
        <f t="shared" si="37"/>
      </c>
      <c r="J290" s="27" t="s">
        <v>120</v>
      </c>
      <c r="K290" s="27">
        <f t="shared" si="38"/>
      </c>
      <c r="L290" s="27" t="s">
        <v>127</v>
      </c>
      <c r="M290" s="27">
        <f t="shared" si="39"/>
      </c>
      <c r="N290" s="22"/>
    </row>
    <row r="291" spans="1:14" ht="13.5" hidden="1">
      <c r="A291" s="11" t="e">
        <f>"2012"&amp;#REF!</f>
        <v>#REF!</v>
      </c>
      <c r="B291" s="29"/>
      <c r="C291" s="24">
        <f t="shared" si="33"/>
      </c>
      <c r="D291" s="24">
        <f t="shared" si="34"/>
      </c>
      <c r="E291" s="19">
        <f t="shared" si="35"/>
      </c>
      <c r="F291" s="19"/>
      <c r="G291" s="20" t="s">
        <v>6</v>
      </c>
      <c r="H291" s="21">
        <f t="shared" si="36"/>
      </c>
      <c r="I291" s="15">
        <f t="shared" si="37"/>
      </c>
      <c r="J291" s="27" t="s">
        <v>120</v>
      </c>
      <c r="K291" s="27">
        <f t="shared" si="38"/>
      </c>
      <c r="L291" s="27" t="s">
        <v>127</v>
      </c>
      <c r="M291" s="27">
        <f t="shared" si="39"/>
      </c>
      <c r="N291" s="22"/>
    </row>
    <row r="292" spans="1:14" ht="13.5" hidden="1">
      <c r="A292" s="11" t="e">
        <f>"2012"&amp;#REF!</f>
        <v>#REF!</v>
      </c>
      <c r="B292" s="29"/>
      <c r="C292" s="24">
        <f t="shared" si="33"/>
      </c>
      <c r="D292" s="24">
        <f t="shared" si="34"/>
      </c>
      <c r="E292" s="19">
        <f t="shared" si="35"/>
      </c>
      <c r="F292" s="19"/>
      <c r="G292" s="20" t="s">
        <v>6</v>
      </c>
      <c r="H292" s="21">
        <f t="shared" si="36"/>
      </c>
      <c r="I292" s="15">
        <f t="shared" si="37"/>
      </c>
      <c r="J292" s="27" t="s">
        <v>120</v>
      </c>
      <c r="K292" s="27">
        <f t="shared" si="38"/>
      </c>
      <c r="L292" s="27" t="s">
        <v>127</v>
      </c>
      <c r="M292" s="27">
        <f t="shared" si="39"/>
      </c>
      <c r="N292" s="22"/>
    </row>
    <row r="293" spans="1:14" ht="13.5" hidden="1">
      <c r="A293" s="11" t="e">
        <f>"2012"&amp;#REF!</f>
        <v>#REF!</v>
      </c>
      <c r="B293" s="29"/>
      <c r="C293" s="24">
        <f t="shared" si="33"/>
      </c>
      <c r="D293" s="24">
        <f t="shared" si="34"/>
      </c>
      <c r="E293" s="19">
        <f t="shared" si="35"/>
      </c>
      <c r="F293" s="19"/>
      <c r="G293" s="20" t="s">
        <v>6</v>
      </c>
      <c r="H293" s="21">
        <f t="shared" si="36"/>
      </c>
      <c r="I293" s="15">
        <f t="shared" si="37"/>
      </c>
      <c r="J293" s="27" t="s">
        <v>120</v>
      </c>
      <c r="K293" s="27">
        <f t="shared" si="38"/>
      </c>
      <c r="L293" s="27" t="s">
        <v>127</v>
      </c>
      <c r="M293" s="27">
        <f t="shared" si="39"/>
      </c>
      <c r="N293" s="22"/>
    </row>
    <row r="294" spans="1:14" ht="13.5" hidden="1">
      <c r="A294" s="11" t="e">
        <f>"2012"&amp;#REF!</f>
        <v>#REF!</v>
      </c>
      <c r="B294" s="29"/>
      <c r="C294" s="24">
        <f t="shared" si="33"/>
      </c>
      <c r="D294" s="24">
        <f t="shared" si="34"/>
      </c>
      <c r="E294" s="19">
        <f t="shared" si="35"/>
      </c>
      <c r="F294" s="19"/>
      <c r="G294" s="20" t="s">
        <v>6</v>
      </c>
      <c r="H294" s="21">
        <f t="shared" si="36"/>
      </c>
      <c r="I294" s="15">
        <f t="shared" si="37"/>
      </c>
      <c r="J294" s="27" t="s">
        <v>120</v>
      </c>
      <c r="K294" s="27">
        <f t="shared" si="38"/>
      </c>
      <c r="L294" s="27" t="s">
        <v>127</v>
      </c>
      <c r="M294" s="27">
        <f t="shared" si="39"/>
      </c>
      <c r="N294" s="22"/>
    </row>
    <row r="295" spans="1:14" ht="13.5" hidden="1">
      <c r="A295" s="11" t="e">
        <f>"2012"&amp;#REF!</f>
        <v>#REF!</v>
      </c>
      <c r="B295" s="29"/>
      <c r="C295" s="24">
        <f t="shared" si="33"/>
      </c>
      <c r="D295" s="24">
        <f t="shared" si="34"/>
      </c>
      <c r="E295" s="19">
        <f t="shared" si="35"/>
      </c>
      <c r="F295" s="19"/>
      <c r="G295" s="20" t="s">
        <v>6</v>
      </c>
      <c r="H295" s="21">
        <f t="shared" si="36"/>
      </c>
      <c r="I295" s="15">
        <f t="shared" si="37"/>
      </c>
      <c r="J295" s="27" t="s">
        <v>120</v>
      </c>
      <c r="K295" s="27">
        <f t="shared" si="38"/>
      </c>
      <c r="L295" s="27" t="s">
        <v>127</v>
      </c>
      <c r="M295" s="27">
        <f t="shared" si="39"/>
      </c>
      <c r="N295" s="22"/>
    </row>
    <row r="296" spans="1:14" ht="13.5" hidden="1">
      <c r="A296" s="11" t="e">
        <f>"2012"&amp;#REF!</f>
        <v>#REF!</v>
      </c>
      <c r="B296" s="29"/>
      <c r="C296" s="24">
        <f t="shared" si="33"/>
      </c>
      <c r="D296" s="24">
        <f t="shared" si="34"/>
      </c>
      <c r="E296" s="19">
        <f t="shared" si="35"/>
      </c>
      <c r="F296" s="19"/>
      <c r="G296" s="20" t="s">
        <v>6</v>
      </c>
      <c r="H296" s="21">
        <f t="shared" si="36"/>
      </c>
      <c r="I296" s="15">
        <f t="shared" si="37"/>
      </c>
      <c r="J296" s="27" t="s">
        <v>120</v>
      </c>
      <c r="K296" s="27">
        <f t="shared" si="38"/>
      </c>
      <c r="L296" s="27" t="s">
        <v>127</v>
      </c>
      <c r="M296" s="27">
        <f t="shared" si="39"/>
      </c>
      <c r="N296" s="22"/>
    </row>
    <row r="297" spans="1:14" ht="13.5" hidden="1">
      <c r="A297" s="11" t="e">
        <f>"2012"&amp;#REF!</f>
        <v>#REF!</v>
      </c>
      <c r="B297" s="29"/>
      <c r="C297" s="24">
        <f t="shared" si="33"/>
      </c>
      <c r="D297" s="24">
        <f t="shared" si="34"/>
      </c>
      <c r="E297" s="19">
        <f t="shared" si="35"/>
      </c>
      <c r="F297" s="19"/>
      <c r="G297" s="20" t="s">
        <v>6</v>
      </c>
      <c r="H297" s="21">
        <f t="shared" si="36"/>
      </c>
      <c r="I297" s="15">
        <f t="shared" si="37"/>
      </c>
      <c r="J297" s="27" t="s">
        <v>120</v>
      </c>
      <c r="K297" s="27">
        <f t="shared" si="38"/>
      </c>
      <c r="L297" s="27" t="s">
        <v>127</v>
      </c>
      <c r="M297" s="27">
        <f t="shared" si="39"/>
      </c>
      <c r="N297" s="22"/>
    </row>
    <row r="298" spans="1:14" ht="13.5" hidden="1">
      <c r="A298" s="11" t="e">
        <f>"2012"&amp;#REF!</f>
        <v>#REF!</v>
      </c>
      <c r="B298" s="29"/>
      <c r="C298" s="24">
        <f t="shared" si="33"/>
      </c>
      <c r="D298" s="24">
        <f t="shared" si="34"/>
      </c>
      <c r="E298" s="19">
        <f t="shared" si="35"/>
      </c>
      <c r="F298" s="19"/>
      <c r="G298" s="20" t="s">
        <v>6</v>
      </c>
      <c r="H298" s="21">
        <f t="shared" si="36"/>
      </c>
      <c r="I298" s="15">
        <f t="shared" si="37"/>
      </c>
      <c r="J298" s="27" t="s">
        <v>120</v>
      </c>
      <c r="K298" s="27">
        <f t="shared" si="38"/>
      </c>
      <c r="L298" s="27" t="s">
        <v>127</v>
      </c>
      <c r="M298" s="27">
        <f t="shared" si="39"/>
      </c>
      <c r="N298" s="22"/>
    </row>
    <row r="299" spans="1:14" ht="13.5" hidden="1">
      <c r="A299" s="11" t="e">
        <f>"2012"&amp;#REF!</f>
        <v>#REF!</v>
      </c>
      <c r="B299" s="29"/>
      <c r="C299" s="24">
        <f t="shared" si="33"/>
      </c>
      <c r="D299" s="24">
        <f t="shared" si="34"/>
      </c>
      <c r="E299" s="19">
        <f t="shared" si="35"/>
      </c>
      <c r="F299" s="19"/>
      <c r="G299" s="20" t="s">
        <v>6</v>
      </c>
      <c r="H299" s="21">
        <f t="shared" si="36"/>
      </c>
      <c r="I299" s="15">
        <f t="shared" si="37"/>
      </c>
      <c r="J299" s="27" t="s">
        <v>120</v>
      </c>
      <c r="K299" s="27">
        <f t="shared" si="38"/>
      </c>
      <c r="L299" s="27" t="s">
        <v>127</v>
      </c>
      <c r="M299" s="27">
        <f t="shared" si="39"/>
      </c>
      <c r="N299" s="22"/>
    </row>
    <row r="300" spans="1:14" ht="13.5" hidden="1">
      <c r="A300" s="11" t="e">
        <f>"2012"&amp;#REF!</f>
        <v>#REF!</v>
      </c>
      <c r="B300" s="29"/>
      <c r="C300" s="24">
        <f t="shared" si="33"/>
      </c>
      <c r="D300" s="24">
        <f t="shared" si="34"/>
      </c>
      <c r="E300" s="19">
        <f t="shared" si="35"/>
      </c>
      <c r="F300" s="19"/>
      <c r="G300" s="20" t="s">
        <v>6</v>
      </c>
      <c r="H300" s="21">
        <f t="shared" si="36"/>
      </c>
      <c r="I300" s="15">
        <f t="shared" si="37"/>
      </c>
      <c r="J300" s="27" t="s">
        <v>120</v>
      </c>
      <c r="K300" s="27">
        <f t="shared" si="38"/>
      </c>
      <c r="L300" s="27" t="s">
        <v>127</v>
      </c>
      <c r="M300" s="27">
        <f t="shared" si="39"/>
      </c>
      <c r="N300" s="22"/>
    </row>
    <row r="301" spans="1:14" ht="13.5" hidden="1">
      <c r="A301" s="11" t="e">
        <f>"2012"&amp;#REF!</f>
        <v>#REF!</v>
      </c>
      <c r="B301" s="29"/>
      <c r="C301" s="24">
        <f t="shared" si="33"/>
      </c>
      <c r="D301" s="24">
        <f t="shared" si="34"/>
      </c>
      <c r="E301" s="19">
        <f t="shared" si="35"/>
      </c>
      <c r="F301" s="19"/>
      <c r="G301" s="20" t="s">
        <v>6</v>
      </c>
      <c r="H301" s="21">
        <f t="shared" si="36"/>
      </c>
      <c r="I301" s="15">
        <f t="shared" si="37"/>
      </c>
      <c r="J301" s="27" t="s">
        <v>120</v>
      </c>
      <c r="K301" s="27">
        <f t="shared" si="38"/>
      </c>
      <c r="L301" s="27" t="s">
        <v>127</v>
      </c>
      <c r="M301" s="27">
        <f t="shared" si="39"/>
      </c>
      <c r="N301" s="22"/>
    </row>
    <row r="302" spans="1:14" ht="13.5" hidden="1">
      <c r="A302" s="11" t="e">
        <f>"2012"&amp;#REF!</f>
        <v>#REF!</v>
      </c>
      <c r="B302" s="29"/>
      <c r="C302" s="24">
        <f t="shared" si="33"/>
      </c>
      <c r="D302" s="24">
        <f t="shared" si="34"/>
      </c>
      <c r="E302" s="19">
        <f t="shared" si="35"/>
      </c>
      <c r="F302" s="19"/>
      <c r="G302" s="20" t="s">
        <v>6</v>
      </c>
      <c r="H302" s="21">
        <f t="shared" si="36"/>
      </c>
      <c r="I302" s="15">
        <f t="shared" si="37"/>
      </c>
      <c r="J302" s="27" t="s">
        <v>120</v>
      </c>
      <c r="K302" s="27">
        <f t="shared" si="38"/>
      </c>
      <c r="L302" s="27" t="s">
        <v>127</v>
      </c>
      <c r="M302" s="27">
        <f t="shared" si="39"/>
      </c>
      <c r="N302" s="22"/>
    </row>
    <row r="303" spans="1:14" ht="13.5" hidden="1">
      <c r="A303" s="11" t="e">
        <f>"2012"&amp;#REF!</f>
        <v>#REF!</v>
      </c>
      <c r="B303" s="29"/>
      <c r="C303" s="24">
        <f t="shared" si="33"/>
      </c>
      <c r="D303" s="24">
        <f t="shared" si="34"/>
      </c>
      <c r="E303" s="19">
        <f t="shared" si="35"/>
      </c>
      <c r="F303" s="19"/>
      <c r="G303" s="20" t="s">
        <v>6</v>
      </c>
      <c r="H303" s="21">
        <f t="shared" si="36"/>
      </c>
      <c r="I303" s="15">
        <f t="shared" si="37"/>
      </c>
      <c r="J303" s="27" t="s">
        <v>120</v>
      </c>
      <c r="K303" s="27">
        <f t="shared" si="38"/>
      </c>
      <c r="L303" s="27" t="s">
        <v>127</v>
      </c>
      <c r="M303" s="27">
        <f t="shared" si="39"/>
      </c>
      <c r="N303" s="22"/>
    </row>
    <row r="304" spans="1:14" ht="13.5" hidden="1">
      <c r="A304" s="11" t="e">
        <f>"2012"&amp;#REF!</f>
        <v>#REF!</v>
      </c>
      <c r="B304" s="29"/>
      <c r="C304" s="24">
        <f t="shared" si="33"/>
      </c>
      <c r="D304" s="24">
        <f t="shared" si="34"/>
      </c>
      <c r="E304" s="19">
        <f t="shared" si="35"/>
      </c>
      <c r="F304" s="19"/>
      <c r="G304" s="20" t="s">
        <v>6</v>
      </c>
      <c r="H304" s="21">
        <f t="shared" si="36"/>
      </c>
      <c r="I304" s="15">
        <f t="shared" si="37"/>
      </c>
      <c r="J304" s="27" t="s">
        <v>120</v>
      </c>
      <c r="K304" s="27">
        <f t="shared" si="38"/>
      </c>
      <c r="L304" s="27" t="s">
        <v>127</v>
      </c>
      <c r="M304" s="27">
        <f t="shared" si="39"/>
      </c>
      <c r="N304" s="22"/>
    </row>
    <row r="305" spans="1:14" ht="13.5" hidden="1">
      <c r="A305" s="11" t="e">
        <f>"2012"&amp;#REF!</f>
        <v>#REF!</v>
      </c>
      <c r="B305" s="29"/>
      <c r="C305" s="24">
        <f t="shared" si="33"/>
      </c>
      <c r="D305" s="24">
        <f t="shared" si="34"/>
      </c>
      <c r="E305" s="19">
        <f t="shared" si="35"/>
      </c>
      <c r="F305" s="19"/>
      <c r="G305" s="20" t="s">
        <v>6</v>
      </c>
      <c r="H305" s="21">
        <f t="shared" si="36"/>
      </c>
      <c r="I305" s="15">
        <f t="shared" si="37"/>
      </c>
      <c r="J305" s="27" t="s">
        <v>120</v>
      </c>
      <c r="K305" s="27">
        <f t="shared" si="38"/>
      </c>
      <c r="L305" s="27" t="s">
        <v>127</v>
      </c>
      <c r="M305" s="27">
        <f t="shared" si="39"/>
      </c>
      <c r="N305" s="22"/>
    </row>
    <row r="306" spans="1:14" ht="13.5" hidden="1">
      <c r="A306" s="11" t="e">
        <f>"2012"&amp;#REF!</f>
        <v>#REF!</v>
      </c>
      <c r="B306" s="29"/>
      <c r="C306" s="24">
        <f t="shared" si="33"/>
      </c>
      <c r="D306" s="24">
        <f t="shared" si="34"/>
      </c>
      <c r="E306" s="19">
        <f t="shared" si="35"/>
      </c>
      <c r="F306" s="19"/>
      <c r="G306" s="20" t="s">
        <v>6</v>
      </c>
      <c r="H306" s="21">
        <f t="shared" si="36"/>
      </c>
      <c r="I306" s="15">
        <f t="shared" si="37"/>
      </c>
      <c r="J306" s="27" t="s">
        <v>120</v>
      </c>
      <c r="K306" s="27">
        <f t="shared" si="38"/>
      </c>
      <c r="L306" s="27" t="s">
        <v>127</v>
      </c>
      <c r="M306" s="27">
        <f t="shared" si="39"/>
      </c>
      <c r="N306" s="22"/>
    </row>
    <row r="307" spans="1:14" ht="13.5" hidden="1">
      <c r="A307" s="11" t="e">
        <f>"2012"&amp;#REF!</f>
        <v>#REF!</v>
      </c>
      <c r="B307" s="29"/>
      <c r="C307" s="24">
        <f t="shared" si="33"/>
      </c>
      <c r="D307" s="24">
        <f t="shared" si="34"/>
      </c>
      <c r="E307" s="19">
        <f t="shared" si="35"/>
      </c>
      <c r="F307" s="19"/>
      <c r="G307" s="20" t="s">
        <v>6</v>
      </c>
      <c r="H307" s="21">
        <f t="shared" si="36"/>
      </c>
      <c r="I307" s="15">
        <f t="shared" si="37"/>
      </c>
      <c r="J307" s="27" t="s">
        <v>120</v>
      </c>
      <c r="K307" s="27">
        <f t="shared" si="38"/>
      </c>
      <c r="L307" s="27" t="s">
        <v>127</v>
      </c>
      <c r="M307" s="27">
        <f t="shared" si="39"/>
      </c>
      <c r="N307" s="22"/>
    </row>
    <row r="308" spans="1:14" ht="13.5" hidden="1">
      <c r="A308" s="11" t="e">
        <f>"2012"&amp;#REF!</f>
        <v>#REF!</v>
      </c>
      <c r="B308" s="29"/>
      <c r="C308" s="24">
        <f t="shared" si="33"/>
      </c>
      <c r="D308" s="24">
        <f t="shared" si="34"/>
      </c>
      <c r="E308" s="19">
        <f t="shared" si="35"/>
      </c>
      <c r="F308" s="19"/>
      <c r="G308" s="20" t="s">
        <v>6</v>
      </c>
      <c r="H308" s="21">
        <f t="shared" si="36"/>
      </c>
      <c r="I308" s="15">
        <f t="shared" si="37"/>
      </c>
      <c r="J308" s="27" t="s">
        <v>120</v>
      </c>
      <c r="K308" s="27">
        <f t="shared" si="38"/>
      </c>
      <c r="L308" s="27" t="s">
        <v>127</v>
      </c>
      <c r="M308" s="27">
        <f t="shared" si="39"/>
      </c>
      <c r="N308" s="22"/>
    </row>
    <row r="309" spans="1:14" ht="13.5" hidden="1">
      <c r="A309" s="11" t="e">
        <f>"2012"&amp;#REF!</f>
        <v>#REF!</v>
      </c>
      <c r="B309" s="29"/>
      <c r="C309" s="24">
        <f t="shared" si="33"/>
      </c>
      <c r="D309" s="24">
        <f t="shared" si="34"/>
      </c>
      <c r="E309" s="19">
        <f t="shared" si="35"/>
      </c>
      <c r="F309" s="19"/>
      <c r="G309" s="20" t="s">
        <v>6</v>
      </c>
      <c r="H309" s="21">
        <f t="shared" si="36"/>
      </c>
      <c r="I309" s="15">
        <f t="shared" si="37"/>
      </c>
      <c r="J309" s="27" t="s">
        <v>120</v>
      </c>
      <c r="K309" s="27">
        <f t="shared" si="38"/>
      </c>
      <c r="L309" s="27" t="s">
        <v>127</v>
      </c>
      <c r="M309" s="27">
        <f t="shared" si="39"/>
      </c>
      <c r="N309" s="22"/>
    </row>
    <row r="310" spans="1:14" ht="13.5" hidden="1">
      <c r="A310" s="11" t="e">
        <f>"2012"&amp;#REF!</f>
        <v>#REF!</v>
      </c>
      <c r="B310" s="29"/>
      <c r="C310" s="24">
        <f t="shared" si="33"/>
      </c>
      <c r="D310" s="24">
        <f t="shared" si="34"/>
      </c>
      <c r="E310" s="19">
        <f t="shared" si="35"/>
      </c>
      <c r="F310" s="19"/>
      <c r="G310" s="20" t="s">
        <v>6</v>
      </c>
      <c r="H310" s="21">
        <f t="shared" si="36"/>
      </c>
      <c r="I310" s="15">
        <f t="shared" si="37"/>
      </c>
      <c r="J310" s="27" t="s">
        <v>120</v>
      </c>
      <c r="K310" s="27">
        <f t="shared" si="38"/>
      </c>
      <c r="L310" s="27" t="s">
        <v>127</v>
      </c>
      <c r="M310" s="27">
        <f t="shared" si="39"/>
      </c>
      <c r="N310" s="22"/>
    </row>
    <row r="311" spans="1:14" ht="13.5" hidden="1">
      <c r="A311" s="11" t="e">
        <f>"2012"&amp;#REF!</f>
        <v>#REF!</v>
      </c>
      <c r="B311" s="29"/>
      <c r="C311" s="24">
        <f t="shared" si="33"/>
      </c>
      <c r="D311" s="24">
        <f t="shared" si="34"/>
      </c>
      <c r="E311" s="19">
        <f t="shared" si="35"/>
      </c>
      <c r="F311" s="19"/>
      <c r="G311" s="20" t="s">
        <v>6</v>
      </c>
      <c r="H311" s="21">
        <f t="shared" si="36"/>
      </c>
      <c r="I311" s="15">
        <f t="shared" si="37"/>
      </c>
      <c r="J311" s="27" t="s">
        <v>120</v>
      </c>
      <c r="K311" s="27">
        <f t="shared" si="38"/>
      </c>
      <c r="L311" s="27" t="s">
        <v>127</v>
      </c>
      <c r="M311" s="27">
        <f t="shared" si="39"/>
      </c>
      <c r="N311" s="22"/>
    </row>
    <row r="312" spans="1:14" ht="13.5" hidden="1">
      <c r="A312" s="11" t="e">
        <f>"2012"&amp;#REF!</f>
        <v>#REF!</v>
      </c>
      <c r="B312" s="29"/>
      <c r="C312" s="24">
        <f t="shared" si="33"/>
      </c>
      <c r="D312" s="24">
        <f t="shared" si="34"/>
      </c>
      <c r="E312" s="19">
        <f t="shared" si="35"/>
      </c>
      <c r="F312" s="19"/>
      <c r="G312" s="20" t="s">
        <v>6</v>
      </c>
      <c r="H312" s="21">
        <f t="shared" si="36"/>
      </c>
      <c r="I312" s="15">
        <f t="shared" si="37"/>
      </c>
      <c r="J312" s="27" t="s">
        <v>120</v>
      </c>
      <c r="K312" s="27">
        <f t="shared" si="38"/>
      </c>
      <c r="L312" s="27" t="s">
        <v>127</v>
      </c>
      <c r="M312" s="27">
        <f t="shared" si="39"/>
      </c>
      <c r="N312" s="22"/>
    </row>
    <row r="313" spans="1:14" ht="13.5" hidden="1">
      <c r="A313" s="11" t="e">
        <f>"2012"&amp;#REF!</f>
        <v>#REF!</v>
      </c>
      <c r="B313" s="29"/>
      <c r="C313" s="24">
        <f t="shared" si="33"/>
      </c>
      <c r="D313" s="24">
        <f t="shared" si="34"/>
      </c>
      <c r="E313" s="19">
        <f t="shared" si="35"/>
      </c>
      <c r="F313" s="19"/>
      <c r="G313" s="20" t="s">
        <v>6</v>
      </c>
      <c r="H313" s="21">
        <f t="shared" si="36"/>
      </c>
      <c r="I313" s="15">
        <f t="shared" si="37"/>
      </c>
      <c r="J313" s="27" t="s">
        <v>120</v>
      </c>
      <c r="K313" s="27">
        <f t="shared" si="38"/>
      </c>
      <c r="L313" s="27" t="s">
        <v>127</v>
      </c>
      <c r="M313" s="27">
        <f t="shared" si="39"/>
      </c>
      <c r="N313" s="22"/>
    </row>
    <row r="314" spans="1:14" ht="13.5" hidden="1">
      <c r="A314" s="11" t="e">
        <f>"2012"&amp;#REF!</f>
        <v>#REF!</v>
      </c>
      <c r="B314" s="29"/>
      <c r="C314" s="24">
        <f t="shared" si="33"/>
      </c>
      <c r="D314" s="24">
        <f t="shared" si="34"/>
      </c>
      <c r="E314" s="19">
        <f t="shared" si="35"/>
      </c>
      <c r="F314" s="19"/>
      <c r="G314" s="20" t="s">
        <v>6</v>
      </c>
      <c r="H314" s="21">
        <f t="shared" si="36"/>
      </c>
      <c r="I314" s="15">
        <f t="shared" si="37"/>
      </c>
      <c r="J314" s="27" t="s">
        <v>120</v>
      </c>
      <c r="K314" s="27">
        <f t="shared" si="38"/>
      </c>
      <c r="L314" s="27" t="s">
        <v>127</v>
      </c>
      <c r="M314" s="27">
        <f t="shared" si="39"/>
      </c>
      <c r="N314" s="22"/>
    </row>
    <row r="315" spans="1:14" ht="13.5" hidden="1">
      <c r="A315" s="11" t="e">
        <f>"2012"&amp;#REF!</f>
        <v>#REF!</v>
      </c>
      <c r="B315" s="29"/>
      <c r="C315" s="24">
        <f t="shared" si="33"/>
      </c>
      <c r="D315" s="24">
        <f t="shared" si="34"/>
      </c>
      <c r="E315" s="19">
        <f t="shared" si="35"/>
      </c>
      <c r="F315" s="19"/>
      <c r="G315" s="20" t="s">
        <v>6</v>
      </c>
      <c r="H315" s="21">
        <f t="shared" si="36"/>
      </c>
      <c r="I315" s="15">
        <f t="shared" si="37"/>
      </c>
      <c r="J315" s="27" t="s">
        <v>120</v>
      </c>
      <c r="K315" s="27">
        <f t="shared" si="38"/>
      </c>
      <c r="L315" s="27" t="s">
        <v>127</v>
      </c>
      <c r="M315" s="27">
        <f t="shared" si="39"/>
      </c>
      <c r="N315" s="22"/>
    </row>
    <row r="316" spans="1:14" ht="13.5" hidden="1">
      <c r="A316" s="11" t="e">
        <f>"2012"&amp;#REF!</f>
        <v>#REF!</v>
      </c>
      <c r="B316" s="29"/>
      <c r="C316" s="24">
        <f t="shared" si="33"/>
      </c>
      <c r="D316" s="24">
        <f t="shared" si="34"/>
      </c>
      <c r="E316" s="19">
        <f t="shared" si="35"/>
      </c>
      <c r="F316" s="19"/>
      <c r="G316" s="20" t="s">
        <v>6</v>
      </c>
      <c r="H316" s="21">
        <f t="shared" si="36"/>
      </c>
      <c r="I316" s="15">
        <f t="shared" si="37"/>
      </c>
      <c r="J316" s="27" t="s">
        <v>120</v>
      </c>
      <c r="K316" s="27">
        <f t="shared" si="38"/>
      </c>
      <c r="L316" s="27" t="s">
        <v>127</v>
      </c>
      <c r="M316" s="27">
        <f t="shared" si="39"/>
      </c>
      <c r="N316" s="22"/>
    </row>
    <row r="317" spans="1:14" ht="13.5" hidden="1">
      <c r="A317" s="11" t="e">
        <f>"2012"&amp;#REF!</f>
        <v>#REF!</v>
      </c>
      <c r="B317" s="29"/>
      <c r="C317" s="24">
        <f t="shared" si="33"/>
      </c>
      <c r="D317" s="24">
        <f t="shared" si="34"/>
      </c>
      <c r="E317" s="19">
        <f t="shared" si="35"/>
      </c>
      <c r="F317" s="19"/>
      <c r="G317" s="20" t="s">
        <v>6</v>
      </c>
      <c r="H317" s="21">
        <f t="shared" si="36"/>
      </c>
      <c r="I317" s="15">
        <f t="shared" si="37"/>
      </c>
      <c r="J317" s="27" t="s">
        <v>120</v>
      </c>
      <c r="K317" s="27">
        <f t="shared" si="38"/>
      </c>
      <c r="L317" s="27" t="s">
        <v>127</v>
      </c>
      <c r="M317" s="27">
        <f t="shared" si="39"/>
      </c>
      <c r="N317" s="22"/>
    </row>
    <row r="318" spans="1:14" ht="13.5" hidden="1">
      <c r="A318" s="11" t="e">
        <f>"2012"&amp;#REF!</f>
        <v>#REF!</v>
      </c>
      <c r="B318" s="29"/>
      <c r="C318" s="24">
        <f t="shared" si="33"/>
      </c>
      <c r="D318" s="24">
        <f t="shared" si="34"/>
      </c>
      <c r="E318" s="19">
        <f t="shared" si="35"/>
      </c>
      <c r="F318" s="19"/>
      <c r="G318" s="20" t="s">
        <v>6</v>
      </c>
      <c r="H318" s="21">
        <f t="shared" si="36"/>
      </c>
      <c r="I318" s="15">
        <f t="shared" si="37"/>
      </c>
      <c r="J318" s="27" t="s">
        <v>120</v>
      </c>
      <c r="K318" s="27">
        <f t="shared" si="38"/>
      </c>
      <c r="L318" s="27" t="s">
        <v>127</v>
      </c>
      <c r="M318" s="27">
        <f t="shared" si="39"/>
      </c>
      <c r="N318" s="22"/>
    </row>
    <row r="319" spans="1:14" ht="13.5" hidden="1">
      <c r="A319" s="11" t="e">
        <f>"2012"&amp;#REF!</f>
        <v>#REF!</v>
      </c>
      <c r="B319" s="29"/>
      <c r="C319" s="24">
        <f t="shared" si="33"/>
      </c>
      <c r="D319" s="24">
        <f t="shared" si="34"/>
      </c>
      <c r="E319" s="19">
        <f t="shared" si="35"/>
      </c>
      <c r="F319" s="19"/>
      <c r="G319" s="20" t="s">
        <v>6</v>
      </c>
      <c r="H319" s="21">
        <f t="shared" si="36"/>
      </c>
      <c r="I319" s="15">
        <f t="shared" si="37"/>
      </c>
      <c r="J319" s="27" t="s">
        <v>120</v>
      </c>
      <c r="K319" s="27">
        <f t="shared" si="38"/>
      </c>
      <c r="L319" s="27" t="s">
        <v>127</v>
      </c>
      <c r="M319" s="27">
        <f t="shared" si="39"/>
      </c>
      <c r="N319" s="22"/>
    </row>
    <row r="320" spans="1:14" ht="13.5" hidden="1">
      <c r="A320" s="11" t="e">
        <f>"2012"&amp;#REF!</f>
        <v>#REF!</v>
      </c>
      <c r="B320" s="29"/>
      <c r="C320" s="24">
        <f t="shared" si="33"/>
      </c>
      <c r="D320" s="24">
        <f t="shared" si="34"/>
      </c>
      <c r="E320" s="19">
        <f t="shared" si="35"/>
      </c>
      <c r="F320" s="19"/>
      <c r="G320" s="20" t="s">
        <v>6</v>
      </c>
      <c r="H320" s="21">
        <f t="shared" si="36"/>
      </c>
      <c r="I320" s="15">
        <f t="shared" si="37"/>
      </c>
      <c r="J320" s="27" t="s">
        <v>120</v>
      </c>
      <c r="K320" s="27">
        <f t="shared" si="38"/>
      </c>
      <c r="L320" s="27" t="s">
        <v>127</v>
      </c>
      <c r="M320" s="27">
        <f t="shared" si="39"/>
      </c>
      <c r="N320" s="22"/>
    </row>
    <row r="321" spans="1:14" ht="13.5" hidden="1">
      <c r="A321" s="11" t="e">
        <f>"2012"&amp;#REF!</f>
        <v>#REF!</v>
      </c>
      <c r="B321" s="29"/>
      <c r="C321" s="24">
        <f t="shared" si="33"/>
      </c>
      <c r="D321" s="24">
        <f t="shared" si="34"/>
      </c>
      <c r="E321" s="19">
        <f t="shared" si="35"/>
      </c>
      <c r="F321" s="19"/>
      <c r="G321" s="20" t="s">
        <v>6</v>
      </c>
      <c r="H321" s="21">
        <f t="shared" si="36"/>
      </c>
      <c r="I321" s="15">
        <f t="shared" si="37"/>
      </c>
      <c r="J321" s="27" t="s">
        <v>120</v>
      </c>
      <c r="K321" s="27">
        <f t="shared" si="38"/>
      </c>
      <c r="L321" s="27" t="s">
        <v>127</v>
      </c>
      <c r="M321" s="27">
        <f t="shared" si="39"/>
      </c>
      <c r="N321" s="22"/>
    </row>
    <row r="322" spans="1:14" ht="13.5" hidden="1">
      <c r="A322" s="11" t="e">
        <f>"2012"&amp;#REF!</f>
        <v>#REF!</v>
      </c>
      <c r="B322" s="29"/>
      <c r="C322" s="24">
        <f t="shared" si="33"/>
      </c>
      <c r="D322" s="24">
        <f t="shared" si="34"/>
      </c>
      <c r="E322" s="19">
        <f t="shared" si="35"/>
      </c>
      <c r="F322" s="19"/>
      <c r="G322" s="20" t="s">
        <v>6</v>
      </c>
      <c r="H322" s="21">
        <f t="shared" si="36"/>
      </c>
      <c r="I322" s="15">
        <f t="shared" si="37"/>
      </c>
      <c r="J322" s="27" t="s">
        <v>120</v>
      </c>
      <c r="K322" s="27">
        <f t="shared" si="38"/>
      </c>
      <c r="L322" s="27" t="s">
        <v>127</v>
      </c>
      <c r="M322" s="27">
        <f t="shared" si="39"/>
      </c>
      <c r="N322" s="22"/>
    </row>
    <row r="323" spans="1:14" ht="13.5" hidden="1">
      <c r="A323" s="11" t="e">
        <f>"2012"&amp;#REF!</f>
        <v>#REF!</v>
      </c>
      <c r="B323" s="29"/>
      <c r="C323" s="24">
        <f aca="true" t="shared" si="40" ref="C323:C386">IF(B323="","",VLOOKUP(B323,選手,2,FALSE))</f>
      </c>
      <c r="D323" s="24">
        <f aca="true" t="shared" si="41" ref="D323:D386">IF(B323="","",VLOOKUP(B323,選手,3,FALSE))</f>
      </c>
      <c r="E323" s="19">
        <f aca="true" t="shared" si="42" ref="E323:E386">IF(B323="","",VLOOKUP(B323,選手,4,FALSE))</f>
      </c>
      <c r="F323" s="19"/>
      <c r="G323" s="20" t="s">
        <v>6</v>
      </c>
      <c r="H323" s="21">
        <f aca="true" t="shared" si="43" ref="H323:H386">IF(B323="","",VLOOKUP(B323,選手,5,FALSE))</f>
      </c>
      <c r="I323" s="15">
        <f aca="true" t="shared" si="44" ref="I323:I386">IF(H323="","",VLOOKUP(H323,学校番号,3,FALSE))</f>
      </c>
      <c r="J323" s="27" t="s">
        <v>120</v>
      </c>
      <c r="K323" s="27">
        <f aca="true" t="shared" si="45" ref="K323:K386">IF(J323="選択してください","",VLOOKUP(J323,大会コード,2,FALSE))</f>
      </c>
      <c r="L323" s="27" t="s">
        <v>127</v>
      </c>
      <c r="M323" s="27">
        <f aca="true" t="shared" si="46" ref="M323:M386">IF(L323="選択してください","",VLOOKUP(L323,種目コード,2,FALSE))</f>
      </c>
      <c r="N323" s="22"/>
    </row>
    <row r="324" spans="1:14" ht="13.5" hidden="1">
      <c r="A324" s="11" t="e">
        <f>"2012"&amp;#REF!</f>
        <v>#REF!</v>
      </c>
      <c r="B324" s="29"/>
      <c r="C324" s="24">
        <f t="shared" si="40"/>
      </c>
      <c r="D324" s="24">
        <f t="shared" si="41"/>
      </c>
      <c r="E324" s="19">
        <f t="shared" si="42"/>
      </c>
      <c r="F324" s="19"/>
      <c r="G324" s="20" t="s">
        <v>6</v>
      </c>
      <c r="H324" s="21">
        <f t="shared" si="43"/>
      </c>
      <c r="I324" s="15">
        <f t="shared" si="44"/>
      </c>
      <c r="J324" s="27" t="s">
        <v>120</v>
      </c>
      <c r="K324" s="27">
        <f t="shared" si="45"/>
      </c>
      <c r="L324" s="27" t="s">
        <v>127</v>
      </c>
      <c r="M324" s="27">
        <f t="shared" si="46"/>
      </c>
      <c r="N324" s="22"/>
    </row>
    <row r="325" spans="1:14" ht="13.5" hidden="1">
      <c r="A325" s="11" t="e">
        <f>"2012"&amp;#REF!</f>
        <v>#REF!</v>
      </c>
      <c r="B325" s="29"/>
      <c r="C325" s="24">
        <f t="shared" si="40"/>
      </c>
      <c r="D325" s="24">
        <f t="shared" si="41"/>
      </c>
      <c r="E325" s="19">
        <f t="shared" si="42"/>
      </c>
      <c r="F325" s="19"/>
      <c r="G325" s="20" t="s">
        <v>6</v>
      </c>
      <c r="H325" s="21">
        <f t="shared" si="43"/>
      </c>
      <c r="I325" s="15">
        <f t="shared" si="44"/>
      </c>
      <c r="J325" s="27" t="s">
        <v>120</v>
      </c>
      <c r="K325" s="27">
        <f t="shared" si="45"/>
      </c>
      <c r="L325" s="27" t="s">
        <v>127</v>
      </c>
      <c r="M325" s="27">
        <f t="shared" si="46"/>
      </c>
      <c r="N325" s="22"/>
    </row>
    <row r="326" spans="1:14" ht="13.5" hidden="1">
      <c r="A326" s="11" t="e">
        <f>"2012"&amp;#REF!</f>
        <v>#REF!</v>
      </c>
      <c r="B326" s="29"/>
      <c r="C326" s="24">
        <f t="shared" si="40"/>
      </c>
      <c r="D326" s="24">
        <f t="shared" si="41"/>
      </c>
      <c r="E326" s="19">
        <f t="shared" si="42"/>
      </c>
      <c r="F326" s="19"/>
      <c r="G326" s="20" t="s">
        <v>6</v>
      </c>
      <c r="H326" s="21">
        <f t="shared" si="43"/>
      </c>
      <c r="I326" s="15">
        <f t="shared" si="44"/>
      </c>
      <c r="J326" s="27" t="s">
        <v>120</v>
      </c>
      <c r="K326" s="27">
        <f t="shared" si="45"/>
      </c>
      <c r="L326" s="27" t="s">
        <v>127</v>
      </c>
      <c r="M326" s="27">
        <f t="shared" si="46"/>
      </c>
      <c r="N326" s="22"/>
    </row>
    <row r="327" spans="1:14" ht="13.5" hidden="1">
      <c r="A327" s="11" t="e">
        <f>"2012"&amp;#REF!</f>
        <v>#REF!</v>
      </c>
      <c r="B327" s="29"/>
      <c r="C327" s="24">
        <f t="shared" si="40"/>
      </c>
      <c r="D327" s="24">
        <f t="shared" si="41"/>
      </c>
      <c r="E327" s="19">
        <f t="shared" si="42"/>
      </c>
      <c r="F327" s="19"/>
      <c r="G327" s="20" t="s">
        <v>6</v>
      </c>
      <c r="H327" s="21">
        <f t="shared" si="43"/>
      </c>
      <c r="I327" s="15">
        <f t="shared" si="44"/>
      </c>
      <c r="J327" s="27" t="s">
        <v>120</v>
      </c>
      <c r="K327" s="27">
        <f t="shared" si="45"/>
      </c>
      <c r="L327" s="27" t="s">
        <v>127</v>
      </c>
      <c r="M327" s="27">
        <f t="shared" si="46"/>
      </c>
      <c r="N327" s="22"/>
    </row>
    <row r="328" spans="1:14" ht="13.5" hidden="1">
      <c r="A328" s="11" t="e">
        <f>"2012"&amp;#REF!</f>
        <v>#REF!</v>
      </c>
      <c r="B328" s="29"/>
      <c r="C328" s="24">
        <f t="shared" si="40"/>
      </c>
      <c r="D328" s="24">
        <f t="shared" si="41"/>
      </c>
      <c r="E328" s="19">
        <f t="shared" si="42"/>
      </c>
      <c r="F328" s="19"/>
      <c r="G328" s="20" t="s">
        <v>6</v>
      </c>
      <c r="H328" s="21">
        <f t="shared" si="43"/>
      </c>
      <c r="I328" s="15">
        <f t="shared" si="44"/>
      </c>
      <c r="J328" s="27" t="s">
        <v>120</v>
      </c>
      <c r="K328" s="27">
        <f t="shared" si="45"/>
      </c>
      <c r="L328" s="27" t="s">
        <v>127</v>
      </c>
      <c r="M328" s="27">
        <f t="shared" si="46"/>
      </c>
      <c r="N328" s="22"/>
    </row>
    <row r="329" spans="1:14" ht="13.5" hidden="1">
      <c r="A329" s="11" t="e">
        <f>"2012"&amp;#REF!</f>
        <v>#REF!</v>
      </c>
      <c r="B329" s="29"/>
      <c r="C329" s="24">
        <f t="shared" si="40"/>
      </c>
      <c r="D329" s="24">
        <f t="shared" si="41"/>
      </c>
      <c r="E329" s="19">
        <f t="shared" si="42"/>
      </c>
      <c r="F329" s="19"/>
      <c r="G329" s="20" t="s">
        <v>6</v>
      </c>
      <c r="H329" s="21">
        <f t="shared" si="43"/>
      </c>
      <c r="I329" s="15">
        <f t="shared" si="44"/>
      </c>
      <c r="J329" s="27" t="s">
        <v>120</v>
      </c>
      <c r="K329" s="27">
        <f t="shared" si="45"/>
      </c>
      <c r="L329" s="27" t="s">
        <v>127</v>
      </c>
      <c r="M329" s="27">
        <f t="shared" si="46"/>
      </c>
      <c r="N329" s="22"/>
    </row>
    <row r="330" spans="1:14" ht="13.5" hidden="1">
      <c r="A330" s="11" t="e">
        <f>"2012"&amp;#REF!</f>
        <v>#REF!</v>
      </c>
      <c r="B330" s="29"/>
      <c r="C330" s="24">
        <f t="shared" si="40"/>
      </c>
      <c r="D330" s="24">
        <f t="shared" si="41"/>
      </c>
      <c r="E330" s="19">
        <f t="shared" si="42"/>
      </c>
      <c r="F330" s="19"/>
      <c r="G330" s="20" t="s">
        <v>6</v>
      </c>
      <c r="H330" s="21">
        <f t="shared" si="43"/>
      </c>
      <c r="I330" s="15">
        <f t="shared" si="44"/>
      </c>
      <c r="J330" s="27" t="s">
        <v>120</v>
      </c>
      <c r="K330" s="27">
        <f t="shared" si="45"/>
      </c>
      <c r="L330" s="27" t="s">
        <v>127</v>
      </c>
      <c r="M330" s="27">
        <f t="shared" si="46"/>
      </c>
      <c r="N330" s="22"/>
    </row>
    <row r="331" spans="1:14" ht="13.5" hidden="1">
      <c r="A331" s="11" t="e">
        <f>"2012"&amp;#REF!</f>
        <v>#REF!</v>
      </c>
      <c r="B331" s="29"/>
      <c r="C331" s="24">
        <f t="shared" si="40"/>
      </c>
      <c r="D331" s="24">
        <f t="shared" si="41"/>
      </c>
      <c r="E331" s="19">
        <f t="shared" si="42"/>
      </c>
      <c r="F331" s="19"/>
      <c r="G331" s="20" t="s">
        <v>6</v>
      </c>
      <c r="H331" s="21">
        <f t="shared" si="43"/>
      </c>
      <c r="I331" s="15">
        <f t="shared" si="44"/>
      </c>
      <c r="J331" s="27" t="s">
        <v>120</v>
      </c>
      <c r="K331" s="27">
        <f t="shared" si="45"/>
      </c>
      <c r="L331" s="27" t="s">
        <v>127</v>
      </c>
      <c r="M331" s="27">
        <f t="shared" si="46"/>
      </c>
      <c r="N331" s="22"/>
    </row>
    <row r="332" spans="1:14" ht="13.5" hidden="1">
      <c r="A332" s="11" t="e">
        <f>"2012"&amp;#REF!</f>
        <v>#REF!</v>
      </c>
      <c r="B332" s="29"/>
      <c r="C332" s="24">
        <f t="shared" si="40"/>
      </c>
      <c r="D332" s="24">
        <f t="shared" si="41"/>
      </c>
      <c r="E332" s="19">
        <f t="shared" si="42"/>
      </c>
      <c r="F332" s="19"/>
      <c r="G332" s="20" t="s">
        <v>6</v>
      </c>
      <c r="H332" s="21">
        <f t="shared" si="43"/>
      </c>
      <c r="I332" s="15">
        <f t="shared" si="44"/>
      </c>
      <c r="J332" s="27" t="s">
        <v>120</v>
      </c>
      <c r="K332" s="27">
        <f t="shared" si="45"/>
      </c>
      <c r="L332" s="27" t="s">
        <v>127</v>
      </c>
      <c r="M332" s="27">
        <f t="shared" si="46"/>
      </c>
      <c r="N332" s="22"/>
    </row>
    <row r="333" spans="1:14" ht="13.5" hidden="1">
      <c r="A333" s="11" t="e">
        <f>"2012"&amp;#REF!</f>
        <v>#REF!</v>
      </c>
      <c r="B333" s="29"/>
      <c r="C333" s="24">
        <f t="shared" si="40"/>
      </c>
      <c r="D333" s="24">
        <f t="shared" si="41"/>
      </c>
      <c r="E333" s="19">
        <f t="shared" si="42"/>
      </c>
      <c r="F333" s="19"/>
      <c r="G333" s="20" t="s">
        <v>6</v>
      </c>
      <c r="H333" s="21">
        <f t="shared" si="43"/>
      </c>
      <c r="I333" s="15">
        <f t="shared" si="44"/>
      </c>
      <c r="J333" s="27" t="s">
        <v>120</v>
      </c>
      <c r="K333" s="27">
        <f t="shared" si="45"/>
      </c>
      <c r="L333" s="27" t="s">
        <v>127</v>
      </c>
      <c r="M333" s="27">
        <f t="shared" si="46"/>
      </c>
      <c r="N333" s="22"/>
    </row>
    <row r="334" spans="1:14" ht="13.5" hidden="1">
      <c r="A334" s="11" t="e">
        <f>"2012"&amp;#REF!</f>
        <v>#REF!</v>
      </c>
      <c r="B334" s="29"/>
      <c r="C334" s="24">
        <f t="shared" si="40"/>
      </c>
      <c r="D334" s="24">
        <f t="shared" si="41"/>
      </c>
      <c r="E334" s="19">
        <f t="shared" si="42"/>
      </c>
      <c r="F334" s="19"/>
      <c r="G334" s="20" t="s">
        <v>6</v>
      </c>
      <c r="H334" s="21">
        <f t="shared" si="43"/>
      </c>
      <c r="I334" s="15">
        <f t="shared" si="44"/>
      </c>
      <c r="J334" s="27" t="s">
        <v>120</v>
      </c>
      <c r="K334" s="27">
        <f t="shared" si="45"/>
      </c>
      <c r="L334" s="27" t="s">
        <v>127</v>
      </c>
      <c r="M334" s="27">
        <f t="shared" si="46"/>
      </c>
      <c r="N334" s="22"/>
    </row>
    <row r="335" spans="1:14" ht="13.5" hidden="1">
      <c r="A335" s="11" t="e">
        <f>"2012"&amp;#REF!</f>
        <v>#REF!</v>
      </c>
      <c r="B335" s="29"/>
      <c r="C335" s="24">
        <f t="shared" si="40"/>
      </c>
      <c r="D335" s="24">
        <f t="shared" si="41"/>
      </c>
      <c r="E335" s="19">
        <f t="shared" si="42"/>
      </c>
      <c r="F335" s="19"/>
      <c r="G335" s="20" t="s">
        <v>6</v>
      </c>
      <c r="H335" s="21">
        <f t="shared" si="43"/>
      </c>
      <c r="I335" s="15">
        <f t="shared" si="44"/>
      </c>
      <c r="J335" s="27" t="s">
        <v>120</v>
      </c>
      <c r="K335" s="27">
        <f t="shared" si="45"/>
      </c>
      <c r="L335" s="27" t="s">
        <v>127</v>
      </c>
      <c r="M335" s="27">
        <f t="shared" si="46"/>
      </c>
      <c r="N335" s="22"/>
    </row>
    <row r="336" spans="1:14" ht="13.5" hidden="1">
      <c r="A336" s="11" t="e">
        <f>"2012"&amp;#REF!</f>
        <v>#REF!</v>
      </c>
      <c r="B336" s="29"/>
      <c r="C336" s="24">
        <f t="shared" si="40"/>
      </c>
      <c r="D336" s="24">
        <f t="shared" si="41"/>
      </c>
      <c r="E336" s="19">
        <f t="shared" si="42"/>
      </c>
      <c r="F336" s="19"/>
      <c r="G336" s="20" t="s">
        <v>6</v>
      </c>
      <c r="H336" s="21">
        <f t="shared" si="43"/>
      </c>
      <c r="I336" s="15">
        <f t="shared" si="44"/>
      </c>
      <c r="J336" s="27" t="s">
        <v>120</v>
      </c>
      <c r="K336" s="27">
        <f t="shared" si="45"/>
      </c>
      <c r="L336" s="27" t="s">
        <v>127</v>
      </c>
      <c r="M336" s="27">
        <f t="shared" si="46"/>
      </c>
      <c r="N336" s="22"/>
    </row>
    <row r="337" spans="1:14" ht="13.5" hidden="1">
      <c r="A337" s="11" t="e">
        <f>"2012"&amp;#REF!</f>
        <v>#REF!</v>
      </c>
      <c r="B337" s="29"/>
      <c r="C337" s="24">
        <f t="shared" si="40"/>
      </c>
      <c r="D337" s="24">
        <f t="shared" si="41"/>
      </c>
      <c r="E337" s="19">
        <f t="shared" si="42"/>
      </c>
      <c r="F337" s="19"/>
      <c r="G337" s="20" t="s">
        <v>6</v>
      </c>
      <c r="H337" s="21">
        <f t="shared" si="43"/>
      </c>
      <c r="I337" s="15">
        <f t="shared" si="44"/>
      </c>
      <c r="J337" s="27" t="s">
        <v>120</v>
      </c>
      <c r="K337" s="27">
        <f t="shared" si="45"/>
      </c>
      <c r="L337" s="27" t="s">
        <v>127</v>
      </c>
      <c r="M337" s="27">
        <f t="shared" si="46"/>
      </c>
      <c r="N337" s="22"/>
    </row>
    <row r="338" spans="1:14" ht="13.5" hidden="1">
      <c r="A338" s="11" t="e">
        <f>"2012"&amp;#REF!</f>
        <v>#REF!</v>
      </c>
      <c r="B338" s="29"/>
      <c r="C338" s="24">
        <f t="shared" si="40"/>
      </c>
      <c r="D338" s="24">
        <f t="shared" si="41"/>
      </c>
      <c r="E338" s="19">
        <f t="shared" si="42"/>
      </c>
      <c r="F338" s="19"/>
      <c r="G338" s="20" t="s">
        <v>6</v>
      </c>
      <c r="H338" s="21">
        <f t="shared" si="43"/>
      </c>
      <c r="I338" s="15">
        <f t="shared" si="44"/>
      </c>
      <c r="J338" s="27" t="s">
        <v>120</v>
      </c>
      <c r="K338" s="27">
        <f t="shared" si="45"/>
      </c>
      <c r="L338" s="27" t="s">
        <v>127</v>
      </c>
      <c r="M338" s="27">
        <f t="shared" si="46"/>
      </c>
      <c r="N338" s="22"/>
    </row>
    <row r="339" spans="1:14" ht="13.5" hidden="1">
      <c r="A339" s="11" t="e">
        <f>"2012"&amp;#REF!</f>
        <v>#REF!</v>
      </c>
      <c r="B339" s="29"/>
      <c r="C339" s="24">
        <f t="shared" si="40"/>
      </c>
      <c r="D339" s="24">
        <f t="shared" si="41"/>
      </c>
      <c r="E339" s="19">
        <f t="shared" si="42"/>
      </c>
      <c r="F339" s="19"/>
      <c r="G339" s="20" t="s">
        <v>6</v>
      </c>
      <c r="H339" s="21">
        <f t="shared" si="43"/>
      </c>
      <c r="I339" s="15">
        <f t="shared" si="44"/>
      </c>
      <c r="J339" s="27" t="s">
        <v>120</v>
      </c>
      <c r="K339" s="27">
        <f t="shared" si="45"/>
      </c>
      <c r="L339" s="27" t="s">
        <v>127</v>
      </c>
      <c r="M339" s="27">
        <f t="shared" si="46"/>
      </c>
      <c r="N339" s="22"/>
    </row>
    <row r="340" spans="1:14" ht="13.5" hidden="1">
      <c r="A340" s="11" t="e">
        <f>"2012"&amp;#REF!</f>
        <v>#REF!</v>
      </c>
      <c r="B340" s="29"/>
      <c r="C340" s="24">
        <f t="shared" si="40"/>
      </c>
      <c r="D340" s="24">
        <f t="shared" si="41"/>
      </c>
      <c r="E340" s="19">
        <f t="shared" si="42"/>
      </c>
      <c r="F340" s="19"/>
      <c r="G340" s="20" t="s">
        <v>6</v>
      </c>
      <c r="H340" s="21">
        <f t="shared" si="43"/>
      </c>
      <c r="I340" s="15">
        <f t="shared" si="44"/>
      </c>
      <c r="J340" s="27" t="s">
        <v>120</v>
      </c>
      <c r="K340" s="27">
        <f t="shared" si="45"/>
      </c>
      <c r="L340" s="27" t="s">
        <v>127</v>
      </c>
      <c r="M340" s="27">
        <f t="shared" si="46"/>
      </c>
      <c r="N340" s="22"/>
    </row>
    <row r="341" spans="1:14" ht="13.5" hidden="1">
      <c r="A341" s="11" t="e">
        <f>"2012"&amp;#REF!</f>
        <v>#REF!</v>
      </c>
      <c r="B341" s="29"/>
      <c r="C341" s="24">
        <f t="shared" si="40"/>
      </c>
      <c r="D341" s="24">
        <f t="shared" si="41"/>
      </c>
      <c r="E341" s="19">
        <f t="shared" si="42"/>
      </c>
      <c r="F341" s="19"/>
      <c r="G341" s="20" t="s">
        <v>6</v>
      </c>
      <c r="H341" s="21">
        <f t="shared" si="43"/>
      </c>
      <c r="I341" s="15">
        <f t="shared" si="44"/>
      </c>
      <c r="J341" s="27" t="s">
        <v>120</v>
      </c>
      <c r="K341" s="27">
        <f t="shared" si="45"/>
      </c>
      <c r="L341" s="27" t="s">
        <v>127</v>
      </c>
      <c r="M341" s="27">
        <f t="shared" si="46"/>
      </c>
      <c r="N341" s="22"/>
    </row>
    <row r="342" spans="1:14" ht="13.5" hidden="1">
      <c r="A342" s="11" t="e">
        <f>"2012"&amp;#REF!</f>
        <v>#REF!</v>
      </c>
      <c r="B342" s="29"/>
      <c r="C342" s="24">
        <f t="shared" si="40"/>
      </c>
      <c r="D342" s="24">
        <f t="shared" si="41"/>
      </c>
      <c r="E342" s="19">
        <f t="shared" si="42"/>
      </c>
      <c r="F342" s="19"/>
      <c r="G342" s="20" t="s">
        <v>6</v>
      </c>
      <c r="H342" s="21">
        <f t="shared" si="43"/>
      </c>
      <c r="I342" s="15">
        <f t="shared" si="44"/>
      </c>
      <c r="J342" s="27" t="s">
        <v>120</v>
      </c>
      <c r="K342" s="27">
        <f t="shared" si="45"/>
      </c>
      <c r="L342" s="27" t="s">
        <v>127</v>
      </c>
      <c r="M342" s="27">
        <f t="shared" si="46"/>
      </c>
      <c r="N342" s="22"/>
    </row>
    <row r="343" spans="1:14" ht="13.5" hidden="1">
      <c r="A343" s="11" t="e">
        <f>"2012"&amp;#REF!</f>
        <v>#REF!</v>
      </c>
      <c r="B343" s="29"/>
      <c r="C343" s="24">
        <f t="shared" si="40"/>
      </c>
      <c r="D343" s="24">
        <f t="shared" si="41"/>
      </c>
      <c r="E343" s="19">
        <f t="shared" si="42"/>
      </c>
      <c r="F343" s="19"/>
      <c r="G343" s="20" t="s">
        <v>6</v>
      </c>
      <c r="H343" s="21">
        <f t="shared" si="43"/>
      </c>
      <c r="I343" s="15">
        <f t="shared" si="44"/>
      </c>
      <c r="J343" s="27" t="s">
        <v>120</v>
      </c>
      <c r="K343" s="27">
        <f t="shared" si="45"/>
      </c>
      <c r="L343" s="27" t="s">
        <v>127</v>
      </c>
      <c r="M343" s="27">
        <f t="shared" si="46"/>
      </c>
      <c r="N343" s="22"/>
    </row>
    <row r="344" spans="1:14" ht="13.5" hidden="1">
      <c r="A344" s="11" t="e">
        <f>"2012"&amp;#REF!</f>
        <v>#REF!</v>
      </c>
      <c r="B344" s="29"/>
      <c r="C344" s="24">
        <f t="shared" si="40"/>
      </c>
      <c r="D344" s="24">
        <f t="shared" si="41"/>
      </c>
      <c r="E344" s="19">
        <f t="shared" si="42"/>
      </c>
      <c r="F344" s="19"/>
      <c r="G344" s="20" t="s">
        <v>6</v>
      </c>
      <c r="H344" s="21">
        <f t="shared" si="43"/>
      </c>
      <c r="I344" s="15">
        <f t="shared" si="44"/>
      </c>
      <c r="J344" s="27" t="s">
        <v>120</v>
      </c>
      <c r="K344" s="27">
        <f t="shared" si="45"/>
      </c>
      <c r="L344" s="27" t="s">
        <v>127</v>
      </c>
      <c r="M344" s="27">
        <f t="shared" si="46"/>
      </c>
      <c r="N344" s="22"/>
    </row>
    <row r="345" spans="1:14" ht="13.5" hidden="1">
      <c r="A345" s="11" t="e">
        <f>"2012"&amp;#REF!</f>
        <v>#REF!</v>
      </c>
      <c r="B345" s="29"/>
      <c r="C345" s="24">
        <f t="shared" si="40"/>
      </c>
      <c r="D345" s="24">
        <f t="shared" si="41"/>
      </c>
      <c r="E345" s="19">
        <f t="shared" si="42"/>
      </c>
      <c r="F345" s="19"/>
      <c r="G345" s="20" t="s">
        <v>6</v>
      </c>
      <c r="H345" s="21">
        <f t="shared" si="43"/>
      </c>
      <c r="I345" s="15">
        <f t="shared" si="44"/>
      </c>
      <c r="J345" s="27" t="s">
        <v>120</v>
      </c>
      <c r="K345" s="27">
        <f t="shared" si="45"/>
      </c>
      <c r="L345" s="27" t="s">
        <v>127</v>
      </c>
      <c r="M345" s="27">
        <f t="shared" si="46"/>
      </c>
      <c r="N345" s="22"/>
    </row>
    <row r="346" spans="1:14" ht="13.5" hidden="1">
      <c r="A346" s="11" t="e">
        <f>"2012"&amp;#REF!</f>
        <v>#REF!</v>
      </c>
      <c r="B346" s="29"/>
      <c r="C346" s="24">
        <f t="shared" si="40"/>
      </c>
      <c r="D346" s="24">
        <f t="shared" si="41"/>
      </c>
      <c r="E346" s="19">
        <f t="shared" si="42"/>
      </c>
      <c r="F346" s="19"/>
      <c r="G346" s="20" t="s">
        <v>6</v>
      </c>
      <c r="H346" s="21">
        <f t="shared" si="43"/>
      </c>
      <c r="I346" s="15">
        <f t="shared" si="44"/>
      </c>
      <c r="J346" s="27" t="s">
        <v>120</v>
      </c>
      <c r="K346" s="27">
        <f t="shared" si="45"/>
      </c>
      <c r="L346" s="27" t="s">
        <v>127</v>
      </c>
      <c r="M346" s="27">
        <f t="shared" si="46"/>
      </c>
      <c r="N346" s="22"/>
    </row>
    <row r="347" spans="1:14" ht="13.5" hidden="1">
      <c r="A347" s="11" t="e">
        <f>"2012"&amp;#REF!</f>
        <v>#REF!</v>
      </c>
      <c r="B347" s="29"/>
      <c r="C347" s="24">
        <f t="shared" si="40"/>
      </c>
      <c r="D347" s="24">
        <f t="shared" si="41"/>
      </c>
      <c r="E347" s="19">
        <f t="shared" si="42"/>
      </c>
      <c r="F347" s="19"/>
      <c r="G347" s="20" t="s">
        <v>6</v>
      </c>
      <c r="H347" s="21">
        <f t="shared" si="43"/>
      </c>
      <c r="I347" s="15">
        <f t="shared" si="44"/>
      </c>
      <c r="J347" s="27" t="s">
        <v>120</v>
      </c>
      <c r="K347" s="27">
        <f t="shared" si="45"/>
      </c>
      <c r="L347" s="27" t="s">
        <v>127</v>
      </c>
      <c r="M347" s="27">
        <f t="shared" si="46"/>
      </c>
      <c r="N347" s="22"/>
    </row>
    <row r="348" spans="1:14" ht="13.5" hidden="1">
      <c r="A348" s="11" t="e">
        <f>"2012"&amp;#REF!</f>
        <v>#REF!</v>
      </c>
      <c r="B348" s="29"/>
      <c r="C348" s="24">
        <f t="shared" si="40"/>
      </c>
      <c r="D348" s="24">
        <f t="shared" si="41"/>
      </c>
      <c r="E348" s="19">
        <f t="shared" si="42"/>
      </c>
      <c r="F348" s="19"/>
      <c r="G348" s="20" t="s">
        <v>6</v>
      </c>
      <c r="H348" s="21">
        <f t="shared" si="43"/>
      </c>
      <c r="I348" s="15">
        <f t="shared" si="44"/>
      </c>
      <c r="J348" s="27" t="s">
        <v>120</v>
      </c>
      <c r="K348" s="27">
        <f t="shared" si="45"/>
      </c>
      <c r="L348" s="27" t="s">
        <v>127</v>
      </c>
      <c r="M348" s="27">
        <f t="shared" si="46"/>
      </c>
      <c r="N348" s="22"/>
    </row>
    <row r="349" spans="1:14" ht="13.5" hidden="1">
      <c r="A349" s="11" t="e">
        <f>"2012"&amp;#REF!</f>
        <v>#REF!</v>
      </c>
      <c r="B349" s="29"/>
      <c r="C349" s="24">
        <f t="shared" si="40"/>
      </c>
      <c r="D349" s="24">
        <f t="shared" si="41"/>
      </c>
      <c r="E349" s="19">
        <f t="shared" si="42"/>
      </c>
      <c r="F349" s="19"/>
      <c r="G349" s="20" t="s">
        <v>6</v>
      </c>
      <c r="H349" s="21">
        <f t="shared" si="43"/>
      </c>
      <c r="I349" s="15">
        <f t="shared" si="44"/>
      </c>
      <c r="J349" s="27" t="s">
        <v>120</v>
      </c>
      <c r="K349" s="27">
        <f t="shared" si="45"/>
      </c>
      <c r="L349" s="27" t="s">
        <v>127</v>
      </c>
      <c r="M349" s="27">
        <f t="shared" si="46"/>
      </c>
      <c r="N349" s="22"/>
    </row>
    <row r="350" spans="1:14" ht="13.5" hidden="1">
      <c r="A350" s="11" t="e">
        <f>"2012"&amp;#REF!</f>
        <v>#REF!</v>
      </c>
      <c r="B350" s="29"/>
      <c r="C350" s="24">
        <f t="shared" si="40"/>
      </c>
      <c r="D350" s="24">
        <f t="shared" si="41"/>
      </c>
      <c r="E350" s="19">
        <f t="shared" si="42"/>
      </c>
      <c r="F350" s="19"/>
      <c r="G350" s="20" t="s">
        <v>6</v>
      </c>
      <c r="H350" s="21">
        <f t="shared" si="43"/>
      </c>
      <c r="I350" s="15">
        <f t="shared" si="44"/>
      </c>
      <c r="J350" s="27" t="s">
        <v>120</v>
      </c>
      <c r="K350" s="27">
        <f t="shared" si="45"/>
      </c>
      <c r="L350" s="27" t="s">
        <v>127</v>
      </c>
      <c r="M350" s="27">
        <f t="shared" si="46"/>
      </c>
      <c r="N350" s="22"/>
    </row>
    <row r="351" spans="1:14" ht="13.5" hidden="1">
      <c r="A351" s="11" t="e">
        <f>"2012"&amp;#REF!</f>
        <v>#REF!</v>
      </c>
      <c r="B351" s="29"/>
      <c r="C351" s="24">
        <f t="shared" si="40"/>
      </c>
      <c r="D351" s="24">
        <f t="shared" si="41"/>
      </c>
      <c r="E351" s="19">
        <f t="shared" si="42"/>
      </c>
      <c r="F351" s="19"/>
      <c r="G351" s="20" t="s">
        <v>6</v>
      </c>
      <c r="H351" s="21">
        <f t="shared" si="43"/>
      </c>
      <c r="I351" s="15">
        <f t="shared" si="44"/>
      </c>
      <c r="J351" s="27" t="s">
        <v>120</v>
      </c>
      <c r="K351" s="27">
        <f t="shared" si="45"/>
      </c>
      <c r="L351" s="27" t="s">
        <v>127</v>
      </c>
      <c r="M351" s="27">
        <f t="shared" si="46"/>
      </c>
      <c r="N351" s="22"/>
    </row>
    <row r="352" spans="1:14" ht="13.5" hidden="1">
      <c r="A352" s="11" t="e">
        <f>"2012"&amp;#REF!</f>
        <v>#REF!</v>
      </c>
      <c r="B352" s="29"/>
      <c r="C352" s="24">
        <f t="shared" si="40"/>
      </c>
      <c r="D352" s="24">
        <f t="shared" si="41"/>
      </c>
      <c r="E352" s="19">
        <f t="shared" si="42"/>
      </c>
      <c r="F352" s="19"/>
      <c r="G352" s="20" t="s">
        <v>6</v>
      </c>
      <c r="H352" s="21">
        <f t="shared" si="43"/>
      </c>
      <c r="I352" s="15">
        <f t="shared" si="44"/>
      </c>
      <c r="J352" s="27" t="s">
        <v>120</v>
      </c>
      <c r="K352" s="27">
        <f t="shared" si="45"/>
      </c>
      <c r="L352" s="27" t="s">
        <v>127</v>
      </c>
      <c r="M352" s="27">
        <f t="shared" si="46"/>
      </c>
      <c r="N352" s="22"/>
    </row>
    <row r="353" spans="1:14" ht="13.5" hidden="1">
      <c r="A353" s="11" t="e">
        <f>"2012"&amp;#REF!</f>
        <v>#REF!</v>
      </c>
      <c r="B353" s="29"/>
      <c r="C353" s="24">
        <f t="shared" si="40"/>
      </c>
      <c r="D353" s="24">
        <f t="shared" si="41"/>
      </c>
      <c r="E353" s="19">
        <f t="shared" si="42"/>
      </c>
      <c r="F353" s="19"/>
      <c r="G353" s="20" t="s">
        <v>6</v>
      </c>
      <c r="H353" s="21">
        <f t="shared" si="43"/>
      </c>
      <c r="I353" s="15">
        <f t="shared" si="44"/>
      </c>
      <c r="J353" s="27" t="s">
        <v>120</v>
      </c>
      <c r="K353" s="27">
        <f t="shared" si="45"/>
      </c>
      <c r="L353" s="27" t="s">
        <v>127</v>
      </c>
      <c r="M353" s="27">
        <f t="shared" si="46"/>
      </c>
      <c r="N353" s="22"/>
    </row>
    <row r="354" spans="1:14" ht="13.5" hidden="1">
      <c r="A354" s="11" t="e">
        <f>"2012"&amp;#REF!</f>
        <v>#REF!</v>
      </c>
      <c r="B354" s="29"/>
      <c r="C354" s="24">
        <f t="shared" si="40"/>
      </c>
      <c r="D354" s="24">
        <f t="shared" si="41"/>
      </c>
      <c r="E354" s="19">
        <f t="shared" si="42"/>
      </c>
      <c r="F354" s="19"/>
      <c r="G354" s="20" t="s">
        <v>6</v>
      </c>
      <c r="H354" s="21">
        <f t="shared" si="43"/>
      </c>
      <c r="I354" s="15">
        <f t="shared" si="44"/>
      </c>
      <c r="J354" s="27" t="s">
        <v>120</v>
      </c>
      <c r="K354" s="27">
        <f t="shared" si="45"/>
      </c>
      <c r="L354" s="27" t="s">
        <v>127</v>
      </c>
      <c r="M354" s="27">
        <f t="shared" si="46"/>
      </c>
      <c r="N354" s="22"/>
    </row>
    <row r="355" spans="1:14" ht="13.5" hidden="1">
      <c r="A355" s="11" t="e">
        <f>"2012"&amp;#REF!</f>
        <v>#REF!</v>
      </c>
      <c r="B355" s="29"/>
      <c r="C355" s="24">
        <f t="shared" si="40"/>
      </c>
      <c r="D355" s="24">
        <f t="shared" si="41"/>
      </c>
      <c r="E355" s="19">
        <f t="shared" si="42"/>
      </c>
      <c r="F355" s="19"/>
      <c r="G355" s="20" t="s">
        <v>6</v>
      </c>
      <c r="H355" s="21">
        <f t="shared" si="43"/>
      </c>
      <c r="I355" s="15">
        <f t="shared" si="44"/>
      </c>
      <c r="J355" s="27" t="s">
        <v>120</v>
      </c>
      <c r="K355" s="27">
        <f t="shared" si="45"/>
      </c>
      <c r="L355" s="27" t="s">
        <v>127</v>
      </c>
      <c r="M355" s="27">
        <f t="shared" si="46"/>
      </c>
      <c r="N355" s="22"/>
    </row>
    <row r="356" spans="1:14" ht="13.5" hidden="1">
      <c r="A356" s="11" t="e">
        <f>"2012"&amp;#REF!</f>
        <v>#REF!</v>
      </c>
      <c r="B356" s="29"/>
      <c r="C356" s="24">
        <f t="shared" si="40"/>
      </c>
      <c r="D356" s="24">
        <f t="shared" si="41"/>
      </c>
      <c r="E356" s="19">
        <f t="shared" si="42"/>
      </c>
      <c r="F356" s="19"/>
      <c r="G356" s="20" t="s">
        <v>6</v>
      </c>
      <c r="H356" s="21">
        <f t="shared" si="43"/>
      </c>
      <c r="I356" s="15">
        <f t="shared" si="44"/>
      </c>
      <c r="J356" s="27" t="s">
        <v>120</v>
      </c>
      <c r="K356" s="27">
        <f t="shared" si="45"/>
      </c>
      <c r="L356" s="27" t="s">
        <v>127</v>
      </c>
      <c r="M356" s="27">
        <f t="shared" si="46"/>
      </c>
      <c r="N356" s="22"/>
    </row>
    <row r="357" spans="1:14" ht="13.5" hidden="1">
      <c r="A357" s="11" t="e">
        <f>"2012"&amp;#REF!</f>
        <v>#REF!</v>
      </c>
      <c r="B357" s="29"/>
      <c r="C357" s="24">
        <f t="shared" si="40"/>
      </c>
      <c r="D357" s="24">
        <f t="shared" si="41"/>
      </c>
      <c r="E357" s="19">
        <f t="shared" si="42"/>
      </c>
      <c r="F357" s="19"/>
      <c r="G357" s="20" t="s">
        <v>6</v>
      </c>
      <c r="H357" s="21">
        <f t="shared" si="43"/>
      </c>
      <c r="I357" s="15">
        <f t="shared" si="44"/>
      </c>
      <c r="J357" s="27" t="s">
        <v>120</v>
      </c>
      <c r="K357" s="27">
        <f t="shared" si="45"/>
      </c>
      <c r="L357" s="27" t="s">
        <v>127</v>
      </c>
      <c r="M357" s="27">
        <f t="shared" si="46"/>
      </c>
      <c r="N357" s="22"/>
    </row>
    <row r="358" spans="1:14" ht="13.5" hidden="1">
      <c r="A358" s="11" t="e">
        <f>"2012"&amp;#REF!</f>
        <v>#REF!</v>
      </c>
      <c r="B358" s="29"/>
      <c r="C358" s="24">
        <f t="shared" si="40"/>
      </c>
      <c r="D358" s="24">
        <f t="shared" si="41"/>
      </c>
      <c r="E358" s="19">
        <f t="shared" si="42"/>
      </c>
      <c r="F358" s="19"/>
      <c r="G358" s="20" t="s">
        <v>6</v>
      </c>
      <c r="H358" s="21">
        <f t="shared" si="43"/>
      </c>
      <c r="I358" s="15">
        <f t="shared" si="44"/>
      </c>
      <c r="J358" s="27" t="s">
        <v>120</v>
      </c>
      <c r="K358" s="27">
        <f t="shared" si="45"/>
      </c>
      <c r="L358" s="27" t="s">
        <v>127</v>
      </c>
      <c r="M358" s="27">
        <f t="shared" si="46"/>
      </c>
      <c r="N358" s="22"/>
    </row>
    <row r="359" spans="1:14" ht="13.5" hidden="1">
      <c r="A359" s="11" t="e">
        <f>"2012"&amp;#REF!</f>
        <v>#REF!</v>
      </c>
      <c r="B359" s="29"/>
      <c r="C359" s="24">
        <f t="shared" si="40"/>
      </c>
      <c r="D359" s="24">
        <f t="shared" si="41"/>
      </c>
      <c r="E359" s="19">
        <f t="shared" si="42"/>
      </c>
      <c r="F359" s="19"/>
      <c r="G359" s="20" t="s">
        <v>6</v>
      </c>
      <c r="H359" s="21">
        <f t="shared" si="43"/>
      </c>
      <c r="I359" s="15">
        <f t="shared" si="44"/>
      </c>
      <c r="J359" s="27" t="s">
        <v>120</v>
      </c>
      <c r="K359" s="27">
        <f t="shared" si="45"/>
      </c>
      <c r="L359" s="27" t="s">
        <v>127</v>
      </c>
      <c r="M359" s="27">
        <f t="shared" si="46"/>
      </c>
      <c r="N359" s="22"/>
    </row>
    <row r="360" spans="1:14" ht="13.5" hidden="1">
      <c r="A360" s="11" t="e">
        <f>"2012"&amp;#REF!</f>
        <v>#REF!</v>
      </c>
      <c r="B360" s="29"/>
      <c r="C360" s="24">
        <f t="shared" si="40"/>
      </c>
      <c r="D360" s="24">
        <f t="shared" si="41"/>
      </c>
      <c r="E360" s="19">
        <f t="shared" si="42"/>
      </c>
      <c r="F360" s="19"/>
      <c r="G360" s="20" t="s">
        <v>6</v>
      </c>
      <c r="H360" s="21">
        <f t="shared" si="43"/>
      </c>
      <c r="I360" s="15">
        <f t="shared" si="44"/>
      </c>
      <c r="J360" s="27" t="s">
        <v>120</v>
      </c>
      <c r="K360" s="27">
        <f t="shared" si="45"/>
      </c>
      <c r="L360" s="27" t="s">
        <v>127</v>
      </c>
      <c r="M360" s="27">
        <f t="shared" si="46"/>
      </c>
      <c r="N360" s="22"/>
    </row>
    <row r="361" spans="1:14" ht="13.5" hidden="1">
      <c r="A361" s="11" t="e">
        <f>"2012"&amp;#REF!</f>
        <v>#REF!</v>
      </c>
      <c r="B361" s="29"/>
      <c r="C361" s="24">
        <f t="shared" si="40"/>
      </c>
      <c r="D361" s="24">
        <f t="shared" si="41"/>
      </c>
      <c r="E361" s="19">
        <f t="shared" si="42"/>
      </c>
      <c r="F361" s="19"/>
      <c r="G361" s="20" t="s">
        <v>6</v>
      </c>
      <c r="H361" s="21">
        <f t="shared" si="43"/>
      </c>
      <c r="I361" s="15">
        <f t="shared" si="44"/>
      </c>
      <c r="J361" s="27" t="s">
        <v>120</v>
      </c>
      <c r="K361" s="27">
        <f t="shared" si="45"/>
      </c>
      <c r="L361" s="27" t="s">
        <v>127</v>
      </c>
      <c r="M361" s="27">
        <f t="shared" si="46"/>
      </c>
      <c r="N361" s="22"/>
    </row>
    <row r="362" spans="1:14" ht="13.5" hidden="1">
      <c r="A362" s="11" t="e">
        <f>"2012"&amp;#REF!</f>
        <v>#REF!</v>
      </c>
      <c r="B362" s="29"/>
      <c r="C362" s="24">
        <f t="shared" si="40"/>
      </c>
      <c r="D362" s="24">
        <f t="shared" si="41"/>
      </c>
      <c r="E362" s="19">
        <f t="shared" si="42"/>
      </c>
      <c r="F362" s="19"/>
      <c r="G362" s="20" t="s">
        <v>6</v>
      </c>
      <c r="H362" s="21">
        <f t="shared" si="43"/>
      </c>
      <c r="I362" s="15">
        <f t="shared" si="44"/>
      </c>
      <c r="J362" s="27" t="s">
        <v>120</v>
      </c>
      <c r="K362" s="27">
        <f t="shared" si="45"/>
      </c>
      <c r="L362" s="27" t="s">
        <v>127</v>
      </c>
      <c r="M362" s="27">
        <f t="shared" si="46"/>
      </c>
      <c r="N362" s="22"/>
    </row>
    <row r="363" spans="1:14" ht="13.5" hidden="1">
      <c r="A363" s="11" t="e">
        <f>"2012"&amp;#REF!</f>
        <v>#REF!</v>
      </c>
      <c r="B363" s="29"/>
      <c r="C363" s="24">
        <f t="shared" si="40"/>
      </c>
      <c r="D363" s="24">
        <f t="shared" si="41"/>
      </c>
      <c r="E363" s="19">
        <f t="shared" si="42"/>
      </c>
      <c r="F363" s="19"/>
      <c r="G363" s="20" t="s">
        <v>6</v>
      </c>
      <c r="H363" s="21">
        <f t="shared" si="43"/>
      </c>
      <c r="I363" s="15">
        <f t="shared" si="44"/>
      </c>
      <c r="J363" s="27" t="s">
        <v>120</v>
      </c>
      <c r="K363" s="27">
        <f t="shared" si="45"/>
      </c>
      <c r="L363" s="27" t="s">
        <v>127</v>
      </c>
      <c r="M363" s="27">
        <f t="shared" si="46"/>
      </c>
      <c r="N363" s="22"/>
    </row>
    <row r="364" spans="1:14" ht="13.5" hidden="1">
      <c r="A364" s="11" t="e">
        <f>"2012"&amp;#REF!</f>
        <v>#REF!</v>
      </c>
      <c r="B364" s="29"/>
      <c r="C364" s="24">
        <f t="shared" si="40"/>
      </c>
      <c r="D364" s="24">
        <f t="shared" si="41"/>
      </c>
      <c r="E364" s="19">
        <f t="shared" si="42"/>
      </c>
      <c r="F364" s="19"/>
      <c r="G364" s="20" t="s">
        <v>6</v>
      </c>
      <c r="H364" s="21">
        <f t="shared" si="43"/>
      </c>
      <c r="I364" s="15">
        <f t="shared" si="44"/>
      </c>
      <c r="J364" s="27" t="s">
        <v>120</v>
      </c>
      <c r="K364" s="27">
        <f t="shared" si="45"/>
      </c>
      <c r="L364" s="27" t="s">
        <v>127</v>
      </c>
      <c r="M364" s="27">
        <f t="shared" si="46"/>
      </c>
      <c r="N364" s="22"/>
    </row>
    <row r="365" spans="1:14" ht="13.5" hidden="1">
      <c r="A365" s="11" t="e">
        <f>"2012"&amp;#REF!</f>
        <v>#REF!</v>
      </c>
      <c r="B365" s="29"/>
      <c r="C365" s="24">
        <f t="shared" si="40"/>
      </c>
      <c r="D365" s="24">
        <f t="shared" si="41"/>
      </c>
      <c r="E365" s="19">
        <f t="shared" si="42"/>
      </c>
      <c r="F365" s="19"/>
      <c r="G365" s="20" t="s">
        <v>6</v>
      </c>
      <c r="H365" s="21">
        <f t="shared" si="43"/>
      </c>
      <c r="I365" s="15">
        <f t="shared" si="44"/>
      </c>
      <c r="J365" s="27" t="s">
        <v>120</v>
      </c>
      <c r="K365" s="27">
        <f t="shared" si="45"/>
      </c>
      <c r="L365" s="27" t="s">
        <v>127</v>
      </c>
      <c r="M365" s="27">
        <f t="shared" si="46"/>
      </c>
      <c r="N365" s="22"/>
    </row>
    <row r="366" spans="1:14" ht="13.5" hidden="1">
      <c r="A366" s="11" t="e">
        <f>"2012"&amp;#REF!</f>
        <v>#REF!</v>
      </c>
      <c r="B366" s="29"/>
      <c r="C366" s="24">
        <f t="shared" si="40"/>
      </c>
      <c r="D366" s="24">
        <f t="shared" si="41"/>
      </c>
      <c r="E366" s="19">
        <f t="shared" si="42"/>
      </c>
      <c r="F366" s="19"/>
      <c r="G366" s="20" t="s">
        <v>6</v>
      </c>
      <c r="H366" s="21">
        <f t="shared" si="43"/>
      </c>
      <c r="I366" s="15">
        <f t="shared" si="44"/>
      </c>
      <c r="J366" s="27" t="s">
        <v>120</v>
      </c>
      <c r="K366" s="27">
        <f t="shared" si="45"/>
      </c>
      <c r="L366" s="27" t="s">
        <v>127</v>
      </c>
      <c r="M366" s="27">
        <f t="shared" si="46"/>
      </c>
      <c r="N366" s="22"/>
    </row>
    <row r="367" spans="1:14" ht="13.5" hidden="1">
      <c r="A367" s="11" t="e">
        <f>"2012"&amp;#REF!</f>
        <v>#REF!</v>
      </c>
      <c r="B367" s="29"/>
      <c r="C367" s="24">
        <f t="shared" si="40"/>
      </c>
      <c r="D367" s="24">
        <f t="shared" si="41"/>
      </c>
      <c r="E367" s="19">
        <f t="shared" si="42"/>
      </c>
      <c r="F367" s="19"/>
      <c r="G367" s="20" t="s">
        <v>6</v>
      </c>
      <c r="H367" s="21">
        <f t="shared" si="43"/>
      </c>
      <c r="I367" s="15">
        <f t="shared" si="44"/>
      </c>
      <c r="J367" s="27" t="s">
        <v>120</v>
      </c>
      <c r="K367" s="27">
        <f t="shared" si="45"/>
      </c>
      <c r="L367" s="27" t="s">
        <v>127</v>
      </c>
      <c r="M367" s="27">
        <f t="shared" si="46"/>
      </c>
      <c r="N367" s="22"/>
    </row>
    <row r="368" spans="1:14" ht="13.5" hidden="1">
      <c r="A368" s="11" t="e">
        <f>"2012"&amp;#REF!</f>
        <v>#REF!</v>
      </c>
      <c r="B368" s="29"/>
      <c r="C368" s="24">
        <f t="shared" si="40"/>
      </c>
      <c r="D368" s="24">
        <f t="shared" si="41"/>
      </c>
      <c r="E368" s="19">
        <f t="shared" si="42"/>
      </c>
      <c r="F368" s="19"/>
      <c r="G368" s="20" t="s">
        <v>6</v>
      </c>
      <c r="H368" s="21">
        <f t="shared" si="43"/>
      </c>
      <c r="I368" s="15">
        <f t="shared" si="44"/>
      </c>
      <c r="J368" s="27" t="s">
        <v>120</v>
      </c>
      <c r="K368" s="27">
        <f t="shared" si="45"/>
      </c>
      <c r="L368" s="27" t="s">
        <v>127</v>
      </c>
      <c r="M368" s="27">
        <f t="shared" si="46"/>
      </c>
      <c r="N368" s="22"/>
    </row>
    <row r="369" spans="1:14" ht="13.5" hidden="1">
      <c r="A369" s="11" t="e">
        <f>"2012"&amp;#REF!</f>
        <v>#REF!</v>
      </c>
      <c r="B369" s="29"/>
      <c r="C369" s="24">
        <f t="shared" si="40"/>
      </c>
      <c r="D369" s="24">
        <f t="shared" si="41"/>
      </c>
      <c r="E369" s="19">
        <f t="shared" si="42"/>
      </c>
      <c r="F369" s="19"/>
      <c r="G369" s="20" t="s">
        <v>6</v>
      </c>
      <c r="H369" s="21">
        <f t="shared" si="43"/>
      </c>
      <c r="I369" s="15">
        <f t="shared" si="44"/>
      </c>
      <c r="J369" s="27" t="s">
        <v>120</v>
      </c>
      <c r="K369" s="27">
        <f t="shared" si="45"/>
      </c>
      <c r="L369" s="27" t="s">
        <v>127</v>
      </c>
      <c r="M369" s="27">
        <f t="shared" si="46"/>
      </c>
      <c r="N369" s="22"/>
    </row>
    <row r="370" spans="1:14" ht="13.5" hidden="1">
      <c r="A370" s="11" t="e">
        <f>"2012"&amp;#REF!</f>
        <v>#REF!</v>
      </c>
      <c r="B370" s="29"/>
      <c r="C370" s="24">
        <f t="shared" si="40"/>
      </c>
      <c r="D370" s="24">
        <f t="shared" si="41"/>
      </c>
      <c r="E370" s="19">
        <f t="shared" si="42"/>
      </c>
      <c r="F370" s="19"/>
      <c r="G370" s="20" t="s">
        <v>6</v>
      </c>
      <c r="H370" s="21">
        <f t="shared" si="43"/>
      </c>
      <c r="I370" s="15">
        <f t="shared" si="44"/>
      </c>
      <c r="J370" s="27" t="s">
        <v>120</v>
      </c>
      <c r="K370" s="27">
        <f t="shared" si="45"/>
      </c>
      <c r="L370" s="27" t="s">
        <v>127</v>
      </c>
      <c r="M370" s="27">
        <f t="shared" si="46"/>
      </c>
      <c r="N370" s="22"/>
    </row>
    <row r="371" spans="1:14" ht="13.5" hidden="1">
      <c r="A371" s="11" t="e">
        <f>"2012"&amp;#REF!</f>
        <v>#REF!</v>
      </c>
      <c r="B371" s="29"/>
      <c r="C371" s="24">
        <f t="shared" si="40"/>
      </c>
      <c r="D371" s="24">
        <f t="shared" si="41"/>
      </c>
      <c r="E371" s="19">
        <f t="shared" si="42"/>
      </c>
      <c r="F371" s="19"/>
      <c r="G371" s="20" t="s">
        <v>6</v>
      </c>
      <c r="H371" s="21">
        <f t="shared" si="43"/>
      </c>
      <c r="I371" s="15">
        <f t="shared" si="44"/>
      </c>
      <c r="J371" s="27" t="s">
        <v>120</v>
      </c>
      <c r="K371" s="27">
        <f t="shared" si="45"/>
      </c>
      <c r="L371" s="27" t="s">
        <v>127</v>
      </c>
      <c r="M371" s="27">
        <f t="shared" si="46"/>
      </c>
      <c r="N371" s="22"/>
    </row>
    <row r="372" spans="1:14" ht="13.5" hidden="1">
      <c r="A372" s="11" t="e">
        <f>"2012"&amp;#REF!</f>
        <v>#REF!</v>
      </c>
      <c r="B372" s="29"/>
      <c r="C372" s="24">
        <f t="shared" si="40"/>
      </c>
      <c r="D372" s="24">
        <f t="shared" si="41"/>
      </c>
      <c r="E372" s="19">
        <f t="shared" si="42"/>
      </c>
      <c r="F372" s="19"/>
      <c r="G372" s="20" t="s">
        <v>6</v>
      </c>
      <c r="H372" s="21">
        <f t="shared" si="43"/>
      </c>
      <c r="I372" s="15">
        <f t="shared" si="44"/>
      </c>
      <c r="J372" s="27" t="s">
        <v>120</v>
      </c>
      <c r="K372" s="27">
        <f t="shared" si="45"/>
      </c>
      <c r="L372" s="27" t="s">
        <v>127</v>
      </c>
      <c r="M372" s="27">
        <f t="shared" si="46"/>
      </c>
      <c r="N372" s="22"/>
    </row>
    <row r="373" spans="1:14" ht="13.5" hidden="1">
      <c r="A373" s="11" t="e">
        <f>"2012"&amp;#REF!</f>
        <v>#REF!</v>
      </c>
      <c r="B373" s="29"/>
      <c r="C373" s="24">
        <f t="shared" si="40"/>
      </c>
      <c r="D373" s="24">
        <f t="shared" si="41"/>
      </c>
      <c r="E373" s="19">
        <f t="shared" si="42"/>
      </c>
      <c r="F373" s="19"/>
      <c r="G373" s="20" t="s">
        <v>6</v>
      </c>
      <c r="H373" s="21">
        <f t="shared" si="43"/>
      </c>
      <c r="I373" s="15">
        <f t="shared" si="44"/>
      </c>
      <c r="J373" s="27" t="s">
        <v>120</v>
      </c>
      <c r="K373" s="27">
        <f t="shared" si="45"/>
      </c>
      <c r="L373" s="27" t="s">
        <v>127</v>
      </c>
      <c r="M373" s="27">
        <f t="shared" si="46"/>
      </c>
      <c r="N373" s="22"/>
    </row>
    <row r="374" spans="1:14" ht="13.5" hidden="1">
      <c r="A374" s="11" t="e">
        <f>"2012"&amp;#REF!</f>
        <v>#REF!</v>
      </c>
      <c r="B374" s="29"/>
      <c r="C374" s="24">
        <f t="shared" si="40"/>
      </c>
      <c r="D374" s="24">
        <f t="shared" si="41"/>
      </c>
      <c r="E374" s="19">
        <f t="shared" si="42"/>
      </c>
      <c r="F374" s="19"/>
      <c r="G374" s="20" t="s">
        <v>6</v>
      </c>
      <c r="H374" s="21">
        <f t="shared" si="43"/>
      </c>
      <c r="I374" s="15">
        <f t="shared" si="44"/>
      </c>
      <c r="J374" s="27" t="s">
        <v>120</v>
      </c>
      <c r="K374" s="27">
        <f t="shared" si="45"/>
      </c>
      <c r="L374" s="27" t="s">
        <v>127</v>
      </c>
      <c r="M374" s="27">
        <f t="shared" si="46"/>
      </c>
      <c r="N374" s="22"/>
    </row>
    <row r="375" spans="1:14" ht="13.5" hidden="1">
      <c r="A375" s="11" t="e">
        <f>"2012"&amp;#REF!</f>
        <v>#REF!</v>
      </c>
      <c r="B375" s="29"/>
      <c r="C375" s="24">
        <f t="shared" si="40"/>
      </c>
      <c r="D375" s="24">
        <f t="shared" si="41"/>
      </c>
      <c r="E375" s="19">
        <f t="shared" si="42"/>
      </c>
      <c r="F375" s="19"/>
      <c r="G375" s="20" t="s">
        <v>6</v>
      </c>
      <c r="H375" s="21">
        <f t="shared" si="43"/>
      </c>
      <c r="I375" s="15">
        <f t="shared" si="44"/>
      </c>
      <c r="J375" s="27" t="s">
        <v>120</v>
      </c>
      <c r="K375" s="27">
        <f t="shared" si="45"/>
      </c>
      <c r="L375" s="27" t="s">
        <v>127</v>
      </c>
      <c r="M375" s="27">
        <f t="shared" si="46"/>
      </c>
      <c r="N375" s="22"/>
    </row>
    <row r="376" spans="1:14" ht="13.5" hidden="1">
      <c r="A376" s="11" t="e">
        <f>"2012"&amp;#REF!</f>
        <v>#REF!</v>
      </c>
      <c r="B376" s="29"/>
      <c r="C376" s="24">
        <f t="shared" si="40"/>
      </c>
      <c r="D376" s="24">
        <f t="shared" si="41"/>
      </c>
      <c r="E376" s="19">
        <f t="shared" si="42"/>
      </c>
      <c r="F376" s="19"/>
      <c r="G376" s="20" t="s">
        <v>6</v>
      </c>
      <c r="H376" s="21">
        <f t="shared" si="43"/>
      </c>
      <c r="I376" s="15">
        <f t="shared" si="44"/>
      </c>
      <c r="J376" s="27" t="s">
        <v>120</v>
      </c>
      <c r="K376" s="27">
        <f t="shared" si="45"/>
      </c>
      <c r="L376" s="27" t="s">
        <v>127</v>
      </c>
      <c r="M376" s="27">
        <f t="shared" si="46"/>
      </c>
      <c r="N376" s="22"/>
    </row>
    <row r="377" spans="1:14" ht="13.5" hidden="1">
      <c r="A377" s="11" t="e">
        <f>"2012"&amp;#REF!</f>
        <v>#REF!</v>
      </c>
      <c r="B377" s="29"/>
      <c r="C377" s="24">
        <f t="shared" si="40"/>
      </c>
      <c r="D377" s="24">
        <f t="shared" si="41"/>
      </c>
      <c r="E377" s="19">
        <f t="shared" si="42"/>
      </c>
      <c r="F377" s="19"/>
      <c r="G377" s="20" t="s">
        <v>6</v>
      </c>
      <c r="H377" s="21">
        <f t="shared" si="43"/>
      </c>
      <c r="I377" s="15">
        <f t="shared" si="44"/>
      </c>
      <c r="J377" s="27" t="s">
        <v>120</v>
      </c>
      <c r="K377" s="27">
        <f t="shared" si="45"/>
      </c>
      <c r="L377" s="27" t="s">
        <v>127</v>
      </c>
      <c r="M377" s="27">
        <f t="shared" si="46"/>
      </c>
      <c r="N377" s="22"/>
    </row>
    <row r="378" spans="1:14" ht="13.5" hidden="1">
      <c r="A378" s="11" t="e">
        <f>"2012"&amp;#REF!</f>
        <v>#REF!</v>
      </c>
      <c r="B378" s="29"/>
      <c r="C378" s="24">
        <f t="shared" si="40"/>
      </c>
      <c r="D378" s="24">
        <f t="shared" si="41"/>
      </c>
      <c r="E378" s="19">
        <f t="shared" si="42"/>
      </c>
      <c r="F378" s="19"/>
      <c r="G378" s="20" t="s">
        <v>6</v>
      </c>
      <c r="H378" s="21">
        <f t="shared" si="43"/>
      </c>
      <c r="I378" s="15">
        <f t="shared" si="44"/>
      </c>
      <c r="J378" s="27" t="s">
        <v>120</v>
      </c>
      <c r="K378" s="27">
        <f t="shared" si="45"/>
      </c>
      <c r="L378" s="27" t="s">
        <v>127</v>
      </c>
      <c r="M378" s="27">
        <f t="shared" si="46"/>
      </c>
      <c r="N378" s="22"/>
    </row>
    <row r="379" spans="1:14" ht="13.5" hidden="1">
      <c r="A379" s="11" t="e">
        <f>"2012"&amp;#REF!</f>
        <v>#REF!</v>
      </c>
      <c r="B379" s="29"/>
      <c r="C379" s="24">
        <f t="shared" si="40"/>
      </c>
      <c r="D379" s="24">
        <f t="shared" si="41"/>
      </c>
      <c r="E379" s="19">
        <f t="shared" si="42"/>
      </c>
      <c r="F379" s="19"/>
      <c r="G379" s="20" t="s">
        <v>6</v>
      </c>
      <c r="H379" s="21">
        <f t="shared" si="43"/>
      </c>
      <c r="I379" s="15">
        <f t="shared" si="44"/>
      </c>
      <c r="J379" s="27" t="s">
        <v>120</v>
      </c>
      <c r="K379" s="27">
        <f t="shared" si="45"/>
      </c>
      <c r="L379" s="27" t="s">
        <v>127</v>
      </c>
      <c r="M379" s="27">
        <f t="shared" si="46"/>
      </c>
      <c r="N379" s="22"/>
    </row>
    <row r="380" spans="1:14" ht="13.5" hidden="1">
      <c r="A380" s="11" t="e">
        <f>"2012"&amp;#REF!</f>
        <v>#REF!</v>
      </c>
      <c r="B380" s="29"/>
      <c r="C380" s="24">
        <f t="shared" si="40"/>
      </c>
      <c r="D380" s="24">
        <f t="shared" si="41"/>
      </c>
      <c r="E380" s="19">
        <f t="shared" si="42"/>
      </c>
      <c r="F380" s="19"/>
      <c r="G380" s="20" t="s">
        <v>6</v>
      </c>
      <c r="H380" s="21">
        <f t="shared" si="43"/>
      </c>
      <c r="I380" s="15">
        <f t="shared" si="44"/>
      </c>
      <c r="J380" s="27" t="s">
        <v>120</v>
      </c>
      <c r="K380" s="27">
        <f t="shared" si="45"/>
      </c>
      <c r="L380" s="27" t="s">
        <v>127</v>
      </c>
      <c r="M380" s="27">
        <f t="shared" si="46"/>
      </c>
      <c r="N380" s="22"/>
    </row>
    <row r="381" spans="1:14" ht="13.5" hidden="1">
      <c r="A381" s="11" t="e">
        <f>"2012"&amp;#REF!</f>
        <v>#REF!</v>
      </c>
      <c r="B381" s="29"/>
      <c r="C381" s="24">
        <f t="shared" si="40"/>
      </c>
      <c r="D381" s="24">
        <f t="shared" si="41"/>
      </c>
      <c r="E381" s="19">
        <f t="shared" si="42"/>
      </c>
      <c r="F381" s="19"/>
      <c r="G381" s="20" t="s">
        <v>6</v>
      </c>
      <c r="H381" s="21">
        <f t="shared" si="43"/>
      </c>
      <c r="I381" s="15">
        <f t="shared" si="44"/>
      </c>
      <c r="J381" s="27" t="s">
        <v>120</v>
      </c>
      <c r="K381" s="27">
        <f t="shared" si="45"/>
      </c>
      <c r="L381" s="27" t="s">
        <v>127</v>
      </c>
      <c r="M381" s="27">
        <f t="shared" si="46"/>
      </c>
      <c r="N381" s="22"/>
    </row>
    <row r="382" spans="1:14" ht="13.5" hidden="1">
      <c r="A382" s="11" t="e">
        <f>"2012"&amp;#REF!</f>
        <v>#REF!</v>
      </c>
      <c r="B382" s="29"/>
      <c r="C382" s="24">
        <f t="shared" si="40"/>
      </c>
      <c r="D382" s="24">
        <f t="shared" si="41"/>
      </c>
      <c r="E382" s="19">
        <f t="shared" si="42"/>
      </c>
      <c r="F382" s="19"/>
      <c r="G382" s="20" t="s">
        <v>6</v>
      </c>
      <c r="H382" s="21">
        <f t="shared" si="43"/>
      </c>
      <c r="I382" s="15">
        <f t="shared" si="44"/>
      </c>
      <c r="J382" s="27" t="s">
        <v>120</v>
      </c>
      <c r="K382" s="27">
        <f t="shared" si="45"/>
      </c>
      <c r="L382" s="27" t="s">
        <v>127</v>
      </c>
      <c r="M382" s="27">
        <f t="shared" si="46"/>
      </c>
      <c r="N382" s="22"/>
    </row>
    <row r="383" spans="1:14" ht="13.5" hidden="1">
      <c r="A383" s="11" t="e">
        <f>"2012"&amp;#REF!</f>
        <v>#REF!</v>
      </c>
      <c r="B383" s="29"/>
      <c r="C383" s="24">
        <f t="shared" si="40"/>
      </c>
      <c r="D383" s="24">
        <f t="shared" si="41"/>
      </c>
      <c r="E383" s="19">
        <f t="shared" si="42"/>
      </c>
      <c r="F383" s="19"/>
      <c r="G383" s="20" t="s">
        <v>6</v>
      </c>
      <c r="H383" s="21">
        <f t="shared" si="43"/>
      </c>
      <c r="I383" s="15">
        <f t="shared" si="44"/>
      </c>
      <c r="J383" s="27" t="s">
        <v>120</v>
      </c>
      <c r="K383" s="27">
        <f t="shared" si="45"/>
      </c>
      <c r="L383" s="27" t="s">
        <v>127</v>
      </c>
      <c r="M383" s="27">
        <f t="shared" si="46"/>
      </c>
      <c r="N383" s="22"/>
    </row>
    <row r="384" spans="1:14" ht="13.5" hidden="1">
      <c r="A384" s="11" t="e">
        <f>"2012"&amp;#REF!</f>
        <v>#REF!</v>
      </c>
      <c r="B384" s="29"/>
      <c r="C384" s="24">
        <f t="shared" si="40"/>
      </c>
      <c r="D384" s="24">
        <f t="shared" si="41"/>
      </c>
      <c r="E384" s="19">
        <f t="shared" si="42"/>
      </c>
      <c r="F384" s="19"/>
      <c r="G384" s="20" t="s">
        <v>6</v>
      </c>
      <c r="H384" s="21">
        <f t="shared" si="43"/>
      </c>
      <c r="I384" s="15">
        <f t="shared" si="44"/>
      </c>
      <c r="J384" s="27" t="s">
        <v>120</v>
      </c>
      <c r="K384" s="27">
        <f t="shared" si="45"/>
      </c>
      <c r="L384" s="27" t="s">
        <v>127</v>
      </c>
      <c r="M384" s="27">
        <f t="shared" si="46"/>
      </c>
      <c r="N384" s="22"/>
    </row>
    <row r="385" spans="1:14" ht="13.5" hidden="1">
      <c r="A385" s="11" t="e">
        <f>"2012"&amp;#REF!</f>
        <v>#REF!</v>
      </c>
      <c r="B385" s="29"/>
      <c r="C385" s="24">
        <f t="shared" si="40"/>
      </c>
      <c r="D385" s="24">
        <f t="shared" si="41"/>
      </c>
      <c r="E385" s="19">
        <f t="shared" si="42"/>
      </c>
      <c r="F385" s="19"/>
      <c r="G385" s="20" t="s">
        <v>6</v>
      </c>
      <c r="H385" s="21">
        <f t="shared" si="43"/>
      </c>
      <c r="I385" s="15">
        <f t="shared" si="44"/>
      </c>
      <c r="J385" s="27" t="s">
        <v>120</v>
      </c>
      <c r="K385" s="27">
        <f t="shared" si="45"/>
      </c>
      <c r="L385" s="27" t="s">
        <v>127</v>
      </c>
      <c r="M385" s="27">
        <f t="shared" si="46"/>
      </c>
      <c r="N385" s="22"/>
    </row>
    <row r="386" spans="1:14" ht="13.5" hidden="1">
      <c r="A386" s="11" t="e">
        <f>"2012"&amp;#REF!</f>
        <v>#REF!</v>
      </c>
      <c r="B386" s="29"/>
      <c r="C386" s="24">
        <f t="shared" si="40"/>
      </c>
      <c r="D386" s="24">
        <f t="shared" si="41"/>
      </c>
      <c r="E386" s="19">
        <f t="shared" si="42"/>
      </c>
      <c r="F386" s="19"/>
      <c r="G386" s="20" t="s">
        <v>6</v>
      </c>
      <c r="H386" s="21">
        <f t="shared" si="43"/>
      </c>
      <c r="I386" s="15">
        <f t="shared" si="44"/>
      </c>
      <c r="J386" s="27" t="s">
        <v>120</v>
      </c>
      <c r="K386" s="27">
        <f t="shared" si="45"/>
      </c>
      <c r="L386" s="27" t="s">
        <v>127</v>
      </c>
      <c r="M386" s="27">
        <f t="shared" si="46"/>
      </c>
      <c r="N386" s="22"/>
    </row>
    <row r="387" spans="1:14" ht="13.5" hidden="1">
      <c r="A387" s="11" t="e">
        <f>"2012"&amp;#REF!</f>
        <v>#REF!</v>
      </c>
      <c r="B387" s="29"/>
      <c r="C387" s="24">
        <f aca="true" t="shared" si="47" ref="C387:C408">IF(B387="","",VLOOKUP(B387,選手,2,FALSE))</f>
      </c>
      <c r="D387" s="24">
        <f aca="true" t="shared" si="48" ref="D387:D408">IF(B387="","",VLOOKUP(B387,選手,3,FALSE))</f>
      </c>
      <c r="E387" s="19">
        <f aca="true" t="shared" si="49" ref="E387:E408">IF(B387="","",VLOOKUP(B387,選手,4,FALSE))</f>
      </c>
      <c r="F387" s="19"/>
      <c r="G387" s="20" t="s">
        <v>6</v>
      </c>
      <c r="H387" s="21">
        <f aca="true" t="shared" si="50" ref="H387:H408">IF(B387="","",VLOOKUP(B387,選手,5,FALSE))</f>
      </c>
      <c r="I387" s="15">
        <f aca="true" t="shared" si="51" ref="I387:I408">IF(H387="","",VLOOKUP(H387,学校番号,3,FALSE))</f>
      </c>
      <c r="J387" s="27" t="s">
        <v>120</v>
      </c>
      <c r="K387" s="27">
        <f aca="true" t="shared" si="52" ref="K387:K408">IF(J387="選択してください","",VLOOKUP(J387,大会コード,2,FALSE))</f>
      </c>
      <c r="L387" s="27" t="s">
        <v>127</v>
      </c>
      <c r="M387" s="27">
        <f aca="true" t="shared" si="53" ref="M387:M408">IF(L387="選択してください","",VLOOKUP(L387,種目コード,2,FALSE))</f>
      </c>
      <c r="N387" s="22"/>
    </row>
    <row r="388" spans="1:14" ht="13.5" hidden="1">
      <c r="A388" s="11" t="e">
        <f>"2012"&amp;#REF!</f>
        <v>#REF!</v>
      </c>
      <c r="B388" s="29"/>
      <c r="C388" s="24">
        <f t="shared" si="47"/>
      </c>
      <c r="D388" s="24">
        <f t="shared" si="48"/>
      </c>
      <c r="E388" s="19">
        <f t="shared" si="49"/>
      </c>
      <c r="F388" s="19"/>
      <c r="G388" s="20" t="s">
        <v>6</v>
      </c>
      <c r="H388" s="21">
        <f t="shared" si="50"/>
      </c>
      <c r="I388" s="15">
        <f t="shared" si="51"/>
      </c>
      <c r="J388" s="27" t="s">
        <v>120</v>
      </c>
      <c r="K388" s="27">
        <f t="shared" si="52"/>
      </c>
      <c r="L388" s="27" t="s">
        <v>127</v>
      </c>
      <c r="M388" s="27">
        <f t="shared" si="53"/>
      </c>
      <c r="N388" s="22"/>
    </row>
    <row r="389" spans="1:14" ht="13.5" hidden="1">
      <c r="A389" s="11" t="e">
        <f>"2012"&amp;#REF!</f>
        <v>#REF!</v>
      </c>
      <c r="B389" s="29"/>
      <c r="C389" s="24">
        <f t="shared" si="47"/>
      </c>
      <c r="D389" s="24">
        <f t="shared" si="48"/>
      </c>
      <c r="E389" s="19">
        <f t="shared" si="49"/>
      </c>
      <c r="F389" s="19"/>
      <c r="G389" s="20" t="s">
        <v>6</v>
      </c>
      <c r="H389" s="21">
        <f t="shared" si="50"/>
      </c>
      <c r="I389" s="15">
        <f t="shared" si="51"/>
      </c>
      <c r="J389" s="27" t="s">
        <v>120</v>
      </c>
      <c r="K389" s="27">
        <f t="shared" si="52"/>
      </c>
      <c r="L389" s="27" t="s">
        <v>127</v>
      </c>
      <c r="M389" s="27">
        <f t="shared" si="53"/>
      </c>
      <c r="N389" s="22"/>
    </row>
    <row r="390" spans="1:14" ht="13.5" hidden="1">
      <c r="A390" s="11" t="e">
        <f>"2012"&amp;#REF!</f>
        <v>#REF!</v>
      </c>
      <c r="B390" s="29"/>
      <c r="C390" s="24">
        <f t="shared" si="47"/>
      </c>
      <c r="D390" s="24">
        <f t="shared" si="48"/>
      </c>
      <c r="E390" s="19">
        <f t="shared" si="49"/>
      </c>
      <c r="F390" s="19"/>
      <c r="G390" s="20" t="s">
        <v>6</v>
      </c>
      <c r="H390" s="21">
        <f t="shared" si="50"/>
      </c>
      <c r="I390" s="15">
        <f t="shared" si="51"/>
      </c>
      <c r="J390" s="27" t="s">
        <v>120</v>
      </c>
      <c r="K390" s="27">
        <f t="shared" si="52"/>
      </c>
      <c r="L390" s="27" t="s">
        <v>127</v>
      </c>
      <c r="M390" s="27">
        <f t="shared" si="53"/>
      </c>
      <c r="N390" s="22"/>
    </row>
    <row r="391" spans="1:14" ht="13.5" hidden="1">
      <c r="A391" s="11" t="e">
        <f>"2012"&amp;#REF!</f>
        <v>#REF!</v>
      </c>
      <c r="B391" s="29"/>
      <c r="C391" s="24">
        <f t="shared" si="47"/>
      </c>
      <c r="D391" s="24">
        <f t="shared" si="48"/>
      </c>
      <c r="E391" s="19">
        <f t="shared" si="49"/>
      </c>
      <c r="F391" s="19"/>
      <c r="G391" s="20" t="s">
        <v>6</v>
      </c>
      <c r="H391" s="21">
        <f t="shared" si="50"/>
      </c>
      <c r="I391" s="15">
        <f t="shared" si="51"/>
      </c>
      <c r="J391" s="27" t="s">
        <v>120</v>
      </c>
      <c r="K391" s="27">
        <f t="shared" si="52"/>
      </c>
      <c r="L391" s="27" t="s">
        <v>127</v>
      </c>
      <c r="M391" s="27">
        <f t="shared" si="53"/>
      </c>
      <c r="N391" s="22"/>
    </row>
    <row r="392" spans="1:14" ht="13.5" hidden="1">
      <c r="A392" s="11" t="e">
        <f>"2012"&amp;#REF!</f>
        <v>#REF!</v>
      </c>
      <c r="B392" s="29"/>
      <c r="C392" s="24">
        <f t="shared" si="47"/>
      </c>
      <c r="D392" s="24">
        <f t="shared" si="48"/>
      </c>
      <c r="E392" s="19">
        <f t="shared" si="49"/>
      </c>
      <c r="F392" s="19"/>
      <c r="G392" s="20" t="s">
        <v>6</v>
      </c>
      <c r="H392" s="21">
        <f t="shared" si="50"/>
      </c>
      <c r="I392" s="15">
        <f t="shared" si="51"/>
      </c>
      <c r="J392" s="27" t="s">
        <v>120</v>
      </c>
      <c r="K392" s="27">
        <f t="shared" si="52"/>
      </c>
      <c r="L392" s="27" t="s">
        <v>127</v>
      </c>
      <c r="M392" s="27">
        <f t="shared" si="53"/>
      </c>
      <c r="N392" s="22"/>
    </row>
    <row r="393" spans="1:14" ht="13.5" hidden="1">
      <c r="A393" s="11" t="e">
        <f>"2012"&amp;#REF!</f>
        <v>#REF!</v>
      </c>
      <c r="B393" s="29"/>
      <c r="C393" s="24">
        <f t="shared" si="47"/>
      </c>
      <c r="D393" s="24">
        <f t="shared" si="48"/>
      </c>
      <c r="E393" s="19">
        <f t="shared" si="49"/>
      </c>
      <c r="F393" s="19"/>
      <c r="G393" s="20" t="s">
        <v>6</v>
      </c>
      <c r="H393" s="21">
        <f t="shared" si="50"/>
      </c>
      <c r="I393" s="15">
        <f t="shared" si="51"/>
      </c>
      <c r="J393" s="27" t="s">
        <v>120</v>
      </c>
      <c r="K393" s="27">
        <f t="shared" si="52"/>
      </c>
      <c r="L393" s="27" t="s">
        <v>127</v>
      </c>
      <c r="M393" s="27">
        <f t="shared" si="53"/>
      </c>
      <c r="N393" s="22"/>
    </row>
    <row r="394" spans="1:14" ht="13.5" hidden="1">
      <c r="A394" s="11" t="e">
        <f>"2012"&amp;#REF!</f>
        <v>#REF!</v>
      </c>
      <c r="B394" s="29"/>
      <c r="C394" s="24">
        <f t="shared" si="47"/>
      </c>
      <c r="D394" s="24">
        <f t="shared" si="48"/>
      </c>
      <c r="E394" s="19">
        <f t="shared" si="49"/>
      </c>
      <c r="F394" s="19"/>
      <c r="G394" s="20" t="s">
        <v>6</v>
      </c>
      <c r="H394" s="21">
        <f t="shared" si="50"/>
      </c>
      <c r="I394" s="15">
        <f t="shared" si="51"/>
      </c>
      <c r="J394" s="27" t="s">
        <v>120</v>
      </c>
      <c r="K394" s="27">
        <f t="shared" si="52"/>
      </c>
      <c r="L394" s="27" t="s">
        <v>127</v>
      </c>
      <c r="M394" s="27">
        <f t="shared" si="53"/>
      </c>
      <c r="N394" s="22"/>
    </row>
    <row r="395" spans="1:14" ht="13.5" hidden="1">
      <c r="A395" s="11" t="e">
        <f>"2012"&amp;#REF!</f>
        <v>#REF!</v>
      </c>
      <c r="B395" s="29"/>
      <c r="C395" s="24">
        <f t="shared" si="47"/>
      </c>
      <c r="D395" s="24">
        <f t="shared" si="48"/>
      </c>
      <c r="E395" s="19">
        <f t="shared" si="49"/>
      </c>
      <c r="F395" s="19"/>
      <c r="G395" s="20" t="s">
        <v>6</v>
      </c>
      <c r="H395" s="21">
        <f t="shared" si="50"/>
      </c>
      <c r="I395" s="15">
        <f t="shared" si="51"/>
      </c>
      <c r="J395" s="27" t="s">
        <v>120</v>
      </c>
      <c r="K395" s="27">
        <f t="shared" si="52"/>
      </c>
      <c r="L395" s="27" t="s">
        <v>127</v>
      </c>
      <c r="M395" s="27">
        <f t="shared" si="53"/>
      </c>
      <c r="N395" s="22"/>
    </row>
    <row r="396" spans="1:14" ht="13.5" hidden="1">
      <c r="A396" s="11" t="e">
        <f>"2012"&amp;#REF!</f>
        <v>#REF!</v>
      </c>
      <c r="B396" s="29"/>
      <c r="C396" s="24">
        <f t="shared" si="47"/>
      </c>
      <c r="D396" s="24">
        <f t="shared" si="48"/>
      </c>
      <c r="E396" s="19">
        <f t="shared" si="49"/>
      </c>
      <c r="F396" s="19"/>
      <c r="G396" s="20" t="s">
        <v>6</v>
      </c>
      <c r="H396" s="21">
        <f t="shared" si="50"/>
      </c>
      <c r="I396" s="15">
        <f t="shared" si="51"/>
      </c>
      <c r="J396" s="27" t="s">
        <v>120</v>
      </c>
      <c r="K396" s="27">
        <f t="shared" si="52"/>
      </c>
      <c r="L396" s="27" t="s">
        <v>127</v>
      </c>
      <c r="M396" s="27">
        <f t="shared" si="53"/>
      </c>
      <c r="N396" s="22"/>
    </row>
    <row r="397" spans="1:14" ht="13.5" hidden="1">
      <c r="A397" s="11" t="e">
        <f>"2012"&amp;#REF!</f>
        <v>#REF!</v>
      </c>
      <c r="B397" s="29"/>
      <c r="C397" s="24">
        <f t="shared" si="47"/>
      </c>
      <c r="D397" s="24">
        <f t="shared" si="48"/>
      </c>
      <c r="E397" s="19">
        <f t="shared" si="49"/>
      </c>
      <c r="F397" s="19"/>
      <c r="G397" s="20" t="s">
        <v>6</v>
      </c>
      <c r="H397" s="21">
        <f t="shared" si="50"/>
      </c>
      <c r="I397" s="15">
        <f t="shared" si="51"/>
      </c>
      <c r="J397" s="27" t="s">
        <v>120</v>
      </c>
      <c r="K397" s="27">
        <f t="shared" si="52"/>
      </c>
      <c r="L397" s="27" t="s">
        <v>127</v>
      </c>
      <c r="M397" s="27">
        <f t="shared" si="53"/>
      </c>
      <c r="N397" s="22"/>
    </row>
    <row r="398" spans="1:14" ht="13.5" hidden="1">
      <c r="A398" s="11" t="e">
        <f>"2012"&amp;#REF!</f>
        <v>#REF!</v>
      </c>
      <c r="B398" s="29"/>
      <c r="C398" s="24">
        <f t="shared" si="47"/>
      </c>
      <c r="D398" s="24">
        <f t="shared" si="48"/>
      </c>
      <c r="E398" s="19">
        <f t="shared" si="49"/>
      </c>
      <c r="F398" s="19"/>
      <c r="G398" s="20" t="s">
        <v>6</v>
      </c>
      <c r="H398" s="21">
        <f t="shared" si="50"/>
      </c>
      <c r="I398" s="15">
        <f t="shared" si="51"/>
      </c>
      <c r="J398" s="27" t="s">
        <v>120</v>
      </c>
      <c r="K398" s="27">
        <f t="shared" si="52"/>
      </c>
      <c r="L398" s="27" t="s">
        <v>127</v>
      </c>
      <c r="M398" s="27">
        <f t="shared" si="53"/>
      </c>
      <c r="N398" s="22"/>
    </row>
    <row r="399" spans="1:14" ht="13.5" hidden="1">
      <c r="A399" s="11" t="e">
        <f>"2012"&amp;#REF!</f>
        <v>#REF!</v>
      </c>
      <c r="B399" s="29"/>
      <c r="C399" s="24">
        <f t="shared" si="47"/>
      </c>
      <c r="D399" s="24">
        <f t="shared" si="48"/>
      </c>
      <c r="E399" s="19">
        <f t="shared" si="49"/>
      </c>
      <c r="F399" s="19"/>
      <c r="G399" s="20" t="s">
        <v>6</v>
      </c>
      <c r="H399" s="21">
        <f t="shared" si="50"/>
      </c>
      <c r="I399" s="15">
        <f t="shared" si="51"/>
      </c>
      <c r="J399" s="27" t="s">
        <v>120</v>
      </c>
      <c r="K399" s="27">
        <f t="shared" si="52"/>
      </c>
      <c r="L399" s="27" t="s">
        <v>127</v>
      </c>
      <c r="M399" s="27">
        <f t="shared" si="53"/>
      </c>
      <c r="N399" s="22"/>
    </row>
    <row r="400" spans="1:14" ht="13.5" hidden="1">
      <c r="A400" s="11" t="e">
        <f>"2012"&amp;#REF!</f>
        <v>#REF!</v>
      </c>
      <c r="B400" s="29"/>
      <c r="C400" s="24">
        <f t="shared" si="47"/>
      </c>
      <c r="D400" s="24">
        <f t="shared" si="48"/>
      </c>
      <c r="E400" s="19">
        <f t="shared" si="49"/>
      </c>
      <c r="F400" s="19"/>
      <c r="G400" s="20" t="s">
        <v>6</v>
      </c>
      <c r="H400" s="21">
        <f t="shared" si="50"/>
      </c>
      <c r="I400" s="15">
        <f t="shared" si="51"/>
      </c>
      <c r="J400" s="27" t="s">
        <v>120</v>
      </c>
      <c r="K400" s="27">
        <f t="shared" si="52"/>
      </c>
      <c r="L400" s="27" t="s">
        <v>127</v>
      </c>
      <c r="M400" s="27">
        <f t="shared" si="53"/>
      </c>
      <c r="N400" s="22"/>
    </row>
    <row r="401" spans="1:14" ht="13.5" hidden="1">
      <c r="A401" s="11" t="e">
        <f>"2012"&amp;#REF!</f>
        <v>#REF!</v>
      </c>
      <c r="B401" s="29"/>
      <c r="C401" s="24">
        <f t="shared" si="47"/>
      </c>
      <c r="D401" s="24">
        <f t="shared" si="48"/>
      </c>
      <c r="E401" s="19">
        <f t="shared" si="49"/>
      </c>
      <c r="F401" s="19"/>
      <c r="G401" s="20" t="s">
        <v>6</v>
      </c>
      <c r="H401" s="21">
        <f t="shared" si="50"/>
      </c>
      <c r="I401" s="15">
        <f t="shared" si="51"/>
      </c>
      <c r="J401" s="27" t="s">
        <v>120</v>
      </c>
      <c r="K401" s="27">
        <f t="shared" si="52"/>
      </c>
      <c r="L401" s="27" t="s">
        <v>127</v>
      </c>
      <c r="M401" s="27">
        <f t="shared" si="53"/>
      </c>
      <c r="N401" s="22"/>
    </row>
    <row r="402" spans="1:14" ht="13.5" hidden="1">
      <c r="A402" s="11" t="e">
        <f>"2012"&amp;#REF!</f>
        <v>#REF!</v>
      </c>
      <c r="B402" s="29"/>
      <c r="C402" s="24">
        <f t="shared" si="47"/>
      </c>
      <c r="D402" s="24">
        <f t="shared" si="48"/>
      </c>
      <c r="E402" s="19">
        <f t="shared" si="49"/>
      </c>
      <c r="F402" s="19"/>
      <c r="G402" s="20" t="s">
        <v>6</v>
      </c>
      <c r="H402" s="21">
        <f t="shared" si="50"/>
      </c>
      <c r="I402" s="15">
        <f t="shared" si="51"/>
      </c>
      <c r="J402" s="27" t="s">
        <v>120</v>
      </c>
      <c r="K402" s="27">
        <f t="shared" si="52"/>
      </c>
      <c r="L402" s="27" t="s">
        <v>127</v>
      </c>
      <c r="M402" s="27">
        <f t="shared" si="53"/>
      </c>
      <c r="N402" s="22"/>
    </row>
    <row r="403" spans="1:14" ht="13.5" hidden="1">
      <c r="A403" s="11" t="e">
        <f>"2012"&amp;#REF!</f>
        <v>#REF!</v>
      </c>
      <c r="B403" s="29"/>
      <c r="C403" s="24">
        <f t="shared" si="47"/>
      </c>
      <c r="D403" s="24">
        <f t="shared" si="48"/>
      </c>
      <c r="E403" s="19">
        <f t="shared" si="49"/>
      </c>
      <c r="F403" s="19"/>
      <c r="G403" s="20" t="s">
        <v>6</v>
      </c>
      <c r="H403" s="21">
        <f t="shared" si="50"/>
      </c>
      <c r="I403" s="15">
        <f t="shared" si="51"/>
      </c>
      <c r="J403" s="27" t="s">
        <v>120</v>
      </c>
      <c r="K403" s="27">
        <f t="shared" si="52"/>
      </c>
      <c r="L403" s="27" t="s">
        <v>127</v>
      </c>
      <c r="M403" s="27">
        <f t="shared" si="53"/>
      </c>
      <c r="N403" s="22"/>
    </row>
    <row r="404" spans="1:14" ht="13.5" hidden="1">
      <c r="A404" s="11" t="e">
        <f>"2012"&amp;#REF!</f>
        <v>#REF!</v>
      </c>
      <c r="B404" s="29"/>
      <c r="C404" s="24">
        <f t="shared" si="47"/>
      </c>
      <c r="D404" s="24">
        <f t="shared" si="48"/>
      </c>
      <c r="E404" s="19">
        <f t="shared" si="49"/>
      </c>
      <c r="F404" s="19"/>
      <c r="G404" s="20" t="s">
        <v>6</v>
      </c>
      <c r="H404" s="21">
        <f t="shared" si="50"/>
      </c>
      <c r="I404" s="15">
        <f t="shared" si="51"/>
      </c>
      <c r="J404" s="27" t="s">
        <v>120</v>
      </c>
      <c r="K404" s="27">
        <f t="shared" si="52"/>
      </c>
      <c r="L404" s="27" t="s">
        <v>127</v>
      </c>
      <c r="M404" s="27">
        <f t="shared" si="53"/>
      </c>
      <c r="N404" s="22"/>
    </row>
    <row r="405" spans="1:14" ht="13.5" hidden="1">
      <c r="A405" s="11" t="e">
        <f>"2012"&amp;#REF!</f>
        <v>#REF!</v>
      </c>
      <c r="B405" s="29"/>
      <c r="C405" s="24">
        <f t="shared" si="47"/>
      </c>
      <c r="D405" s="24">
        <f t="shared" si="48"/>
      </c>
      <c r="E405" s="19">
        <f t="shared" si="49"/>
      </c>
      <c r="F405" s="19"/>
      <c r="G405" s="20" t="s">
        <v>6</v>
      </c>
      <c r="H405" s="21">
        <f t="shared" si="50"/>
      </c>
      <c r="I405" s="15">
        <f t="shared" si="51"/>
      </c>
      <c r="J405" s="27" t="s">
        <v>120</v>
      </c>
      <c r="K405" s="27">
        <f t="shared" si="52"/>
      </c>
      <c r="L405" s="27" t="s">
        <v>127</v>
      </c>
      <c r="M405" s="27">
        <f t="shared" si="53"/>
      </c>
      <c r="N405" s="22"/>
    </row>
    <row r="406" spans="1:14" ht="13.5" hidden="1">
      <c r="A406" s="11" t="e">
        <f>"2012"&amp;#REF!</f>
        <v>#REF!</v>
      </c>
      <c r="B406" s="29"/>
      <c r="C406" s="24">
        <f t="shared" si="47"/>
      </c>
      <c r="D406" s="24">
        <f t="shared" si="48"/>
      </c>
      <c r="E406" s="19">
        <f t="shared" si="49"/>
      </c>
      <c r="F406" s="19"/>
      <c r="G406" s="20" t="s">
        <v>6</v>
      </c>
      <c r="H406" s="21">
        <f t="shared" si="50"/>
      </c>
      <c r="I406" s="15">
        <f t="shared" si="51"/>
      </c>
      <c r="J406" s="27" t="s">
        <v>120</v>
      </c>
      <c r="K406" s="27">
        <f t="shared" si="52"/>
      </c>
      <c r="L406" s="27" t="s">
        <v>127</v>
      </c>
      <c r="M406" s="27">
        <f t="shared" si="53"/>
      </c>
      <c r="N406" s="22"/>
    </row>
    <row r="407" spans="1:14" ht="13.5" hidden="1">
      <c r="A407" s="11" t="e">
        <f>"2012"&amp;#REF!</f>
        <v>#REF!</v>
      </c>
      <c r="B407" s="29"/>
      <c r="C407" s="24">
        <f t="shared" si="47"/>
      </c>
      <c r="D407" s="24">
        <f t="shared" si="48"/>
      </c>
      <c r="E407" s="19">
        <f t="shared" si="49"/>
      </c>
      <c r="F407" s="19"/>
      <c r="G407" s="20" t="s">
        <v>6</v>
      </c>
      <c r="H407" s="21">
        <f t="shared" si="50"/>
      </c>
      <c r="I407" s="15">
        <f t="shared" si="51"/>
      </c>
      <c r="J407" s="27" t="s">
        <v>120</v>
      </c>
      <c r="K407" s="27">
        <f t="shared" si="52"/>
      </c>
      <c r="L407" s="27" t="s">
        <v>127</v>
      </c>
      <c r="M407" s="27">
        <f t="shared" si="53"/>
      </c>
      <c r="N407" s="22"/>
    </row>
    <row r="408" spans="1:14" ht="13.5" hidden="1">
      <c r="A408" s="11" t="e">
        <f>"2012"&amp;#REF!</f>
        <v>#REF!</v>
      </c>
      <c r="B408" s="29"/>
      <c r="C408" s="24">
        <f t="shared" si="47"/>
      </c>
      <c r="D408" s="24">
        <f t="shared" si="48"/>
      </c>
      <c r="E408" s="19">
        <f t="shared" si="49"/>
      </c>
      <c r="F408" s="19"/>
      <c r="G408" s="20" t="s">
        <v>6</v>
      </c>
      <c r="H408" s="21">
        <f t="shared" si="50"/>
      </c>
      <c r="I408" s="15">
        <f t="shared" si="51"/>
      </c>
      <c r="J408" s="27" t="s">
        <v>120</v>
      </c>
      <c r="K408" s="27">
        <f t="shared" si="52"/>
      </c>
      <c r="L408" s="27" t="s">
        <v>127</v>
      </c>
      <c r="M408" s="27">
        <f t="shared" si="53"/>
      </c>
      <c r="N408" s="22"/>
    </row>
    <row r="410" ht="28.5">
      <c r="L410" s="160" t="s">
        <v>412</v>
      </c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4">
    <dataValidation showInputMessage="1" showErrorMessage="1" sqref="L2 L411:L65536 L409"/>
    <dataValidation type="list" allowBlank="1" showInputMessage="1" showErrorMessage="1" sqref="J45:J86 J135:J408">
      <formula1>$S$16:$S$21</formula1>
    </dataValidation>
    <dataValidation type="list" showInputMessage="1" showErrorMessage="1" sqref="L3:L408">
      <formula1>出場種目</formula1>
    </dataValidation>
    <dataValidation type="list" allowBlank="1" showInputMessage="1" showErrorMessage="1" sqref="J3:J44 J87:J134">
      <formula1>$S$16:$S$22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50390625" style="0" bestFit="1" customWidth="1"/>
    <col min="5" max="10" width="14.00390625" style="0" customWidth="1"/>
  </cols>
  <sheetData>
    <row r="1" spans="1:10" ht="13.5">
      <c r="A1" t="s">
        <v>143</v>
      </c>
      <c r="B1" t="s">
        <v>144</v>
      </c>
      <c r="C1" t="s">
        <v>147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</row>
    <row r="2" spans="1:10" ht="13.5">
      <c r="A2">
        <f>IF('大会申し込みデータ'!$B3="","",'大会申し込みデータ'!I3)</f>
      </c>
      <c r="B2">
        <f>IF('大会申し込みデータ'!$B3="","",'大会申し込みデータ'!H3)</f>
      </c>
      <c r="C2">
        <f>IF('大会申し込みデータ'!$B3="","",'大会申し込みデータ'!D3)</f>
      </c>
      <c r="D2">
        <f>IF('大会申し込みデータ'!$B3="","",'大会申し込みデータ'!N3)</f>
      </c>
      <c r="E2">
        <f>IF('大会申し込みデータ'!$B3="","","07"&amp;'大会申し込みデータ'!$B3+1000000)</f>
      </c>
      <c r="F2">
        <f>IF('大会申し込みデータ'!$B4="","","07"&amp;'大会申し込みデータ'!$B4+1000000)</f>
      </c>
      <c r="G2">
        <f>IF('大会申し込みデータ'!$B5="","","07"&amp;'大会申し込みデータ'!$B5+1000000)</f>
      </c>
      <c r="H2">
        <f>IF('大会申し込みデータ'!$B6="","","07"&amp;'大会申し込みデータ'!$B6+1000000)</f>
      </c>
      <c r="I2">
        <f>IF('大会申し込みデータ'!$B7="","","07"&amp;'大会申し込みデータ'!$B7+1000000)</f>
      </c>
      <c r="J2">
        <f>IF('大会申し込みデータ'!$B8="","","07"&amp;'大会申し込みデータ'!$B8+1000000)</f>
      </c>
    </row>
    <row r="3" spans="1:10" ht="13.5">
      <c r="A3">
        <f>IF('大会申し込みデータ'!$B9="","",'大会申し込みデータ'!I9)</f>
      </c>
      <c r="B3">
        <f>IF('大会申し込みデータ'!$B9="","",'大会申し込みデータ'!H9)</f>
      </c>
      <c r="C3">
        <f>IF('大会申し込みデータ'!$B9="","",'大会申し込みデータ'!D9)</f>
      </c>
      <c r="D3">
        <f>IF('大会申し込みデータ'!$B9="","",'大会申し込みデータ'!N9)</f>
      </c>
      <c r="E3">
        <f>IF('大会申し込みデータ'!$B9="","","07"&amp;'大会申し込みデータ'!$B9+1000000)</f>
      </c>
      <c r="F3">
        <f>IF('大会申し込みデータ'!$B10="","","07"&amp;'大会申し込みデータ'!$B10+1000000)</f>
      </c>
      <c r="G3">
        <f>IF('大会申し込みデータ'!$B11="","","07"&amp;'大会申し込みデータ'!$B11+1000000)</f>
      </c>
      <c r="H3">
        <f>IF('大会申し込みデータ'!$B12="","","07"&amp;'大会申し込みデータ'!$B12+1000000)</f>
      </c>
      <c r="I3">
        <f>IF('大会申し込みデータ'!$B13="","","07"&amp;'大会申し込みデータ'!$B13+1000000)</f>
      </c>
      <c r="J3">
        <f>IF('大会申し込みデータ'!$B14="","","07"&amp;'大会申し込みデータ'!$B14+1000000)</f>
      </c>
    </row>
    <row r="4" spans="1:10" ht="13.5">
      <c r="A4">
        <f>IF('大会申し込みデータ'!$B15="","",'大会申し込みデータ'!I15)</f>
      </c>
      <c r="B4">
        <f>IF('大会申し込みデータ'!$B15="","",'大会申し込みデータ'!H15)</f>
      </c>
      <c r="C4">
        <f>IF('大会申し込みデータ'!$B15="","",'大会申し込みデータ'!D15)</f>
      </c>
      <c r="D4">
        <f>IF('大会申し込みデータ'!$B15="","",'大会申し込みデータ'!N15)</f>
      </c>
      <c r="E4">
        <f>IF('大会申し込みデータ'!$B15="","","07"&amp;'大会申し込みデータ'!$B15+1000000)</f>
      </c>
      <c r="F4">
        <f>IF('大会申し込みデータ'!$B16="","","07"&amp;'大会申し込みデータ'!$B16+1000000)</f>
      </c>
      <c r="G4">
        <f>IF('大会申し込みデータ'!$B17="","","07"&amp;'大会申し込みデータ'!$B17+1000000)</f>
      </c>
      <c r="H4">
        <f>IF('大会申し込みデータ'!$B18="","","07"&amp;'大会申し込みデータ'!$B18+1000000)</f>
      </c>
      <c r="I4">
        <f>IF('大会申し込みデータ'!$B19="","","07"&amp;'大会申し込みデータ'!$B19+1000000)</f>
      </c>
      <c r="J4">
        <f>IF('大会申し込みデータ'!$B20="","","07"&amp;'大会申し込みデータ'!$B20+1000000)</f>
      </c>
    </row>
    <row r="5" spans="1:10" ht="13.5">
      <c r="A5">
        <f>IF('大会申し込みデータ'!$B21="","",'大会申し込みデータ'!I21)</f>
      </c>
      <c r="B5">
        <f>IF('大会申し込みデータ'!$B21="","",'大会申し込みデータ'!H21)</f>
      </c>
      <c r="C5">
        <f>IF('大会申し込みデータ'!$B21="","",'大会申し込みデータ'!D21)</f>
      </c>
      <c r="D5">
        <f>IF('大会申し込みデータ'!$B21="","",'大会申し込みデータ'!N21)</f>
      </c>
      <c r="E5">
        <f>IF('大会申し込みデータ'!$B21="","","07"&amp;'大会申し込みデータ'!$B21+1000000)</f>
      </c>
      <c r="F5">
        <f>IF('大会申し込みデータ'!$B22="","","07"&amp;'大会申し込みデータ'!$B22+1000000)</f>
      </c>
      <c r="G5">
        <f>IF('大会申し込みデータ'!$B23="","","07"&amp;'大会申し込みデータ'!$B23+1000000)</f>
      </c>
      <c r="H5">
        <f>IF('大会申し込みデータ'!$B24="","","07"&amp;'大会申し込みデータ'!$B24+1000000)</f>
      </c>
      <c r="I5">
        <f>IF('大会申し込みデータ'!$B25="","","07"&amp;'大会申し込みデータ'!$B25+1000000)</f>
      </c>
      <c r="J5">
        <f>IF('大会申し込みデータ'!$B26="","","07"&amp;'大会申し込みデータ'!$B26+1000000)</f>
      </c>
    </row>
    <row r="6" spans="1:10" ht="13.5">
      <c r="A6">
        <f>IF('大会申し込みデータ'!$B27="","",'大会申し込みデータ'!I27)</f>
      </c>
      <c r="B6">
        <f>IF('大会申し込みデータ'!$B27="","",'大会申し込みデータ'!H27)</f>
      </c>
      <c r="C6">
        <f>IF('大会申し込みデータ'!$B27="","",'大会申し込みデータ'!D27)</f>
      </c>
      <c r="D6">
        <f>IF('大会申し込みデータ'!$B27="","",'大会申し込みデータ'!N27)</f>
      </c>
      <c r="E6">
        <f>IF('大会申し込みデータ'!$B27="","","07"&amp;'大会申し込みデータ'!$B27+1000000)</f>
      </c>
      <c r="F6">
        <f>IF('大会申し込みデータ'!$B28="","","07"&amp;'大会申し込みデータ'!$B28+1000000)</f>
      </c>
      <c r="G6">
        <f>IF('大会申し込みデータ'!$B29="","","07"&amp;'大会申し込みデータ'!$B29+1000000)</f>
      </c>
      <c r="H6">
        <f>IF('大会申し込みデータ'!$B30="","","07"&amp;'大会申し込みデータ'!$B30+1000000)</f>
      </c>
      <c r="I6">
        <f>IF('大会申し込みデータ'!$B31="","","07"&amp;'大会申し込みデータ'!$B31+1000000)</f>
      </c>
      <c r="J6">
        <f>IF('大会申し込みデータ'!$B32="","","07"&amp;'大会申し込みデータ'!$B32+1000000)</f>
      </c>
    </row>
    <row r="7" spans="1:10" ht="13.5">
      <c r="A7">
        <f>IF('大会申し込みデータ'!$B33="","",'大会申し込みデータ'!I33)</f>
      </c>
      <c r="B7">
        <f>IF('大会申し込みデータ'!$B33="","",'大会申し込みデータ'!H33)</f>
      </c>
      <c r="C7">
        <f>IF('大会申し込みデータ'!$B33="","",'大会申し込みデータ'!D33)</f>
      </c>
      <c r="D7">
        <f>IF('大会申し込みデータ'!$B33="","",'大会申し込みデータ'!N33)</f>
      </c>
      <c r="E7">
        <f>IF('大会申し込みデータ'!$B33="","","07"&amp;'大会申し込みデータ'!$B33+1000000)</f>
      </c>
      <c r="F7">
        <f>IF('大会申し込みデータ'!$B34="","","07"&amp;'大会申し込みデータ'!$B34+1000000)</f>
      </c>
      <c r="G7">
        <f>IF('大会申し込みデータ'!$B35="","","07"&amp;'大会申し込みデータ'!$B35+1000000)</f>
      </c>
      <c r="H7">
        <f>IF('大会申し込みデータ'!$B36="","","07"&amp;'大会申し込みデータ'!$B36+1000000)</f>
      </c>
      <c r="I7">
        <f>IF('大会申し込みデータ'!$B37="","","07"&amp;'大会申し込みデータ'!$B37+1000000)</f>
      </c>
      <c r="J7">
        <f>IF('大会申し込みデータ'!$B38="","","07"&amp;'大会申し込みデータ'!$B38+1000000)</f>
      </c>
    </row>
    <row r="8" spans="1:10" ht="13.5">
      <c r="A8">
        <f>IF('大会申し込みデータ'!$B39="","",'大会申し込みデータ'!I39)</f>
      </c>
      <c r="B8">
        <f>IF('大会申し込みデータ'!$B39="","",'大会申し込みデータ'!H39)</f>
      </c>
      <c r="C8">
        <f>IF('大会申し込みデータ'!$B39="","",'大会申し込みデータ'!D39)</f>
      </c>
      <c r="D8">
        <f>IF('大会申し込みデータ'!$B39="","",'大会申し込みデータ'!N39)</f>
      </c>
      <c r="E8">
        <f>IF('大会申し込みデータ'!$B39="","","07"&amp;'大会申し込みデータ'!$B39+1000000)</f>
      </c>
      <c r="F8">
        <f>IF('大会申し込みデータ'!$B40="","","07"&amp;'大会申し込みデータ'!$B40+1000000)</f>
      </c>
      <c r="G8">
        <f>IF('大会申し込みデータ'!$B41="","","07"&amp;'大会申し込みデータ'!$B41+1000000)</f>
      </c>
      <c r="H8">
        <f>IF('大会申し込みデータ'!$B42="","","07"&amp;'大会申し込みデータ'!$B42+1000000)</f>
      </c>
      <c r="I8">
        <f>IF('大会申し込みデータ'!$B43="","","07"&amp;'大会申し込みデータ'!$B43+1000000)</f>
      </c>
      <c r="J8">
        <f>IF('大会申し込みデータ'!$B44="","","07"&amp;'大会申し込みデータ'!$B44+1000000)</f>
      </c>
    </row>
    <row r="9" spans="1:10" ht="13.5">
      <c r="A9">
        <f>IF('大会申し込みデータ'!$B45="","",'大会申し込みデータ'!I45)</f>
      </c>
      <c r="B9">
        <f>IF('大会申し込みデータ'!$B45="","",'大会申し込みデータ'!H45)</f>
      </c>
      <c r="C9">
        <f>IF('大会申し込みデータ'!$B45="","",'大会申し込みデータ'!D45)</f>
      </c>
      <c r="D9">
        <f>IF('大会申し込みデータ'!$B45="","",'大会申し込みデータ'!N45)</f>
      </c>
      <c r="E9">
        <f>IF('大会申し込みデータ'!$B45="","","07"&amp;'大会申し込みデータ'!$B45+1000000)</f>
      </c>
      <c r="F9">
        <f>IF('大会申し込みデータ'!$B46="","","07"&amp;'大会申し込みデータ'!$B46+1000000)</f>
      </c>
      <c r="G9">
        <f>IF('大会申し込みデータ'!$B47="","","07"&amp;'大会申し込みデータ'!$B47+1000000)</f>
      </c>
      <c r="H9">
        <f>IF('大会申し込みデータ'!$B48="","","07"&amp;'大会申し込みデータ'!$B48+1000000)</f>
      </c>
      <c r="I9">
        <f>IF('大会申し込みデータ'!$B49="","","07"&amp;'大会申し込みデータ'!$B49+1000000)</f>
      </c>
      <c r="J9">
        <f>IF('大会申し込みデータ'!$B50="","","07"&amp;'大会申し込みデータ'!$B50+1000000)</f>
      </c>
    </row>
    <row r="10" spans="1:10" ht="13.5">
      <c r="A10">
        <f>IF('大会申し込みデータ'!$B51="","",'大会申し込みデータ'!I51)</f>
      </c>
      <c r="B10">
        <f>IF('大会申し込みデータ'!$B51="","",'大会申し込みデータ'!H51)</f>
      </c>
      <c r="C10">
        <f>IF('大会申し込みデータ'!$B51="","",'大会申し込みデータ'!D51)</f>
      </c>
      <c r="D10">
        <f>IF('大会申し込みデータ'!$B51="","",'大会申し込みデータ'!N51)</f>
      </c>
      <c r="E10">
        <f>IF('大会申し込みデータ'!$B51="","","07"&amp;'大会申し込みデータ'!$B51+1000000)</f>
      </c>
      <c r="F10">
        <f>IF('大会申し込みデータ'!$B52="","","07"&amp;'大会申し込みデータ'!$B52+1000000)</f>
      </c>
      <c r="G10">
        <f>IF('大会申し込みデータ'!$B53="","","07"&amp;'大会申し込みデータ'!$B53+1000000)</f>
      </c>
      <c r="H10">
        <f>IF('大会申し込みデータ'!$B54="","","07"&amp;'大会申し込みデータ'!$B54+1000000)</f>
      </c>
      <c r="I10">
        <f>IF('大会申し込みデータ'!$B55="","","07"&amp;'大会申し込みデータ'!$B55+1000000)</f>
      </c>
      <c r="J10">
        <f>IF('大会申し込みデータ'!$B56="","","07"&amp;'大会申し込みデータ'!$B56+1000000)</f>
      </c>
    </row>
    <row r="11" spans="1:10" ht="13.5">
      <c r="A11">
        <f>IF('大会申し込みデータ'!$B57="","",'大会申し込みデータ'!I57)</f>
      </c>
      <c r="B11">
        <f>IF('大会申し込みデータ'!$B57="","",'大会申し込みデータ'!H57)</f>
      </c>
      <c r="C11">
        <f>IF('大会申し込みデータ'!$B57="","",'大会申し込みデータ'!D57)</f>
      </c>
      <c r="D11">
        <f>IF('大会申し込みデータ'!$B57="","",'大会申し込みデータ'!N57)</f>
      </c>
      <c r="E11">
        <f>IF('大会申し込みデータ'!$B57="","","07"&amp;'大会申し込みデータ'!$B57+1000000)</f>
      </c>
      <c r="F11">
        <f>IF('大会申し込みデータ'!$B58="","","07"&amp;'大会申し込みデータ'!$B58+1000000)</f>
      </c>
      <c r="G11">
        <f>IF('大会申し込みデータ'!$B59="","","07"&amp;'大会申し込みデータ'!$B59+1000000)</f>
      </c>
      <c r="H11">
        <f>IF('大会申し込みデータ'!$B60="","","07"&amp;'大会申し込みデータ'!$B60+1000000)</f>
      </c>
      <c r="I11">
        <f>IF('大会申し込みデータ'!$B61="","","07"&amp;'大会申し込みデータ'!$B61+1000000)</f>
      </c>
      <c r="J11">
        <f>IF('大会申し込みデータ'!$B62="","","07"&amp;'大会申し込みデータ'!$B62+1000000)</f>
      </c>
    </row>
    <row r="12" spans="1:10" ht="13.5">
      <c r="A12">
        <f>IF('大会申し込みデータ'!$B63="","",'大会申し込みデータ'!I63)</f>
      </c>
      <c r="B12">
        <f>IF('大会申し込みデータ'!$B63="","",'大会申し込みデータ'!H63)</f>
      </c>
      <c r="C12">
        <f>IF('大会申し込みデータ'!$B63="","",'大会申し込みデータ'!D63)</f>
      </c>
      <c r="D12">
        <f>IF('大会申し込みデータ'!$B63="","",'大会申し込みデータ'!N63)</f>
      </c>
      <c r="E12">
        <f>IF('大会申し込みデータ'!$B63="","","07"&amp;'大会申し込みデータ'!$B63+1000000)</f>
      </c>
      <c r="F12">
        <f>IF('大会申し込みデータ'!$B64="","","07"&amp;'大会申し込みデータ'!$B64+1000000)</f>
      </c>
      <c r="G12">
        <f>IF('大会申し込みデータ'!$B65="","","07"&amp;'大会申し込みデータ'!$B65+1000000)</f>
      </c>
      <c r="H12">
        <f>IF('大会申し込みデータ'!$B66="","","07"&amp;'大会申し込みデータ'!$B66+1000000)</f>
      </c>
      <c r="I12">
        <f>IF('大会申し込みデータ'!$B67="","","07"&amp;'大会申し込みデータ'!$B67+1000000)</f>
      </c>
      <c r="J12">
        <f>IF('大会申し込みデータ'!$B68="","","07"&amp;'大会申し込みデータ'!$B68+1000000)</f>
      </c>
    </row>
    <row r="13" spans="1:10" ht="13.5">
      <c r="A13">
        <f>IF('大会申し込みデータ'!$B69="","",'大会申し込みデータ'!I69)</f>
      </c>
      <c r="B13">
        <f>IF('大会申し込みデータ'!$B69="","",'大会申し込みデータ'!H69)</f>
      </c>
      <c r="C13">
        <f>IF('大会申し込みデータ'!$B69="","",'大会申し込みデータ'!D69)</f>
      </c>
      <c r="D13">
        <f>IF('大会申し込みデータ'!$B69="","",'大会申し込みデータ'!N69)</f>
      </c>
      <c r="E13">
        <f>IF('大会申し込みデータ'!$B69="","","07"&amp;'大会申し込みデータ'!$B69+1000000)</f>
      </c>
      <c r="F13">
        <f>IF('大会申し込みデータ'!$B70="","","07"&amp;'大会申し込みデータ'!$B70+1000000)</f>
      </c>
      <c r="G13">
        <f>IF('大会申し込みデータ'!$B71="","","07"&amp;'大会申し込みデータ'!$B71+1000000)</f>
      </c>
      <c r="H13">
        <f>IF('大会申し込みデータ'!$B72="","","07"&amp;'大会申し込みデータ'!$B72+1000000)</f>
      </c>
      <c r="I13">
        <f>IF('大会申し込みデータ'!$B73="","","07"&amp;'大会申し込みデータ'!$B73+1000000)</f>
      </c>
      <c r="J13">
        <f>IF('大会申し込みデータ'!$B74="","","07"&amp;'大会申し込みデータ'!$B74+1000000)</f>
      </c>
    </row>
    <row r="14" spans="1:10" ht="13.5">
      <c r="A14">
        <f>IF('大会申し込みデータ'!$B75="","",'大会申し込みデータ'!I75)</f>
      </c>
      <c r="B14">
        <f>IF('大会申し込みデータ'!$B75="","",'大会申し込みデータ'!H75)</f>
      </c>
      <c r="C14">
        <f>IF('大会申し込みデータ'!$B75="","",'大会申し込みデータ'!D75)</f>
      </c>
      <c r="D14">
        <f>IF('大会申し込みデータ'!$B75="","",'大会申し込みデータ'!N75)</f>
      </c>
      <c r="E14">
        <f>IF('大会申し込みデータ'!$B75="","","07"&amp;'大会申し込みデータ'!$B75+1000000)</f>
      </c>
      <c r="F14">
        <f>IF('大会申し込みデータ'!$B76="","","07"&amp;'大会申し込みデータ'!$B76+1000000)</f>
      </c>
      <c r="G14">
        <f>IF('大会申し込みデータ'!$B77="","","07"&amp;'大会申し込みデータ'!$B77+1000000)</f>
      </c>
      <c r="H14">
        <f>IF('大会申し込みデータ'!$B78="","","07"&amp;'大会申し込みデータ'!$B78+1000000)</f>
      </c>
      <c r="I14">
        <f>IF('大会申し込みデータ'!$B79="","","07"&amp;'大会申し込みデータ'!$B79+1000000)</f>
      </c>
      <c r="J14">
        <f>IF('大会申し込みデータ'!$B80="","","07"&amp;'大会申し込みデータ'!$B80+1000000)</f>
      </c>
    </row>
    <row r="15" spans="1:10" ht="13.5">
      <c r="A15">
        <f>IF('大会申し込みデータ'!$B81="","",'大会申し込みデータ'!I81)</f>
      </c>
      <c r="B15">
        <f>IF('大会申し込みデータ'!$B81="","",'大会申し込みデータ'!H81)</f>
      </c>
      <c r="C15">
        <f>IF('大会申し込みデータ'!$B81="","",'大会申し込みデータ'!D81)</f>
      </c>
      <c r="D15">
        <f>IF('大会申し込みデータ'!$B81="","",'大会申し込みデータ'!N81)</f>
      </c>
      <c r="E15">
        <f>IF('大会申し込みデータ'!$B81="","","07"&amp;'大会申し込みデータ'!$B81+1000000)</f>
      </c>
      <c r="F15">
        <f>IF('大会申し込みデータ'!$B82="","","07"&amp;'大会申し込みデータ'!$B82+1000000)</f>
      </c>
      <c r="G15">
        <f>IF('大会申し込みデータ'!$B83="","","07"&amp;'大会申し込みデータ'!$B83+1000000)</f>
      </c>
      <c r="H15">
        <f>IF('大会申し込みデータ'!$B84="","","07"&amp;'大会申し込みデータ'!$B84+1000000)</f>
      </c>
      <c r="I15">
        <f>IF('大会申し込みデータ'!$B85="","","07"&amp;'大会申し込みデータ'!$B85+1000000)</f>
      </c>
      <c r="J15">
        <f>IF('大会申し込みデータ'!$B86="","","07"&amp;'大会申し込みデータ'!$B86+1000000)</f>
      </c>
    </row>
    <row r="16" spans="1:10" ht="13.5">
      <c r="A16">
        <f>IF('大会申し込みデータ'!$B87="","",'大会申し込みデータ'!I87)</f>
      </c>
      <c r="B16">
        <f>IF('大会申し込みデータ'!$B87="","",'大会申し込みデータ'!H87)</f>
      </c>
      <c r="C16">
        <f>IF('大会申し込みデータ'!$B87="","",'大会申し込みデータ'!D87)</f>
      </c>
      <c r="D16">
        <f>IF('大会申し込みデータ'!$B87="","",'大会申し込みデータ'!N87)</f>
      </c>
      <c r="E16">
        <f>IF('大会申し込みデータ'!$B87="","","07"&amp;'大会申し込みデータ'!$B87+1000000)</f>
      </c>
      <c r="F16">
        <f>IF('大会申し込みデータ'!$B88="","","07"&amp;'大会申し込みデータ'!$B88+1000000)</f>
      </c>
      <c r="G16">
        <f>IF('大会申し込みデータ'!$B89="","","07"&amp;'大会申し込みデータ'!$B89+1000000)</f>
      </c>
      <c r="H16">
        <f>IF('大会申し込みデータ'!$B90="","","07"&amp;'大会申し込みデータ'!$B90+1000000)</f>
      </c>
      <c r="I16">
        <f>IF('大会申し込みデータ'!$B91="","","07"&amp;'大会申し込みデータ'!$B91+1000000)</f>
      </c>
      <c r="J16">
        <f>IF('大会申し込みデータ'!$B92="","","07"&amp;'大会申し込みデータ'!$B92+1000000)</f>
      </c>
    </row>
    <row r="17" spans="1:10" ht="13.5">
      <c r="A17">
        <f>IF('大会申し込みデータ'!$B93="","",'大会申し込みデータ'!I93)</f>
      </c>
      <c r="B17">
        <f>IF('大会申し込みデータ'!$B93="","",'大会申し込みデータ'!H93)</f>
      </c>
      <c r="C17">
        <f>IF('大会申し込みデータ'!$B93="","",'大会申し込みデータ'!D93)</f>
      </c>
      <c r="D17">
        <f>IF('大会申し込みデータ'!$B93="","",'大会申し込みデータ'!N93)</f>
      </c>
      <c r="E17">
        <f>IF('大会申し込みデータ'!$B93="","","07"&amp;'大会申し込みデータ'!$B93+1000000)</f>
      </c>
      <c r="F17">
        <f>IF('大会申し込みデータ'!$B94="","","07"&amp;'大会申し込みデータ'!$B94+1000000)</f>
      </c>
      <c r="G17">
        <f>IF('大会申し込みデータ'!$B95="","","07"&amp;'大会申し込みデータ'!$B95+1000000)</f>
      </c>
      <c r="H17">
        <f>IF('大会申し込みデータ'!$B96="","","07"&amp;'大会申し込みデータ'!$B96+1000000)</f>
      </c>
      <c r="I17">
        <f>IF('大会申し込みデータ'!$B97="","","07"&amp;'大会申し込みデータ'!$B97+1000000)</f>
      </c>
      <c r="J17">
        <f>IF('大会申し込みデータ'!$B98="","","07"&amp;'大会申し込みデータ'!$B98+1000000)</f>
      </c>
    </row>
    <row r="18" spans="1:10" ht="13.5">
      <c r="A18">
        <f>IF('大会申し込みデータ'!$B99="","",'大会申し込みデータ'!I99)</f>
      </c>
      <c r="B18">
        <f>IF('大会申し込みデータ'!$B99="","",'大会申し込みデータ'!H99)</f>
      </c>
      <c r="C18">
        <f>IF('大会申し込みデータ'!$B99="","",'大会申し込みデータ'!D99)</f>
      </c>
      <c r="D18">
        <f>IF('大会申し込みデータ'!$B99="","",'大会申し込みデータ'!N99)</f>
      </c>
      <c r="E18">
        <f>IF('大会申し込みデータ'!$B99="","","07"&amp;'大会申し込みデータ'!$B99+1000000)</f>
      </c>
      <c r="F18">
        <f>IF('大会申し込みデータ'!$B100="","","07"&amp;'大会申し込みデータ'!$B100+1000000)</f>
      </c>
      <c r="G18">
        <f>IF('大会申し込みデータ'!$B101="","","07"&amp;'大会申し込みデータ'!$B101+1000000)</f>
      </c>
      <c r="H18">
        <f>IF('大会申し込みデータ'!$B102="","","07"&amp;'大会申し込みデータ'!$B102+1000000)</f>
      </c>
      <c r="I18">
        <f>IF('大会申し込みデータ'!$B103="","","07"&amp;'大会申し込みデータ'!$B103+1000000)</f>
      </c>
      <c r="J18">
        <f>IF('大会申し込みデータ'!$B104="","","07"&amp;'大会申し込みデータ'!$B104+1000000)</f>
      </c>
    </row>
    <row r="19" spans="1:10" ht="13.5">
      <c r="A19">
        <f>IF('大会申し込みデータ'!$B105="","",'大会申し込みデータ'!I105)</f>
      </c>
      <c r="B19">
        <f>IF('大会申し込みデータ'!$B105="","",'大会申し込みデータ'!H105)</f>
      </c>
      <c r="C19">
        <f>IF('大会申し込みデータ'!$B105="","",'大会申し込みデータ'!D105)</f>
      </c>
      <c r="D19">
        <f>IF('大会申し込みデータ'!$B105="","",'大会申し込みデータ'!N105)</f>
      </c>
      <c r="E19">
        <f>IF('大会申し込みデータ'!$B105="","","07"&amp;'大会申し込みデータ'!$B105+1000000)</f>
      </c>
      <c r="F19">
        <f>IF('大会申し込みデータ'!$B106="","","07"&amp;'大会申し込みデータ'!$B106+1000000)</f>
      </c>
      <c r="G19">
        <f>IF('大会申し込みデータ'!$B107="","","07"&amp;'大会申し込みデータ'!$B107+1000000)</f>
      </c>
      <c r="H19">
        <f>IF('大会申し込みデータ'!$B108="","","07"&amp;'大会申し込みデータ'!$B108+1000000)</f>
      </c>
      <c r="I19">
        <f>IF('大会申し込みデータ'!$B109="","","07"&amp;'大会申し込みデータ'!$B109+1000000)</f>
      </c>
      <c r="J19">
        <f>IF('大会申し込みデータ'!$B110="","","07"&amp;'大会申し込みデータ'!$B110+1000000)</f>
      </c>
    </row>
    <row r="20" spans="1:10" ht="13.5">
      <c r="A20">
        <f>IF('大会申し込みデータ'!$B111="","",'大会申し込みデータ'!I111)</f>
      </c>
      <c r="B20">
        <f>IF('大会申し込みデータ'!$B111="","",'大会申し込みデータ'!H111)</f>
      </c>
      <c r="C20">
        <f>IF('大会申し込みデータ'!$B111="","",'大会申し込みデータ'!D111)</f>
      </c>
      <c r="D20">
        <f>IF('大会申し込みデータ'!$B111="","",'大会申し込みデータ'!N111)</f>
      </c>
      <c r="E20">
        <f>IF('大会申し込みデータ'!$B111="","","07"&amp;'大会申し込みデータ'!$B111+1000000)</f>
      </c>
      <c r="F20">
        <f>IF('大会申し込みデータ'!$B112="","","07"&amp;'大会申し込みデータ'!$B112+1000000)</f>
      </c>
      <c r="G20">
        <f>IF('大会申し込みデータ'!$B113="","","07"&amp;'大会申し込みデータ'!$B113+1000000)</f>
      </c>
      <c r="H20">
        <f>IF('大会申し込みデータ'!$B114="","","07"&amp;'大会申し込みデータ'!$B114+1000000)</f>
      </c>
      <c r="I20">
        <f>IF('大会申し込みデータ'!$B115="","","07"&amp;'大会申し込みデータ'!$B115+1000000)</f>
      </c>
      <c r="J20">
        <f>IF('大会申し込みデータ'!$B116="","","07"&amp;'大会申し込みデータ'!$B116+1000000)</f>
      </c>
    </row>
    <row r="21" spans="1:10" ht="13.5">
      <c r="A21">
        <f>IF('大会申し込みデータ'!$B117="","",'大会申し込みデータ'!I117)</f>
      </c>
      <c r="B21">
        <f>IF('大会申し込みデータ'!$B117="","",'大会申し込みデータ'!H117)</f>
      </c>
      <c r="C21">
        <f>IF('大会申し込みデータ'!$B117="","",'大会申し込みデータ'!D117)</f>
      </c>
      <c r="D21">
        <f>IF('大会申し込みデータ'!$B117="","",'大会申し込みデータ'!N117)</f>
      </c>
      <c r="E21">
        <f>IF('大会申し込みデータ'!$B117="","","07"&amp;'大会申し込みデータ'!$B117+1000000)</f>
      </c>
      <c r="F21">
        <f>IF('大会申し込みデータ'!$B118="","","07"&amp;'大会申し込みデータ'!$B118+1000000)</f>
      </c>
      <c r="G21">
        <f>IF('大会申し込みデータ'!$B119="","","07"&amp;'大会申し込みデータ'!$B119+1000000)</f>
      </c>
      <c r="H21">
        <f>IF('大会申し込みデータ'!$B120="","","07"&amp;'大会申し込みデータ'!$B120+1000000)</f>
      </c>
      <c r="I21">
        <f>IF('大会申し込みデータ'!$B121="","","07"&amp;'大会申し込みデータ'!$B121+1000000)</f>
      </c>
      <c r="J21">
        <f>IF('大会申し込みデータ'!$B122="","","07"&amp;'大会申し込みデータ'!$B122+1000000)</f>
      </c>
    </row>
    <row r="22" spans="1:10" ht="13.5">
      <c r="A22">
        <f>IF('大会申し込みデータ'!$B123="","",'大会申し込みデータ'!I123)</f>
      </c>
      <c r="B22">
        <f>IF('大会申し込みデータ'!$B123="","",'大会申し込みデータ'!H123)</f>
      </c>
      <c r="C22">
        <f>IF('大会申し込みデータ'!$B123="","",'大会申し込みデータ'!D123)</f>
      </c>
      <c r="D22">
        <f>IF('大会申し込みデータ'!$B123="","",'大会申し込みデータ'!N123)</f>
      </c>
      <c r="E22">
        <f>IF('大会申し込みデータ'!$B123="","","07"&amp;'大会申し込みデータ'!$B123+1000000)</f>
      </c>
      <c r="F22">
        <f>IF('大会申し込みデータ'!$B124="","","07"&amp;'大会申し込みデータ'!$B124+1000000)</f>
      </c>
      <c r="G22">
        <f>IF('大会申し込みデータ'!$B125="","","07"&amp;'大会申し込みデータ'!$B125+1000000)</f>
      </c>
      <c r="H22">
        <f>IF('大会申し込みデータ'!$B126="","","07"&amp;'大会申し込みデータ'!$B126+1000000)</f>
      </c>
      <c r="I22">
        <f>IF('大会申し込みデータ'!$B127="","","07"&amp;'大会申し込みデータ'!$B127+1000000)</f>
      </c>
      <c r="J22">
        <f>IF('大会申し込みデータ'!$B128="","","07"&amp;'大会申し込みデータ'!$B128+1000000)</f>
      </c>
    </row>
    <row r="23" spans="1:10" ht="13.5">
      <c r="A23">
        <f>IF('大会申し込みデータ'!$B129="","",'大会申し込みデータ'!I129)</f>
      </c>
      <c r="B23">
        <f>IF('大会申し込みデータ'!$B129="","",'大会申し込みデータ'!H129)</f>
      </c>
      <c r="C23">
        <f>IF('大会申し込みデータ'!$B129="","",'大会申し込みデータ'!D129)</f>
      </c>
      <c r="D23">
        <f>IF('大会申し込みデータ'!$B129="","",'大会申し込みデータ'!N129)</f>
      </c>
      <c r="E23">
        <f>IF('大会申し込みデータ'!$B129="","","07"&amp;'大会申し込みデータ'!$B129+1000000)</f>
      </c>
      <c r="F23">
        <f>IF('大会申し込みデータ'!$B130="","","07"&amp;'大会申し込みデータ'!$B130+1000000)</f>
      </c>
      <c r="G23">
        <f>IF('大会申し込みデータ'!$B131="","","07"&amp;'大会申し込みデータ'!$B131+1000000)</f>
      </c>
      <c r="H23">
        <f>IF('大会申し込みデータ'!$B132="","","07"&amp;'大会申し込みデータ'!$B132+1000000)</f>
      </c>
      <c r="I23">
        <f>IF('大会申し込みデータ'!$B133="","","07"&amp;'大会申し込みデータ'!$B133+1000000)</f>
      </c>
      <c r="J23">
        <f>IF('大会申し込みデータ'!$B134="","","07"&amp;'大会申し込みデータ'!$B134+1000000)</f>
      </c>
    </row>
    <row r="24" spans="1:10" ht="13.5">
      <c r="A24">
        <f>IF('大会申し込みデータ'!$B135="","",'大会申し込みデータ'!I135)</f>
      </c>
      <c r="B24">
        <f>IF('大会申し込みデータ'!$B135="","",'大会申し込みデータ'!H135)</f>
      </c>
      <c r="C24">
        <f>IF('大会申し込みデータ'!$B135="","",'大会申し込みデータ'!D135)</f>
      </c>
      <c r="D24">
        <f>IF('大会申し込みデータ'!$B135="","",'大会申し込みデータ'!N135)</f>
      </c>
      <c r="E24">
        <f>IF('大会申し込みデータ'!$B135="","","07"&amp;'大会申し込みデータ'!$B135+1000000)</f>
      </c>
      <c r="F24">
        <f>IF('大会申し込みデータ'!$B136="","","07"&amp;'大会申し込みデータ'!$B136+1000000)</f>
      </c>
      <c r="G24">
        <f>IF('大会申し込みデータ'!$B137="","","07"&amp;'大会申し込みデータ'!$B137+1000000)</f>
      </c>
      <c r="H24">
        <f>IF('大会申し込みデータ'!$B138="","","07"&amp;'大会申し込みデータ'!$B138+1000000)</f>
      </c>
      <c r="I24">
        <f>IF('大会申し込みデータ'!$B139="","","07"&amp;'大会申し込みデータ'!$B139+1000000)</f>
      </c>
      <c r="J24">
        <f>IF('大会申し込みデータ'!$B140="","","07"&amp;'大会申し込みデータ'!$B140+1000000)</f>
      </c>
    </row>
    <row r="25" spans="1:10" ht="13.5">
      <c r="A25">
        <f>IF('大会申し込みデータ'!$B141="","",'大会申し込みデータ'!I141)</f>
      </c>
      <c r="B25">
        <f>IF('大会申し込みデータ'!$B141="","",'大会申し込みデータ'!H141)</f>
      </c>
      <c r="C25">
        <f>IF('大会申し込みデータ'!$B141="","",'大会申し込みデータ'!D141)</f>
      </c>
      <c r="D25">
        <f>IF('大会申し込みデータ'!$B141="","",'大会申し込みデータ'!N141)</f>
      </c>
      <c r="E25">
        <f>IF('大会申し込みデータ'!$B141="","","07"&amp;'大会申し込みデータ'!$B141+1000000)</f>
      </c>
      <c r="F25">
        <f>IF('大会申し込みデータ'!$B142="","","07"&amp;'大会申し込みデータ'!$B142+1000000)</f>
      </c>
      <c r="G25">
        <f>IF('大会申し込みデータ'!$B143="","","07"&amp;'大会申し込みデータ'!$B143+1000000)</f>
      </c>
      <c r="H25">
        <f>IF('大会申し込みデータ'!$B144="","","07"&amp;'大会申し込みデータ'!$B144+1000000)</f>
      </c>
      <c r="I25">
        <f>IF('大会申し込みデータ'!$B145="","","07"&amp;'大会申し込みデータ'!$B145+1000000)</f>
      </c>
      <c r="J25">
        <f>IF('大会申し込みデータ'!$B146="","","07"&amp;'大会申し込みデータ'!$B146+1000000)</f>
      </c>
    </row>
    <row r="26" spans="1:10" ht="13.5">
      <c r="A26">
        <f>IF('大会申し込みデータ'!$B147="","",'大会申し込みデータ'!I147)</f>
      </c>
      <c r="B26">
        <f>IF('大会申し込みデータ'!$B147="","",'大会申し込みデータ'!H147)</f>
      </c>
      <c r="C26">
        <f>IF('大会申し込みデータ'!$B147="","",'大会申し込みデータ'!D147)</f>
      </c>
      <c r="D26">
        <f>IF('大会申し込みデータ'!$B147="","",'大会申し込みデータ'!N147)</f>
      </c>
      <c r="E26">
        <f>IF('大会申し込みデータ'!$B147="","","07"&amp;'大会申し込みデータ'!$B147+1000000)</f>
      </c>
      <c r="F26">
        <f>IF('大会申し込みデータ'!$B148="","","07"&amp;'大会申し込みデータ'!$B148+1000000)</f>
      </c>
      <c r="G26">
        <f>IF('大会申し込みデータ'!$B149="","","07"&amp;'大会申し込みデータ'!$B149+1000000)</f>
      </c>
      <c r="H26">
        <f>IF('大会申し込みデータ'!$B150="","","07"&amp;'大会申し込みデータ'!$B150+1000000)</f>
      </c>
      <c r="I26">
        <f>IF('大会申し込みデータ'!$B151="","","07"&amp;'大会申し込みデータ'!$B151+1000000)</f>
      </c>
      <c r="J26">
        <f>IF('大会申し込みデータ'!$B152="","","07"&amp;'大会申し込みデータ'!$B152+1000000)</f>
      </c>
    </row>
    <row r="27" spans="1:10" ht="13.5">
      <c r="A27">
        <f>IF('大会申し込みデータ'!$B153="","",'大会申し込みデータ'!I153)</f>
      </c>
      <c r="B27">
        <f>IF('大会申し込みデータ'!$B153="","",'大会申し込みデータ'!H153)</f>
      </c>
      <c r="C27">
        <f>IF('大会申し込みデータ'!$B153="","",'大会申し込みデータ'!D153)</f>
      </c>
      <c r="D27">
        <f>IF('大会申し込みデータ'!$B153="","",'大会申し込みデータ'!N153)</f>
      </c>
      <c r="E27">
        <f>IF('大会申し込みデータ'!$B153="","","07"&amp;'大会申し込みデータ'!$B153+1000000)</f>
      </c>
      <c r="F27">
        <f>IF('大会申し込みデータ'!$B154="","","07"&amp;'大会申し込みデータ'!$B154+1000000)</f>
      </c>
      <c r="G27">
        <f>IF('大会申し込みデータ'!$B155="","","07"&amp;'大会申し込みデータ'!$B155+1000000)</f>
      </c>
      <c r="H27">
        <f>IF('大会申し込みデータ'!$B156="","","07"&amp;'大会申し込みデータ'!$B156+1000000)</f>
      </c>
      <c r="I27">
        <f>IF('大会申し込みデータ'!$B157="","","07"&amp;'大会申し込みデータ'!$B157+1000000)</f>
      </c>
      <c r="J27">
        <f>IF('大会申し込みデータ'!$B158="","","07"&amp;'大会申し込みデータ'!$B158+1000000)</f>
      </c>
    </row>
    <row r="28" spans="1:10" ht="13.5">
      <c r="A28">
        <f>IF('大会申し込みデータ'!$B159="","",'大会申し込みデータ'!I159)</f>
      </c>
      <c r="B28">
        <f>IF('大会申し込みデータ'!$B159="","",'大会申し込みデータ'!H159)</f>
      </c>
      <c r="C28">
        <f>IF('大会申し込みデータ'!$B159="","",'大会申し込みデータ'!D159)</f>
      </c>
      <c r="D28">
        <f>IF('大会申し込みデータ'!$B159="","",'大会申し込みデータ'!N159)</f>
      </c>
      <c r="E28">
        <f>IF('大会申し込みデータ'!$B159="","","07"&amp;'大会申し込みデータ'!$B159+1000000)</f>
      </c>
      <c r="F28">
        <f>IF('大会申し込みデータ'!$B160="","","07"&amp;'大会申し込みデータ'!$B160+1000000)</f>
      </c>
      <c r="G28">
        <f>IF('大会申し込みデータ'!$B161="","","07"&amp;'大会申し込みデータ'!$B161+1000000)</f>
      </c>
      <c r="H28">
        <f>IF('大会申し込みデータ'!$B162="","","07"&amp;'大会申し込みデータ'!$B162+1000000)</f>
      </c>
      <c r="I28">
        <f>IF('大会申し込みデータ'!$B163="","","07"&amp;'大会申し込みデータ'!$B163+1000000)</f>
      </c>
      <c r="J28">
        <f>IF('大会申し込みデータ'!$B164="","","07"&amp;'大会申し込みデータ'!$B164+1000000)</f>
      </c>
    </row>
    <row r="29" spans="1:10" ht="13.5">
      <c r="A29">
        <f>IF('大会申し込みデータ'!$B165="","",'大会申し込みデータ'!I165)</f>
      </c>
      <c r="B29">
        <f>IF('大会申し込みデータ'!$B165="","",'大会申し込みデータ'!H165)</f>
      </c>
      <c r="C29">
        <f>IF('大会申し込みデータ'!$B165="","",'大会申し込みデータ'!D165)</f>
      </c>
      <c r="D29">
        <f>IF('大会申し込みデータ'!$B165="","",'大会申し込みデータ'!N165)</f>
      </c>
      <c r="E29">
        <f>IF('大会申し込みデータ'!$B165="","","07"&amp;'大会申し込みデータ'!$B165+1000000)</f>
      </c>
      <c r="F29">
        <f>IF('大会申し込みデータ'!$B166="","","07"&amp;'大会申し込みデータ'!$B166+1000000)</f>
      </c>
      <c r="G29">
        <f>IF('大会申し込みデータ'!$B167="","","07"&amp;'大会申し込みデータ'!$B167+1000000)</f>
      </c>
      <c r="H29">
        <f>IF('大会申し込みデータ'!$B168="","","07"&amp;'大会申し込みデータ'!$B168+1000000)</f>
      </c>
      <c r="I29">
        <f>IF('大会申し込みデータ'!$B169="","","07"&amp;'大会申し込みデータ'!$B169+1000000)</f>
      </c>
      <c r="J29">
        <f>IF('大会申し込みデータ'!$B170="","","07"&amp;'大会申し込みデータ'!$B170+1000000)</f>
      </c>
    </row>
    <row r="30" spans="1:10" ht="13.5">
      <c r="A30">
        <f>IF('大会申し込みデータ'!$B171="","",'大会申し込みデータ'!I171)</f>
      </c>
      <c r="B30">
        <f>IF('大会申し込みデータ'!$B171="","",'大会申し込みデータ'!H171)</f>
      </c>
      <c r="C30">
        <f>IF('大会申し込みデータ'!$B171="","",'大会申し込みデータ'!D171)</f>
      </c>
      <c r="D30">
        <f>IF('大会申し込みデータ'!$B171="","",'大会申し込みデータ'!N171)</f>
      </c>
      <c r="E30">
        <f>IF('大会申し込みデータ'!$B171="","","07"&amp;'大会申し込みデータ'!$B171+1000000)</f>
      </c>
      <c r="F30">
        <f>IF('大会申し込みデータ'!$B172="","","07"&amp;'大会申し込みデータ'!$B172+1000000)</f>
      </c>
      <c r="G30">
        <f>IF('大会申し込みデータ'!$B173="","","07"&amp;'大会申し込みデータ'!$B173+1000000)</f>
      </c>
      <c r="H30">
        <f>IF('大会申し込みデータ'!$B174="","","07"&amp;'大会申し込みデータ'!$B174+1000000)</f>
      </c>
      <c r="I30">
        <f>IF('大会申し込みデータ'!$B175="","","07"&amp;'大会申し込みデータ'!$B175+1000000)</f>
      </c>
      <c r="J30">
        <f>IF('大会申し込みデータ'!$B176="","","07"&amp;'大会申し込みデータ'!$B176+1000000)</f>
      </c>
    </row>
    <row r="475" ht="13.5">
      <c r="A475">
        <f>IF('大会申し込みデータ'!B476="","","07"&amp;'大会申し込みデータ'!B476+1000000)</f>
      </c>
    </row>
    <row r="476" ht="13.5">
      <c r="A476">
        <f>IF('大会申し込みデータ'!B477="","","07"&amp;'大会申し込みデータ'!B477+1000000)</f>
      </c>
    </row>
    <row r="477" ht="13.5">
      <c r="A477">
        <f>IF('大会申し込みデータ'!B478="","","07"&amp;'大会申し込みデータ'!B478+1000000)</f>
      </c>
    </row>
    <row r="478" ht="13.5">
      <c r="A478">
        <f>IF('大会申し込みデータ'!B479="","","07"&amp;'大会申し込みデータ'!B479+1000000)</f>
      </c>
    </row>
    <row r="479" ht="13.5">
      <c r="A479">
        <f>IF('大会申し込みデータ'!B480="","","07"&amp;'大会申し込みデータ'!B480+1000000)</f>
      </c>
    </row>
    <row r="480" ht="13.5">
      <c r="A480">
        <f>IF('大会申し込みデータ'!B481="","","07"&amp;'大会申し込みデータ'!B481+1000000)</f>
      </c>
    </row>
    <row r="481" ht="13.5">
      <c r="A481">
        <f>IF('大会申し込みデータ'!B482="","","07"&amp;'大会申し込みデータ'!B482+1000000)</f>
      </c>
    </row>
    <row r="482" ht="13.5">
      <c r="A482">
        <f>IF('大会申し込みデータ'!B483="","","07"&amp;'大会申し込みデータ'!B483+1000000)</f>
      </c>
    </row>
    <row r="483" ht="13.5">
      <c r="A483">
        <f>IF('大会申し込みデータ'!B484="","","07"&amp;'大会申し込みデータ'!B484+1000000)</f>
      </c>
    </row>
    <row r="484" ht="13.5">
      <c r="A484">
        <f>IF('大会申し込みデータ'!B485="","","07"&amp;'大会申し込みデータ'!B485+1000000)</f>
      </c>
    </row>
    <row r="485" ht="13.5">
      <c r="A485">
        <f>IF('大会申し込みデータ'!B486="","","07"&amp;'大会申し込みデータ'!B486+1000000)</f>
      </c>
    </row>
    <row r="486" ht="13.5">
      <c r="A486">
        <f>IF('大会申し込みデータ'!B487="","","07"&amp;'大会申し込みデータ'!B487+1000000)</f>
      </c>
    </row>
    <row r="487" ht="13.5">
      <c r="A487">
        <f>IF('大会申し込みデータ'!B488="","","07"&amp;'大会申し込みデータ'!B488+1000000)</f>
      </c>
    </row>
    <row r="488" ht="13.5">
      <c r="A488">
        <f>IF('大会申し込みデータ'!B489="","","07"&amp;'大会申し込みデータ'!B489+1000000)</f>
      </c>
    </row>
    <row r="489" ht="13.5">
      <c r="A489">
        <f>IF('大会申し込みデータ'!B490="","","07"&amp;'大会申し込みデータ'!B490+1000000)</f>
      </c>
    </row>
    <row r="490" ht="13.5">
      <c r="A490">
        <f>IF('大会申し込みデータ'!B491="","","07"&amp;'大会申し込みデータ'!B491+1000000)</f>
      </c>
    </row>
    <row r="491" ht="13.5">
      <c r="A491">
        <f>IF('大会申し込みデータ'!B492="","","07"&amp;'大会申し込みデータ'!B492+1000000)</f>
      </c>
    </row>
    <row r="492" ht="13.5">
      <c r="A492">
        <f>IF('大会申し込みデータ'!B493="","","07"&amp;'大会申し込みデータ'!B493+1000000)</f>
      </c>
    </row>
    <row r="493" ht="13.5">
      <c r="A493">
        <f>IF('大会申し込みデータ'!B494="","","07"&amp;'大会申し込みデータ'!B494+1000000)</f>
      </c>
    </row>
    <row r="494" ht="13.5">
      <c r="A494">
        <f>IF('大会申し込みデータ'!B495="","","07"&amp;'大会申し込みデータ'!B495+1000000)</f>
      </c>
    </row>
    <row r="495" ht="13.5">
      <c r="A495">
        <f>IF('大会申し込みデータ'!B496="","","07"&amp;'大会申し込みデータ'!B496+1000000)</f>
      </c>
    </row>
    <row r="496" ht="13.5">
      <c r="A496">
        <f>IF('大会申し込みデータ'!B497="","","07"&amp;'大会申し込みデータ'!B497+1000000)</f>
      </c>
    </row>
    <row r="497" ht="13.5">
      <c r="A497">
        <f>IF('大会申し込みデータ'!B498="","","07"&amp;'大会申し込みデータ'!B498+1000000)</f>
      </c>
    </row>
    <row r="498" ht="13.5">
      <c r="A498">
        <f>IF('大会申し込みデータ'!B499="","","07"&amp;'大会申し込みデータ'!B499+1000000)</f>
      </c>
    </row>
    <row r="499" ht="13.5">
      <c r="A499">
        <f>IF('大会申し込みデータ'!B500="","","07"&amp;'大会申し込みデータ'!B500+1000000)</f>
      </c>
    </row>
    <row r="500" ht="13.5">
      <c r="A500">
        <f>IF('大会申し込みデータ'!B501="","","07"&amp;'大会申し込みデータ'!B501+1000000)</f>
      </c>
    </row>
    <row r="501" ht="13.5">
      <c r="A501">
        <f>IF('大会申し込みデータ'!B502="","","07"&amp;'大会申し込みデータ'!B502+1000000)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cp:lastPrinted>2012-06-25T11:40:26Z</cp:lastPrinted>
  <dcterms:created xsi:type="dcterms:W3CDTF">2011-08-24T11:16:29Z</dcterms:created>
  <dcterms:modified xsi:type="dcterms:W3CDTF">2012-07-21T22:54:55Z</dcterms:modified>
  <cp:category/>
  <cp:version/>
  <cp:contentType/>
  <cp:contentStatus/>
</cp:coreProperties>
</file>