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20-0754\Desktop\"/>
    </mc:Choice>
  </mc:AlternateContent>
  <xr:revisionPtr revIDLastSave="0" documentId="13_ncr:1_{0D63FE78-4E17-4FA3-AF5B-AB295D93B14E}" xr6:coauthVersionLast="36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記入上の注意" sheetId="6" r:id="rId1"/>
    <sheet name="総括申込表" sheetId="2" r:id="rId2"/>
    <sheet name="男子個人種目" sheetId="5" r:id="rId3"/>
    <sheet name="女子個人種目" sheetId="4" r:id="rId4"/>
    <sheet name="リレー" sheetId="3" r:id="rId5"/>
  </sheets>
  <definedNames>
    <definedName name="_xlnm.Print_Area" localSheetId="1">総括申込表!$A$1:$H$31</definedName>
  </definedNames>
  <calcPr calcId="191029"/>
</workbook>
</file>

<file path=xl/calcChain.xml><?xml version="1.0" encoding="utf-8"?>
<calcChain xmlns="http://schemas.openxmlformats.org/spreadsheetml/2006/main">
  <c r="N202" i="4" l="1"/>
  <c r="O202" i="4"/>
  <c r="N201" i="4"/>
  <c r="O201" i="4"/>
  <c r="G5" i="3"/>
  <c r="G6" i="3"/>
  <c r="G7" i="3"/>
  <c r="G4" i="3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N62" i="4"/>
  <c r="O62" i="4"/>
  <c r="N63" i="4"/>
  <c r="O63" i="4"/>
  <c r="N64" i="4"/>
  <c r="O64" i="4"/>
  <c r="N65" i="4"/>
  <c r="O65" i="4"/>
  <c r="N66" i="4"/>
  <c r="O66" i="4"/>
  <c r="N67" i="4"/>
  <c r="O67" i="4"/>
  <c r="N68" i="4"/>
  <c r="O68" i="4"/>
  <c r="N69" i="4"/>
  <c r="O69" i="4"/>
  <c r="N70" i="4"/>
  <c r="O70" i="4"/>
  <c r="N71" i="4"/>
  <c r="O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N83" i="4"/>
  <c r="O83" i="4"/>
  <c r="N84" i="4"/>
  <c r="O84" i="4"/>
  <c r="N85" i="4"/>
  <c r="O85" i="4"/>
  <c r="N86" i="4"/>
  <c r="O86" i="4"/>
  <c r="N87" i="4"/>
  <c r="O87" i="4"/>
  <c r="N88" i="4"/>
  <c r="O88" i="4"/>
  <c r="N89" i="4"/>
  <c r="O89" i="4"/>
  <c r="N90" i="4"/>
  <c r="O90" i="4"/>
  <c r="N91" i="4"/>
  <c r="O91" i="4"/>
  <c r="N92" i="4"/>
  <c r="O92" i="4"/>
  <c r="N93" i="4"/>
  <c r="O93" i="4"/>
  <c r="N94" i="4"/>
  <c r="O94" i="4"/>
  <c r="N95" i="4"/>
  <c r="O95" i="4"/>
  <c r="N96" i="4"/>
  <c r="O96" i="4"/>
  <c r="N97" i="4"/>
  <c r="O97" i="4"/>
  <c r="N98" i="4"/>
  <c r="O98" i="4"/>
  <c r="N99" i="4"/>
  <c r="O99" i="4"/>
  <c r="N100" i="4"/>
  <c r="O100" i="4"/>
  <c r="N101" i="4"/>
  <c r="O101" i="4"/>
  <c r="N102" i="4"/>
  <c r="O102" i="4"/>
  <c r="N103" i="4"/>
  <c r="O103" i="4"/>
  <c r="N104" i="4"/>
  <c r="O104" i="4"/>
  <c r="N105" i="4"/>
  <c r="O105" i="4"/>
  <c r="N106" i="4"/>
  <c r="O106" i="4"/>
  <c r="N107" i="4"/>
  <c r="O107" i="4"/>
  <c r="N108" i="4"/>
  <c r="O108" i="4"/>
  <c r="N109" i="4"/>
  <c r="O109" i="4"/>
  <c r="N110" i="4"/>
  <c r="O110" i="4"/>
  <c r="N111" i="4"/>
  <c r="O111" i="4"/>
  <c r="N112" i="4"/>
  <c r="O112" i="4"/>
  <c r="N113" i="4"/>
  <c r="O113" i="4"/>
  <c r="N114" i="4"/>
  <c r="O114" i="4"/>
  <c r="N115" i="4"/>
  <c r="O115" i="4"/>
  <c r="N116" i="4"/>
  <c r="O116" i="4"/>
  <c r="N117" i="4"/>
  <c r="O117" i="4"/>
  <c r="N118" i="4"/>
  <c r="O118" i="4"/>
  <c r="N119" i="4"/>
  <c r="O119" i="4"/>
  <c r="N120" i="4"/>
  <c r="O120" i="4"/>
  <c r="N121" i="4"/>
  <c r="O121" i="4"/>
  <c r="N122" i="4"/>
  <c r="O122" i="4"/>
  <c r="N123" i="4"/>
  <c r="O123" i="4"/>
  <c r="N124" i="4"/>
  <c r="O124" i="4"/>
  <c r="N125" i="4"/>
  <c r="O125" i="4"/>
  <c r="N126" i="4"/>
  <c r="O126" i="4"/>
  <c r="N127" i="4"/>
  <c r="O127" i="4"/>
  <c r="N128" i="4"/>
  <c r="O128" i="4"/>
  <c r="N129" i="4"/>
  <c r="O129" i="4"/>
  <c r="N130" i="4"/>
  <c r="O130" i="4"/>
  <c r="N131" i="4"/>
  <c r="O131" i="4"/>
  <c r="N132" i="4"/>
  <c r="O132" i="4"/>
  <c r="N133" i="4"/>
  <c r="O133" i="4"/>
  <c r="N134" i="4"/>
  <c r="O134" i="4"/>
  <c r="N135" i="4"/>
  <c r="O135" i="4"/>
  <c r="N136" i="4"/>
  <c r="O136" i="4"/>
  <c r="N137" i="4"/>
  <c r="O137" i="4"/>
  <c r="N138" i="4"/>
  <c r="O138" i="4"/>
  <c r="N139" i="4"/>
  <c r="O139" i="4"/>
  <c r="N140" i="4"/>
  <c r="O140" i="4"/>
  <c r="N141" i="4"/>
  <c r="O141" i="4"/>
  <c r="N142" i="4"/>
  <c r="O142" i="4"/>
  <c r="N143" i="4"/>
  <c r="O143" i="4"/>
  <c r="N144" i="4"/>
  <c r="O144" i="4"/>
  <c r="N145" i="4"/>
  <c r="O145" i="4"/>
  <c r="N146" i="4"/>
  <c r="O146" i="4"/>
  <c r="N147" i="4"/>
  <c r="O147" i="4"/>
  <c r="N148" i="4"/>
  <c r="O148" i="4"/>
  <c r="N149" i="4"/>
  <c r="O149" i="4"/>
  <c r="N150" i="4"/>
  <c r="O150" i="4"/>
  <c r="N151" i="4"/>
  <c r="O151" i="4"/>
  <c r="N152" i="4"/>
  <c r="O152" i="4"/>
  <c r="N153" i="4"/>
  <c r="O153" i="4"/>
  <c r="N154" i="4"/>
  <c r="O154" i="4"/>
  <c r="N155" i="4"/>
  <c r="O155" i="4"/>
  <c r="N156" i="4"/>
  <c r="O156" i="4"/>
  <c r="N157" i="4"/>
  <c r="O157" i="4"/>
  <c r="N158" i="4"/>
  <c r="O158" i="4"/>
  <c r="N159" i="4"/>
  <c r="O159" i="4"/>
  <c r="N160" i="4"/>
  <c r="O160" i="4"/>
  <c r="N161" i="4"/>
  <c r="O161" i="4"/>
  <c r="N162" i="4"/>
  <c r="O162" i="4"/>
  <c r="N163" i="4"/>
  <c r="O163" i="4"/>
  <c r="N164" i="4"/>
  <c r="O164" i="4"/>
  <c r="N165" i="4"/>
  <c r="O165" i="4"/>
  <c r="N166" i="4"/>
  <c r="O166" i="4"/>
  <c r="N167" i="4"/>
  <c r="O167" i="4"/>
  <c r="N168" i="4"/>
  <c r="O168" i="4"/>
  <c r="N169" i="4"/>
  <c r="O169" i="4"/>
  <c r="N170" i="4"/>
  <c r="O170" i="4"/>
  <c r="N171" i="4"/>
  <c r="O171" i="4"/>
  <c r="N172" i="4"/>
  <c r="O172" i="4"/>
  <c r="N173" i="4"/>
  <c r="O173" i="4"/>
  <c r="N174" i="4"/>
  <c r="O174" i="4"/>
  <c r="N175" i="4"/>
  <c r="O175" i="4"/>
  <c r="N176" i="4"/>
  <c r="O176" i="4"/>
  <c r="N177" i="4"/>
  <c r="O177" i="4"/>
  <c r="N178" i="4"/>
  <c r="O178" i="4"/>
  <c r="N179" i="4"/>
  <c r="O179" i="4"/>
  <c r="N180" i="4"/>
  <c r="O180" i="4"/>
  <c r="N181" i="4"/>
  <c r="O181" i="4"/>
  <c r="N182" i="4"/>
  <c r="O182" i="4"/>
  <c r="N183" i="4"/>
  <c r="O183" i="4"/>
  <c r="N184" i="4"/>
  <c r="O184" i="4"/>
  <c r="N185" i="4"/>
  <c r="O185" i="4"/>
  <c r="N186" i="4"/>
  <c r="O186" i="4"/>
  <c r="N187" i="4"/>
  <c r="O187" i="4"/>
  <c r="N188" i="4"/>
  <c r="O188" i="4"/>
  <c r="N189" i="4"/>
  <c r="O189" i="4"/>
  <c r="N190" i="4"/>
  <c r="O190" i="4"/>
  <c r="N191" i="4"/>
  <c r="O191" i="4"/>
  <c r="N192" i="4"/>
  <c r="O192" i="4"/>
  <c r="N193" i="4"/>
  <c r="O193" i="4"/>
  <c r="N194" i="4"/>
  <c r="O194" i="4"/>
  <c r="N195" i="4"/>
  <c r="O195" i="4"/>
  <c r="N196" i="4"/>
  <c r="O196" i="4"/>
  <c r="N197" i="4"/>
  <c r="O197" i="4"/>
  <c r="N198" i="4"/>
  <c r="O198" i="4"/>
  <c r="N199" i="4"/>
  <c r="O199" i="4"/>
  <c r="N200" i="4"/>
  <c r="O200" i="4"/>
  <c r="O3" i="4"/>
  <c r="N3" i="4"/>
  <c r="N202" i="5" l="1"/>
  <c r="O202" i="5"/>
  <c r="N201" i="5"/>
  <c r="O201" i="5"/>
  <c r="N103" i="5"/>
  <c r="O103" i="5"/>
  <c r="N104" i="5"/>
  <c r="O104" i="5"/>
  <c r="N105" i="5"/>
  <c r="O105" i="5"/>
  <c r="N106" i="5"/>
  <c r="O106" i="5"/>
  <c r="N107" i="5"/>
  <c r="O107" i="5"/>
  <c r="N108" i="5"/>
  <c r="O108" i="5"/>
  <c r="N109" i="5"/>
  <c r="O109" i="5"/>
  <c r="N110" i="5"/>
  <c r="O110" i="5"/>
  <c r="N111" i="5"/>
  <c r="O111" i="5"/>
  <c r="N112" i="5"/>
  <c r="O112" i="5"/>
  <c r="N113" i="5"/>
  <c r="O113" i="5"/>
  <c r="N114" i="5"/>
  <c r="O114" i="5"/>
  <c r="N115" i="5"/>
  <c r="O115" i="5"/>
  <c r="N116" i="5"/>
  <c r="O116" i="5"/>
  <c r="N117" i="5"/>
  <c r="O117" i="5"/>
  <c r="N118" i="5"/>
  <c r="O118" i="5"/>
  <c r="N119" i="5"/>
  <c r="O119" i="5"/>
  <c r="N120" i="5"/>
  <c r="O120" i="5"/>
  <c r="N121" i="5"/>
  <c r="O121" i="5"/>
  <c r="N122" i="5"/>
  <c r="O122" i="5"/>
  <c r="N123" i="5"/>
  <c r="O123" i="5"/>
  <c r="N124" i="5"/>
  <c r="O124" i="5"/>
  <c r="N125" i="5"/>
  <c r="O125" i="5"/>
  <c r="N126" i="5"/>
  <c r="O126" i="5"/>
  <c r="N127" i="5"/>
  <c r="O127" i="5"/>
  <c r="N128" i="5"/>
  <c r="O128" i="5"/>
  <c r="N129" i="5"/>
  <c r="O129" i="5"/>
  <c r="N130" i="5"/>
  <c r="O130" i="5"/>
  <c r="N131" i="5"/>
  <c r="O131" i="5"/>
  <c r="N132" i="5"/>
  <c r="O132" i="5"/>
  <c r="N133" i="5"/>
  <c r="O133" i="5"/>
  <c r="N134" i="5"/>
  <c r="O134" i="5"/>
  <c r="N135" i="5"/>
  <c r="O135" i="5"/>
  <c r="N136" i="5"/>
  <c r="O136" i="5"/>
  <c r="N137" i="5"/>
  <c r="O137" i="5"/>
  <c r="N138" i="5"/>
  <c r="O138" i="5"/>
  <c r="N139" i="5"/>
  <c r="O139" i="5"/>
  <c r="N140" i="5"/>
  <c r="O140" i="5"/>
  <c r="N141" i="5"/>
  <c r="O141" i="5"/>
  <c r="N142" i="5"/>
  <c r="O142" i="5"/>
  <c r="N143" i="5"/>
  <c r="O143" i="5"/>
  <c r="N144" i="5"/>
  <c r="O144" i="5"/>
  <c r="N145" i="5"/>
  <c r="O145" i="5"/>
  <c r="N146" i="5"/>
  <c r="O146" i="5"/>
  <c r="N147" i="5"/>
  <c r="O147" i="5"/>
  <c r="N148" i="5"/>
  <c r="O148" i="5"/>
  <c r="N149" i="5"/>
  <c r="O149" i="5"/>
  <c r="N150" i="5"/>
  <c r="O150" i="5"/>
  <c r="N151" i="5"/>
  <c r="O151" i="5"/>
  <c r="N152" i="5"/>
  <c r="O152" i="5"/>
  <c r="N153" i="5"/>
  <c r="O153" i="5"/>
  <c r="N154" i="5"/>
  <c r="O154" i="5"/>
  <c r="N155" i="5"/>
  <c r="O155" i="5"/>
  <c r="N156" i="5"/>
  <c r="O156" i="5"/>
  <c r="N157" i="5"/>
  <c r="O157" i="5"/>
  <c r="N158" i="5"/>
  <c r="O158" i="5"/>
  <c r="N159" i="5"/>
  <c r="O159" i="5"/>
  <c r="N160" i="5"/>
  <c r="O160" i="5"/>
  <c r="N161" i="5"/>
  <c r="O161" i="5"/>
  <c r="N162" i="5"/>
  <c r="O162" i="5"/>
  <c r="N163" i="5"/>
  <c r="O163" i="5"/>
  <c r="N164" i="5"/>
  <c r="O164" i="5"/>
  <c r="N165" i="5"/>
  <c r="O165" i="5"/>
  <c r="N166" i="5"/>
  <c r="O166" i="5"/>
  <c r="N167" i="5"/>
  <c r="O167" i="5"/>
  <c r="N168" i="5"/>
  <c r="O168" i="5"/>
  <c r="N169" i="5"/>
  <c r="O169" i="5"/>
  <c r="N170" i="5"/>
  <c r="O170" i="5"/>
  <c r="N171" i="5"/>
  <c r="O171" i="5"/>
  <c r="N172" i="5"/>
  <c r="O172" i="5"/>
  <c r="N173" i="5"/>
  <c r="O173" i="5"/>
  <c r="N174" i="5"/>
  <c r="O174" i="5"/>
  <c r="N175" i="5"/>
  <c r="O175" i="5"/>
  <c r="N176" i="5"/>
  <c r="O176" i="5"/>
  <c r="N177" i="5"/>
  <c r="O177" i="5"/>
  <c r="N178" i="5"/>
  <c r="O178" i="5"/>
  <c r="N179" i="5"/>
  <c r="O179" i="5"/>
  <c r="N180" i="5"/>
  <c r="O180" i="5"/>
  <c r="N181" i="5"/>
  <c r="O181" i="5"/>
  <c r="N182" i="5"/>
  <c r="O182" i="5"/>
  <c r="N183" i="5"/>
  <c r="O183" i="5"/>
  <c r="N184" i="5"/>
  <c r="O184" i="5"/>
  <c r="N185" i="5"/>
  <c r="O185" i="5"/>
  <c r="N186" i="5"/>
  <c r="O186" i="5"/>
  <c r="N187" i="5"/>
  <c r="O187" i="5"/>
  <c r="N188" i="5"/>
  <c r="O188" i="5"/>
  <c r="N189" i="5"/>
  <c r="O189" i="5"/>
  <c r="N190" i="5"/>
  <c r="O190" i="5"/>
  <c r="N191" i="5"/>
  <c r="O191" i="5"/>
  <c r="N192" i="5"/>
  <c r="O192" i="5"/>
  <c r="N193" i="5"/>
  <c r="O193" i="5"/>
  <c r="N194" i="5"/>
  <c r="O194" i="5"/>
  <c r="N195" i="5"/>
  <c r="O195" i="5"/>
  <c r="N196" i="5"/>
  <c r="O196" i="5"/>
  <c r="N197" i="5"/>
  <c r="O197" i="5"/>
  <c r="N198" i="5"/>
  <c r="O198" i="5"/>
  <c r="N199" i="5"/>
  <c r="O199" i="5"/>
  <c r="N200" i="5"/>
  <c r="O200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3" i="5"/>
  <c r="C13" i="2" l="1"/>
  <c r="F13" i="2"/>
  <c r="F14" i="2" s="1"/>
  <c r="E13" i="2"/>
  <c r="E14" i="2" s="1"/>
  <c r="D13" i="2"/>
  <c r="D14" i="2" s="1"/>
  <c r="E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澄川　幸助</author>
  </authors>
  <commentList>
    <comment ref="K3" authorId="0" shapeId="0" xr:uid="{872AEF8D-1A91-4D85-94B6-CCC3C52E35B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" authorId="0" shapeId="0" xr:uid="{4262E39D-D68D-4639-BCC2-C473F446BEB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" authorId="0" shapeId="0" xr:uid="{6C048CB6-421B-43EC-BAAB-9CD095FC344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" authorId="0" shapeId="0" xr:uid="{D431009B-9E33-4523-8F10-9706BE0FFEC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" authorId="0" shapeId="0" xr:uid="{5A621EA7-41E9-42C7-82A4-5CAF4DB985D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" authorId="0" shapeId="0" xr:uid="{7F5130F7-D012-4F1D-BAA9-A1DFBDBF96E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" authorId="0" shapeId="0" xr:uid="{72A71794-AB9B-4B02-A018-CFFE519C291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" authorId="0" shapeId="0" xr:uid="{54A89744-F960-40FC-8445-2A7931A0768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6" authorId="0" shapeId="0" xr:uid="{2623585A-DD32-4BC9-8DC9-C70616641A6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6" authorId="0" shapeId="0" xr:uid="{FC2764B2-5EA1-4281-ABDA-8DBEB4E3D41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6" authorId="0" shapeId="0" xr:uid="{EFC76DA3-91EC-4A87-9B41-A2BF3B7C7B2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7" authorId="0" shapeId="0" xr:uid="{CF08B96C-66C7-460B-819B-CD838CC0E22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7" authorId="0" shapeId="0" xr:uid="{02B23930-332F-41F1-9A9C-544F8B3B229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7" authorId="0" shapeId="0" xr:uid="{A1ABEBDE-DEF8-4A11-95FA-BE3C93D6FEF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8" authorId="0" shapeId="0" xr:uid="{DACF2DAE-1BD3-4FF1-AD0E-A1D5FD6BD18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8" authorId="0" shapeId="0" xr:uid="{422EC156-1E5C-42B8-8008-49456FAFC01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8" authorId="0" shapeId="0" xr:uid="{9E13E40F-743A-4D39-B0BF-AF4D01C550D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9" authorId="0" shapeId="0" xr:uid="{EDF0E88C-B1DD-43D9-B5E0-454F59F31AA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9" authorId="0" shapeId="0" xr:uid="{D87D3CE2-D0B4-4518-91FA-3ACD9FFA10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9" authorId="0" shapeId="0" xr:uid="{E8D23DB9-F9E3-435B-82F3-E90F4D8656E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0" authorId="0" shapeId="0" xr:uid="{D8CB6A26-3C47-4E38-A7FC-205B8044301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0" authorId="0" shapeId="0" xr:uid="{9A4F9AE0-703E-4DF9-AD36-85513B150ED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0" authorId="0" shapeId="0" xr:uid="{3F51045E-982E-4184-97C7-EEA04986FE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1" authorId="0" shapeId="0" xr:uid="{D8B48118-5ACA-42BF-84EC-60CFCAF8A8B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1" authorId="0" shapeId="0" xr:uid="{9F142540-8766-4A3F-A408-EAA01F73240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1" authorId="0" shapeId="0" xr:uid="{EDB2626B-392E-45C5-8540-0809C4EB639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2" authorId="0" shapeId="0" xr:uid="{A013735E-1B73-41D6-9677-A5FAEFDCFA6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2" authorId="0" shapeId="0" xr:uid="{F6F1754D-897C-4E25-B1BA-7C7E85981CB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2" authorId="0" shapeId="0" xr:uid="{E04F6493-45CE-4CAE-AF3F-6A939502591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3" authorId="0" shapeId="0" xr:uid="{8DCCC4BB-0AB7-42EB-9B1B-642440F7436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3" authorId="0" shapeId="0" xr:uid="{3A77680A-4B09-4FC0-8C97-189D5D00B67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3" authorId="0" shapeId="0" xr:uid="{4342086E-FA71-4A57-A8D3-B01CAE9653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4" authorId="0" shapeId="0" xr:uid="{90F4E8D4-3FDE-4C93-BAF4-6F94D1A1987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4" authorId="0" shapeId="0" xr:uid="{DF345DEC-73B0-498F-9A08-3040D1BBA95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4" authorId="0" shapeId="0" xr:uid="{7EC9D38F-DFCB-4CDB-8FE6-D1A4D6A8B7C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5" authorId="0" shapeId="0" xr:uid="{35BCA9B7-A7EE-4CF1-9BBE-54C26BE0AE0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5" authorId="0" shapeId="0" xr:uid="{89CDE6A3-CA9F-4B19-8799-8917D096A21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5" authorId="0" shapeId="0" xr:uid="{F9217CAB-DF59-4A1D-A89A-E1A7BFA8819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6" authorId="0" shapeId="0" xr:uid="{C8535472-625E-46BD-A51F-1A4A6AB018A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6" authorId="0" shapeId="0" xr:uid="{65BBFE8F-5B24-4EC0-B1EE-C7FB990D7E5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6" authorId="0" shapeId="0" xr:uid="{21238836-F41E-426B-AB2B-562FFFFB81F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7" authorId="0" shapeId="0" xr:uid="{E2DFEB55-139C-40E3-B072-E8A30514B1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7" authorId="0" shapeId="0" xr:uid="{E8DBB41B-5A41-4E99-9D55-74BA5F5222D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7" authorId="0" shapeId="0" xr:uid="{2908E3AE-606F-42D0-82DB-7A1EE7AC53C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8" authorId="0" shapeId="0" xr:uid="{EC6D7F0D-3389-4423-828F-F4896922F3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8" authorId="0" shapeId="0" xr:uid="{BD2AD3EE-5493-4FB4-86AC-145FDEF6CF2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8" authorId="0" shapeId="0" xr:uid="{1382CDAA-3224-4ED7-AEF6-BDFE3CD1637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9" authorId="0" shapeId="0" xr:uid="{5149B2E4-AA30-4BE7-9250-30122B8921D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9" authorId="0" shapeId="0" xr:uid="{F0342ED6-738A-4E0B-B025-652B8ECE1B1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9" authorId="0" shapeId="0" xr:uid="{958CA8C4-E954-4042-9051-0A5811493FA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0" authorId="0" shapeId="0" xr:uid="{A1B56E5E-C8F1-4584-84FC-B378BF33626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0" authorId="0" shapeId="0" xr:uid="{49A152CC-A668-4051-A1EA-F4E2F81F37C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0" authorId="0" shapeId="0" xr:uid="{CDF3ABED-CDBD-40F3-B211-AAEC082074A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1" authorId="0" shapeId="0" xr:uid="{5F420E48-3195-4912-BAF6-A208BE83BA5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1" authorId="0" shapeId="0" xr:uid="{25404F7D-C45B-4024-A3A7-22475267E20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1" authorId="0" shapeId="0" xr:uid="{821EC280-8CB3-4B43-95AA-2F32BCF5904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2" authorId="0" shapeId="0" xr:uid="{8F34F5B4-F935-478F-89FB-FA18B483883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2" authorId="0" shapeId="0" xr:uid="{02D4F4E5-F2E2-4318-846B-C153FAC7E4B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2" authorId="0" shapeId="0" xr:uid="{490A57BA-4BAC-4358-8F57-A381B77B190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3" authorId="0" shapeId="0" xr:uid="{D1185397-6238-40C5-BBBA-F02D7D3B785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3" authorId="0" shapeId="0" xr:uid="{085343F8-2F8F-49AA-A1A3-DFDBE4957B3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3" authorId="0" shapeId="0" xr:uid="{C107C87B-135A-4AD9-9FDE-5FD7761D297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4" authorId="0" shapeId="0" xr:uid="{B90B3EF4-A95C-4A9C-829F-558C347CB36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4" authorId="0" shapeId="0" xr:uid="{080EA7E4-C0BA-4D77-85DB-C590675C79D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4" authorId="0" shapeId="0" xr:uid="{E1B004E3-59F2-4F09-AA86-BC7D5D92C72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5" authorId="0" shapeId="0" xr:uid="{84D18DE7-7E21-4AB2-95F7-434746920A5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5" authorId="0" shapeId="0" xr:uid="{FCE68765-B3DE-4080-B66D-73BE0167E9E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5" authorId="0" shapeId="0" xr:uid="{1F873CB4-01B5-4E08-B074-5E8A5B96A5C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6" authorId="0" shapeId="0" xr:uid="{FF0568EE-61FC-429D-A839-7E8EF738414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6" authorId="0" shapeId="0" xr:uid="{61BFB091-51D3-478C-822C-95F341747AB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6" authorId="0" shapeId="0" xr:uid="{218A47B9-871B-4B87-8240-7F3BF17FAFC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7" authorId="0" shapeId="0" xr:uid="{144E090A-87EB-4653-93AE-8D8AE4A1225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7" authorId="0" shapeId="0" xr:uid="{FC8EF3A4-574E-4D2B-805D-F9236B354B2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7" authorId="0" shapeId="0" xr:uid="{855A3BEE-F545-4BCC-A1CD-EF62EFA83EC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8" authorId="0" shapeId="0" xr:uid="{926A2BFC-85D9-4EBB-A489-70347618913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8" authorId="0" shapeId="0" xr:uid="{55485526-E0B5-4A75-A1DA-D57FA61477D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8" authorId="0" shapeId="0" xr:uid="{DC85E515-97FC-437C-B1F3-8E5D8893845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9" authorId="0" shapeId="0" xr:uid="{B7C323E6-D1AF-420A-98E7-951453AE1DA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9" authorId="0" shapeId="0" xr:uid="{1CE23D77-FF9C-440A-B5DF-5CDB7D04F67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9" authorId="0" shapeId="0" xr:uid="{810F69DE-739D-48FD-A68E-BFC6788293E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0" authorId="0" shapeId="0" xr:uid="{66AE277E-1CAA-45C6-8E46-D9B313B91BC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0" authorId="0" shapeId="0" xr:uid="{279C378E-00E4-49F5-B9BD-F7AAF48CD9D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0" authorId="0" shapeId="0" xr:uid="{147FD46A-E549-4D4F-9278-0E7D43BB49A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1" authorId="0" shapeId="0" xr:uid="{AB0C8E62-76BB-4A32-A7FA-2F44888FC63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1" authorId="0" shapeId="0" xr:uid="{55970681-0C27-4D8F-9DFC-ED4EA2D8B47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1" authorId="0" shapeId="0" xr:uid="{E6A37392-ABBB-46FE-9B39-F0CAF8B1EB2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2" authorId="0" shapeId="0" xr:uid="{53576C10-F8AC-4DB0-B101-02412193B7A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2" authorId="0" shapeId="0" xr:uid="{2BEB3EDC-A78B-4135-9CF2-EDF2F078E07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2" authorId="0" shapeId="0" xr:uid="{2E89648D-6211-4E8F-BB10-0176BF32FD4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3" authorId="0" shapeId="0" xr:uid="{490E62A2-A5A8-4E4C-AAC1-6CFA1210B43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3" authorId="0" shapeId="0" xr:uid="{CADE899E-D135-4E0D-BB9A-6635C13760B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3" authorId="0" shapeId="0" xr:uid="{5FB52A71-CD6E-4A44-B55D-39C205C53AE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4" authorId="0" shapeId="0" xr:uid="{90A94139-7D4A-4595-B18F-009E5B2CEC8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4" authorId="0" shapeId="0" xr:uid="{0420ED80-004A-47EA-82C4-B59902FE943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4" authorId="0" shapeId="0" xr:uid="{64075802-10E5-4E83-9BDB-DF7D9D6C0B4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5" authorId="0" shapeId="0" xr:uid="{75233B0C-6167-46D3-A59E-B4F5B7EB83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5" authorId="0" shapeId="0" xr:uid="{2DA488D9-9A5C-4084-8196-B919F1C745C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5" authorId="0" shapeId="0" xr:uid="{89D8488C-9A95-41B0-8FDD-37AF6BF1DB7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6" authorId="0" shapeId="0" xr:uid="{17572116-8DBE-4F3F-8189-AFB5B0F04D7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6" authorId="0" shapeId="0" xr:uid="{6110650F-65FA-4CDA-ADA1-EC578725FC7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6" authorId="0" shapeId="0" xr:uid="{10532002-D836-4085-A24B-2E6FB9A66C3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7" authorId="0" shapeId="0" xr:uid="{82C00229-6160-4953-9C2B-BBABCC02945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7" authorId="0" shapeId="0" xr:uid="{E27F67FA-AAFD-4B81-8F22-498C4A632A6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7" authorId="0" shapeId="0" xr:uid="{A3E47BBD-4741-4D7E-8CCC-6DE6418598D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8" authorId="0" shapeId="0" xr:uid="{42B94C58-541C-4F1F-A210-AD1D6395B5B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8" authorId="0" shapeId="0" xr:uid="{480E7344-D5FC-4C14-9953-EBB35080E38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8" authorId="0" shapeId="0" xr:uid="{A46BA149-85AD-411B-99C1-6870C80776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9" authorId="0" shapeId="0" xr:uid="{4BE093B2-6938-4AC1-B58A-2CE2080CE52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9" authorId="0" shapeId="0" xr:uid="{AE6C3BD2-0475-4D15-A6F2-7E24C4CCB92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9" authorId="0" shapeId="0" xr:uid="{B5E57264-8726-4DD4-B72C-702CBE4F3FF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0" authorId="0" shapeId="0" xr:uid="{8E4B9998-F36E-468E-9331-5F112878C4F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0" authorId="0" shapeId="0" xr:uid="{48E4C834-7F54-48EB-A1E1-FF6867C5F19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0" authorId="0" shapeId="0" xr:uid="{CCFEA863-4367-4167-9963-63A9B3A3F16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1" authorId="0" shapeId="0" xr:uid="{701DDB03-3727-443F-9F26-539D4345EC2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1" authorId="0" shapeId="0" xr:uid="{1DC6C2CA-1C72-43F5-A425-9D6E88F6B2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1" authorId="0" shapeId="0" xr:uid="{7ACA81F4-8B3E-47BA-948F-573F2A66BF4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2" authorId="0" shapeId="0" xr:uid="{EBCDF48B-6A95-4502-9C9D-6D53FB14A8E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2" authorId="0" shapeId="0" xr:uid="{C09DE71F-466B-4DF9-9CAD-C7B135E1853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2" authorId="0" shapeId="0" xr:uid="{C7E1034B-B00B-4147-8780-19904DFCBD6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3" authorId="0" shapeId="0" xr:uid="{87907792-E589-4295-BC83-F4C253F2805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3" authorId="0" shapeId="0" xr:uid="{B3777E6C-ABD1-48AE-A75C-91759A1710C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3" authorId="0" shapeId="0" xr:uid="{B8594D4A-6E85-474A-8E49-310203B5C33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4" authorId="0" shapeId="0" xr:uid="{D4583CEC-6414-4344-81E9-5C7D5BDC535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4" authorId="0" shapeId="0" xr:uid="{66A67966-CCE8-4DED-9E68-4D27A29BCD3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4" authorId="0" shapeId="0" xr:uid="{3B369523-4671-480B-AE89-6B4400945D5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5" authorId="0" shapeId="0" xr:uid="{ED5AB1A9-B863-4C72-B5C8-1A0D506A9EF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5" authorId="0" shapeId="0" xr:uid="{E9E72686-AD7D-4362-9698-4DA51CA3DFF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5" authorId="0" shapeId="0" xr:uid="{A6671BCD-B087-4878-ADFF-A99F8629B3C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6" authorId="0" shapeId="0" xr:uid="{A7AA6994-55C6-458A-9802-3ADF095DB20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6" authorId="0" shapeId="0" xr:uid="{2505DA2B-3C43-4CFC-9BF7-DD3DDBDC4DD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6" authorId="0" shapeId="0" xr:uid="{F481F0A2-52B7-4899-A073-1089437486E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7" authorId="0" shapeId="0" xr:uid="{E8B61430-2A8C-4B28-A69E-EB0704841B4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7" authorId="0" shapeId="0" xr:uid="{FB99AB9B-780D-4FB5-A882-21D8A098BB9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7" authorId="0" shapeId="0" xr:uid="{1E640403-CF73-489B-92B0-56CAC166F0F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8" authorId="0" shapeId="0" xr:uid="{6F96EA31-6BD4-495D-A2C8-815CEFCC3A5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8" authorId="0" shapeId="0" xr:uid="{F190D044-94F6-4D99-8825-DDAA4F14BB5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8" authorId="0" shapeId="0" xr:uid="{6FDB7FD8-1CB5-4F72-B166-6CED8C00EBF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9" authorId="0" shapeId="0" xr:uid="{43CC0836-56D0-4C30-B17A-2210E131D58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9" authorId="0" shapeId="0" xr:uid="{420658B1-EDBC-42C8-8164-779D423E9D5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9" authorId="0" shapeId="0" xr:uid="{88DE16B6-34CB-418F-AA49-0A938DBE604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0" authorId="0" shapeId="0" xr:uid="{00000000-0006-0000-0200-0000B600000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0" authorId="0" shapeId="0" xr:uid="{00000000-0006-0000-0200-0000B700000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澄川　幸助</author>
  </authors>
  <commentList>
    <comment ref="I3" authorId="0" shapeId="0" xr:uid="{0504469B-058E-4902-B3EA-041B750C0DD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" authorId="0" shapeId="0" xr:uid="{1E6D6C53-7EA2-4A67-95E8-CDEE8E8FCB6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" authorId="0" shapeId="0" xr:uid="{28EC6659-EFF0-49C2-A9F0-856A6423F76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" authorId="0" shapeId="0" xr:uid="{A6CF89A4-1412-484E-87F5-C751DBB71C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" authorId="0" shapeId="0" xr:uid="{6F58A8B5-9D95-474B-840F-4CF19502C60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" authorId="0" shapeId="0" xr:uid="{5566AE4E-5A95-47AA-B129-ED7179A8E0C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" authorId="0" shapeId="0" xr:uid="{EC74F6A6-5151-4027-9553-693616E8F41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" authorId="0" shapeId="0" xr:uid="{AFA4A9CC-17F1-443F-8DF6-E562F66EF6A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" authorId="0" shapeId="0" xr:uid="{E544CA41-D567-4BA0-BBBF-81D992FB7C9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6" authorId="0" shapeId="0" xr:uid="{AF654434-EE3E-468A-B554-69C78E9244A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6" authorId="0" shapeId="0" xr:uid="{2F02D888-D7D9-4412-A9A2-F9ED8316F30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6" authorId="0" shapeId="0" xr:uid="{D816EC99-636C-4EFA-B0CA-B180077BC05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7" authorId="0" shapeId="0" xr:uid="{8F088265-AF1E-4384-8DE6-D4B5BFDC2AD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7" authorId="0" shapeId="0" xr:uid="{40E4F16B-A528-4D4C-92E7-9A718D0D7D5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7" authorId="0" shapeId="0" xr:uid="{63CEE3F8-E5F6-44AE-9D21-C0817589184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8" authorId="0" shapeId="0" xr:uid="{4F127223-9939-41B8-AFD3-45D77FC25F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8" authorId="0" shapeId="0" xr:uid="{452CF49B-5EFB-4336-A2AE-236F69433EA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8" authorId="0" shapeId="0" xr:uid="{20CC8198-5774-43FC-B506-A71D0AA546D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9" authorId="0" shapeId="0" xr:uid="{0720BD5D-D5D5-4BC9-AEF1-BB13BC1F81D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9" authorId="0" shapeId="0" xr:uid="{E10B4408-136F-4A55-94DE-C0AAFDC2DB4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9" authorId="0" shapeId="0" xr:uid="{CD175F0B-C068-4649-86A1-D6B12583D36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0" authorId="0" shapeId="0" xr:uid="{1DBB69FC-5535-4A3A-BFD2-571F4E54111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0" authorId="0" shapeId="0" xr:uid="{BE52D68C-3D01-4805-9435-31382F10357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0" authorId="0" shapeId="0" xr:uid="{97F3B4B5-9CAB-48A6-891F-7F5877D5B41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1" authorId="0" shapeId="0" xr:uid="{B585BD42-4A57-4C0A-BDA6-D925ED697D2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1" authorId="0" shapeId="0" xr:uid="{D8468F5E-5681-49A3-804F-6682C53D6B4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1" authorId="0" shapeId="0" xr:uid="{16451857-C07F-4A43-A8A3-6CB7B22A3D0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2" authorId="0" shapeId="0" xr:uid="{FB4C83ED-280C-48E9-8338-806910C5304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2" authorId="0" shapeId="0" xr:uid="{FA3A57E9-B5BC-43A1-976A-7D0D7A12BDB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2" authorId="0" shapeId="0" xr:uid="{1556A43C-4D86-401A-A3EC-8E66771C67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3" authorId="0" shapeId="0" xr:uid="{EEA48650-B475-4E49-9705-4B068FA5EA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3" authorId="0" shapeId="0" xr:uid="{6E29495B-4634-4E88-B14D-3F1D0C4F20D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3" authorId="0" shapeId="0" xr:uid="{BE89DA03-4410-4478-A114-40804BA7CFE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4" authorId="0" shapeId="0" xr:uid="{76673E94-6124-40C3-B529-A1A905AE208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4" authorId="0" shapeId="0" xr:uid="{43CBFF1D-F70B-47C9-8340-1EB305CCABF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4" authorId="0" shapeId="0" xr:uid="{7C5770EB-3063-4E3C-8339-752C55D6117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5" authorId="0" shapeId="0" xr:uid="{5778C256-FA12-4537-9E3E-0EC39A63E23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5" authorId="0" shapeId="0" xr:uid="{C9B8BDD1-BB82-40DA-BC9D-6C4A56EA6B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5" authorId="0" shapeId="0" xr:uid="{24F54F80-33F0-4E9A-8FD9-7617217A6FF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6" authorId="0" shapeId="0" xr:uid="{D8A75380-4BB1-422F-B95F-AC08F3BA2F7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6" authorId="0" shapeId="0" xr:uid="{4ACF42B7-EF2F-46A1-9B5B-E333E848CDB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6" authorId="0" shapeId="0" xr:uid="{3E0D3CA3-ADC6-4763-8029-208B7887DB6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7" authorId="0" shapeId="0" xr:uid="{BDB1D901-2D56-4352-A788-420424B9DA4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7" authorId="0" shapeId="0" xr:uid="{B35DA4EF-D468-4581-AEE8-5336DF4E280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7" authorId="0" shapeId="0" xr:uid="{46DFE180-1E99-44CE-B28E-213F6116D8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8" authorId="0" shapeId="0" xr:uid="{5F29C503-5909-4EF2-8F1C-3ECA33ADF5C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8" authorId="0" shapeId="0" xr:uid="{9CC012CD-CC76-4E29-8EE5-B677DFA12A9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8" authorId="0" shapeId="0" xr:uid="{ECCBC28F-37B7-40C1-A162-EADE259C315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9" authorId="0" shapeId="0" xr:uid="{98194C45-D67F-4126-8DA8-F25D91669DE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9" authorId="0" shapeId="0" xr:uid="{E8A3180F-9748-4D9A-9C80-F968993B51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19" authorId="0" shapeId="0" xr:uid="{CB07C65E-4951-4F57-98C3-5B6654F7790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0" authorId="0" shapeId="0" xr:uid="{D6A24CAD-6A6F-4130-B8B5-134FB5C925F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0" authorId="0" shapeId="0" xr:uid="{4D31E841-CB88-469D-B249-D8162978069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0" authorId="0" shapeId="0" xr:uid="{BCF654F8-7030-4F41-96A3-CB91D6A6707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1" authorId="0" shapeId="0" xr:uid="{401E999C-F3E3-4211-AFEB-0E2A7A983D9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1" authorId="0" shapeId="0" xr:uid="{8DDE07A9-FFC8-45E9-89F6-220224E2738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1" authorId="0" shapeId="0" xr:uid="{D83A6185-D253-46BE-9958-EAE6358591A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2" authorId="0" shapeId="0" xr:uid="{346AA920-3E1F-4A5F-BE74-3FDC41ADF70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2" authorId="0" shapeId="0" xr:uid="{2080E94C-8004-4F3D-A546-4DB1B084E2A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2" authorId="0" shapeId="0" xr:uid="{729EA8D8-AC47-4A18-8810-9C1CAE53B6B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3" authorId="0" shapeId="0" xr:uid="{65465D3D-166B-4B68-834A-BE8A9A284B4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3" authorId="0" shapeId="0" xr:uid="{09766DD9-1168-4861-B0FD-F51A944B3B1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3" authorId="0" shapeId="0" xr:uid="{805A215C-9EBE-402F-8EF3-05975924ABF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4" authorId="0" shapeId="0" xr:uid="{A0359629-21AD-48E4-B6E7-34D2FC74E2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4" authorId="0" shapeId="0" xr:uid="{0EF740F5-79CD-487B-9ADC-33B085C842C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4" authorId="0" shapeId="0" xr:uid="{0E7A9A9E-6A7F-454F-BCE4-C55D4D28E1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5" authorId="0" shapeId="0" xr:uid="{F6879C10-C839-45B6-8CBD-AEBA18B9FFD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5" authorId="0" shapeId="0" xr:uid="{9274B891-A9AC-4F49-B8C8-8F20FCB094C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5" authorId="0" shapeId="0" xr:uid="{5BA995DB-7EFA-497B-99BB-E10B815FE0E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6" authorId="0" shapeId="0" xr:uid="{C04D26E2-9089-4041-B347-062E02A0FFF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6" authorId="0" shapeId="0" xr:uid="{FDC4994C-87DC-4BF1-99AC-104E32C507F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6" authorId="0" shapeId="0" xr:uid="{34BDCDC9-C694-4756-A4BC-4E1852F52A8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7" authorId="0" shapeId="0" xr:uid="{ED643644-CBED-4C8F-BDB7-9BA2B661001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7" authorId="0" shapeId="0" xr:uid="{3A0424F2-5490-49CD-878F-A087EBD619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7" authorId="0" shapeId="0" xr:uid="{ECE56554-C9DD-41D6-85EF-76907E07E7C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8" authorId="0" shapeId="0" xr:uid="{EE22344B-82FA-40FC-BD54-F03B5029DA3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8" authorId="0" shapeId="0" xr:uid="{B6C4055F-C4DC-46A6-9BBE-3B638D86B47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8" authorId="0" shapeId="0" xr:uid="{98B0FCE4-2FDD-47F5-AA51-4B83AC46DC9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9" authorId="0" shapeId="0" xr:uid="{2AA95761-E157-4DF4-9D15-306954E02FE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9" authorId="0" shapeId="0" xr:uid="{F0E1EC58-3BC3-452A-AFB9-C3F8E6DC216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29" authorId="0" shapeId="0" xr:uid="{1BABC419-1C63-403A-BA41-65F7442BFCB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0" authorId="0" shapeId="0" xr:uid="{9B24A33A-B246-49C0-84EF-F0E488A546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0" authorId="0" shapeId="0" xr:uid="{75B43015-1006-46ED-9040-13DF5E0108C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0" authorId="0" shapeId="0" xr:uid="{23AB7475-E5D2-42F3-BEAE-2775CD6481F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1" authorId="0" shapeId="0" xr:uid="{E25C52A7-3A12-4C28-94FE-2100214DF5C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1" authorId="0" shapeId="0" xr:uid="{3015CAD5-0CE0-4D8E-ACE5-9C8397527D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1" authorId="0" shapeId="0" xr:uid="{C9311CC6-D50A-4330-8A39-5A9010D7A40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2" authorId="0" shapeId="0" xr:uid="{F5026F58-CEA7-406E-9C37-035139EFAB9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2" authorId="0" shapeId="0" xr:uid="{32DBBC92-174E-49FD-9375-019330E067F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2" authorId="0" shapeId="0" xr:uid="{C7BEEB54-506A-4BC4-9E89-7419D04CBF5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3" authorId="0" shapeId="0" xr:uid="{DBF519F5-9432-45DB-8472-5415E8C3F24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3" authorId="0" shapeId="0" xr:uid="{AA453FA4-5023-4616-9B1B-79EF35AAFAA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3" authorId="0" shapeId="0" xr:uid="{8AE92DC1-652C-4F68-AFD7-BADD70F1A57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4" authorId="0" shapeId="0" xr:uid="{BEE8D566-4AE6-46A3-86AA-859913E058F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4" authorId="0" shapeId="0" xr:uid="{8400C6BE-BC57-4813-8276-E68B82455FA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4" authorId="0" shapeId="0" xr:uid="{3051F2F1-85BB-4823-BC9B-01E640C751C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5" authorId="0" shapeId="0" xr:uid="{5B763A30-083C-4630-9F93-2F1F9A8A159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5" authorId="0" shapeId="0" xr:uid="{2F3DC6DE-F0C1-49B6-9927-6E1A19F8539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5" authorId="0" shapeId="0" xr:uid="{AF708F92-0E87-4746-8B5C-C2A91099826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6" authorId="0" shapeId="0" xr:uid="{DA59D836-751D-4699-BB1A-02FB3CB113F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6" authorId="0" shapeId="0" xr:uid="{610B1903-0728-42A2-8414-D6C4A3E914A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6" authorId="0" shapeId="0" xr:uid="{B9E4B429-9873-4B64-875B-1D55BAFD0DB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7" authorId="0" shapeId="0" xr:uid="{881BECBB-7333-4D77-A8F0-20BFF1609B7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7" authorId="0" shapeId="0" xr:uid="{A3ACD704-C65D-43C3-9D21-B3D11FA4152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7" authorId="0" shapeId="0" xr:uid="{FFB01CA4-5173-4F8F-A4DA-D7266CE94CF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8" authorId="0" shapeId="0" xr:uid="{0E7EB811-103E-4A66-BF8B-825F04E3DBE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8" authorId="0" shapeId="0" xr:uid="{91D28DA4-1891-4C1F-9B88-8FD20E02203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8" authorId="0" shapeId="0" xr:uid="{34924062-1364-4E24-95A9-27A0B8DA9D7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9" authorId="0" shapeId="0" xr:uid="{FD069326-7C40-4F89-9D21-E2CE6AFAD5B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9" authorId="0" shapeId="0" xr:uid="{82554B38-A497-403B-A970-9F42D3589EF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39" authorId="0" shapeId="0" xr:uid="{D827DE62-858B-4C0F-8F12-2C6EBBA9627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0" authorId="0" shapeId="0" xr:uid="{D33DA69E-68F8-4B4E-A391-10B362424C5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0" authorId="0" shapeId="0" xr:uid="{B2FD5EFA-A9AD-4665-8B88-0724FA5B9AF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0" authorId="0" shapeId="0" xr:uid="{0058BB8B-6407-4934-881A-EF2BB106EAB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1" authorId="0" shapeId="0" xr:uid="{A2D49CF0-DE46-4995-B8A2-F9E45284784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1" authorId="0" shapeId="0" xr:uid="{2907F6D7-DD6C-43D7-9A25-376E3106ECE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1" authorId="0" shapeId="0" xr:uid="{B3EAAB95-2E94-4470-ADCB-52CCE3B451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2" authorId="0" shapeId="0" xr:uid="{FDE790DC-A499-4E3C-B2A7-83DECF07DAB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2" authorId="0" shapeId="0" xr:uid="{5C885587-F630-43AF-A53E-831CCD37BA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2" authorId="0" shapeId="0" xr:uid="{9EF34A3E-12C3-4FBD-A636-54895642E75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3" authorId="0" shapeId="0" xr:uid="{E7DEAA9F-0BD1-46DF-9D63-825238EA252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3" authorId="0" shapeId="0" xr:uid="{36289895-9CD3-4F5F-9CE7-FE6962AD769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3" authorId="0" shapeId="0" xr:uid="{ED9E9D12-B3EE-4B42-A012-B5358B0CAC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4" authorId="0" shapeId="0" xr:uid="{C494A981-2813-4829-8D1E-A8985896AA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4" authorId="0" shapeId="0" xr:uid="{A3B60474-CBF4-4BB0-B5C5-BBE23754FE2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4" authorId="0" shapeId="0" xr:uid="{C709A6AF-4B53-4FD2-9A57-8E3357D1914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5" authorId="0" shapeId="0" xr:uid="{1CF1FB45-9D16-4E10-8ABE-9B437C86F37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5" authorId="0" shapeId="0" xr:uid="{C21B82F5-FC0C-443D-B434-5A670A5688B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5" authorId="0" shapeId="0" xr:uid="{18BDD90C-4413-419F-BDA7-026D16431E3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6" authorId="0" shapeId="0" xr:uid="{97A0B638-94C5-45ED-94B3-3C63F272571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6" authorId="0" shapeId="0" xr:uid="{271344CC-8F72-4FD4-A951-A2A9F8CB53B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6" authorId="0" shapeId="0" xr:uid="{8DB57562-6D95-477F-BB98-3A16AF8AFDE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7" authorId="0" shapeId="0" xr:uid="{8C60CC43-D57D-4FF5-81B8-7F448D39487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7" authorId="0" shapeId="0" xr:uid="{61785EEF-F821-45C1-8ABE-4777D2F60A2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7" authorId="0" shapeId="0" xr:uid="{23C863F9-1CE7-413E-9226-883C44AD840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8" authorId="0" shapeId="0" xr:uid="{D19B1034-8DA5-4D3D-8F38-86003BD9EC1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8" authorId="0" shapeId="0" xr:uid="{C6CB5870-6BD3-407D-82C7-F45103774FC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8" authorId="0" shapeId="0" xr:uid="{33FE3AC1-6CF8-4EF8-836A-34A6B02E780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9" authorId="0" shapeId="0" xr:uid="{7419DD2F-25F2-4D30-9EC2-E40859E5D3A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9" authorId="0" shapeId="0" xr:uid="{CA7E55F2-2CAA-46CE-B881-0D6AB5BBF03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49" authorId="0" shapeId="0" xr:uid="{546A6FE5-3D1C-47B2-9C93-0001624B32B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0" authorId="0" shapeId="0" xr:uid="{97C5AE2A-3D1F-4113-B2F2-E8EAADF0AA5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0" authorId="0" shapeId="0" xr:uid="{A4818B33-1F6D-44A9-89D7-997ED44EC0D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0" authorId="0" shapeId="0" xr:uid="{08004176-4CCB-4AD9-8CBC-AE12392C28B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1" authorId="0" shapeId="0" xr:uid="{A1682923-14D7-4001-8C8F-F8D46081435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1" authorId="0" shapeId="0" xr:uid="{E7CD6B65-39E1-493A-824B-9BF56C17EC5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1" authorId="0" shapeId="0" xr:uid="{7299EDA2-288C-4E5C-8498-1E0C6E2E0A2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2" authorId="0" shapeId="0" xr:uid="{BD158CED-5A2D-4525-9BA3-425D67B476E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2" authorId="0" shapeId="0" xr:uid="{FECAD6BD-E8C8-4E28-B01F-D8A70DB6A3B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M52" authorId="0" shapeId="0" xr:uid="{37EA8EAB-0D4F-4EFA-8BB8-1577D9A6031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</commentList>
</comments>
</file>

<file path=xl/sharedStrings.xml><?xml version="1.0" encoding="utf-8"?>
<sst xmlns="http://schemas.openxmlformats.org/spreadsheetml/2006/main" count="429" uniqueCount="284">
  <si>
    <t>氏名</t>
    <rPh sb="0" eb="2">
      <t>シメイ</t>
    </rPh>
    <phoneticPr fontId="2"/>
  </si>
  <si>
    <t>ﾌﾘｶﾞﾅ</t>
    <phoneticPr fontId="2"/>
  </si>
  <si>
    <t>種目１</t>
    <rPh sb="0" eb="2">
      <t>シュモク</t>
    </rPh>
    <phoneticPr fontId="2"/>
  </si>
  <si>
    <t>記録１</t>
    <rPh sb="0" eb="2">
      <t>キロク</t>
    </rPh>
    <phoneticPr fontId="2"/>
  </si>
  <si>
    <t>種目２</t>
    <rPh sb="0" eb="2">
      <t>シュモク</t>
    </rPh>
    <phoneticPr fontId="2"/>
  </si>
  <si>
    <t>記録２</t>
    <rPh sb="0" eb="2">
      <t>キロク</t>
    </rPh>
    <phoneticPr fontId="2"/>
  </si>
  <si>
    <t>種目３</t>
    <rPh sb="0" eb="2">
      <t>シュモク</t>
    </rPh>
    <phoneticPr fontId="2"/>
  </si>
  <si>
    <t>記録３</t>
    <rPh sb="0" eb="2">
      <t>キロク</t>
    </rPh>
    <phoneticPr fontId="2"/>
  </si>
  <si>
    <t>学年</t>
    <rPh sb="0" eb="2">
      <t>ガクネン</t>
    </rPh>
    <phoneticPr fontId="2"/>
  </si>
  <si>
    <t>半角数字</t>
    <rPh sb="0" eb="2">
      <t>ハンカク</t>
    </rPh>
    <rPh sb="2" eb="4">
      <t>スウジ</t>
    </rPh>
    <phoneticPr fontId="2"/>
  </si>
  <si>
    <t>記入例</t>
    <rPh sb="0" eb="2">
      <t>キニュウ</t>
    </rPh>
    <rPh sb="2" eb="3">
      <t>レイ</t>
    </rPh>
    <phoneticPr fontId="2"/>
  </si>
  <si>
    <t>香川　太朗</t>
    <rPh sb="0" eb="2">
      <t>カガワ</t>
    </rPh>
    <rPh sb="3" eb="5">
      <t>タロウ</t>
    </rPh>
    <phoneticPr fontId="2"/>
  </si>
  <si>
    <t>ｶｶﾞﾜ ﾀﾛｳ</t>
    <phoneticPr fontId="2"/>
  </si>
  <si>
    <t>0001234</t>
    <phoneticPr fontId="2"/>
  </si>
  <si>
    <t>男子</t>
    <rPh sb="0" eb="2">
      <t>ダンシ</t>
    </rPh>
    <phoneticPr fontId="2"/>
  </si>
  <si>
    <t>１００ｍ</t>
    <phoneticPr fontId="2"/>
  </si>
  <si>
    <t>２００ｍ</t>
    <phoneticPr fontId="2"/>
  </si>
  <si>
    <t>４００ｍ</t>
    <phoneticPr fontId="2"/>
  </si>
  <si>
    <t>８００ｍ</t>
    <phoneticPr fontId="2"/>
  </si>
  <si>
    <t>５０００ｍ</t>
    <phoneticPr fontId="2"/>
  </si>
  <si>
    <t>１１０ｍH</t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</si>
  <si>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</si>
  <si>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</si>
  <si>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</si>
  <si>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</si>
  <si>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</si>
  <si>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円盤投</t>
    <rPh sb="0" eb="3">
      <t>エンバンナ</t>
    </rPh>
    <phoneticPr fontId="2"/>
  </si>
  <si>
    <t>ハンマー投</t>
    <rPh sb="4" eb="5">
      <t>ナ</t>
    </rPh>
    <phoneticPr fontId="2"/>
  </si>
  <si>
    <t>２００ｍ</t>
    <phoneticPr fontId="2"/>
  </si>
  <si>
    <t>４００ｍ</t>
    <phoneticPr fontId="2"/>
  </si>
  <si>
    <t>１５００ｍ</t>
    <phoneticPr fontId="2"/>
  </si>
  <si>
    <t>１００ｍH</t>
    <phoneticPr fontId="2"/>
  </si>
  <si>
    <t>１５００ｍ</t>
    <phoneticPr fontId="2"/>
  </si>
  <si>
    <t>0時間00分12秒34</t>
    <rPh sb="1" eb="3">
      <t>ジカン</t>
    </rPh>
    <rPh sb="5" eb="6">
      <t>フン</t>
    </rPh>
    <rPh sb="8" eb="9">
      <t>ビョウ</t>
    </rPh>
    <phoneticPr fontId="2"/>
  </si>
  <si>
    <t>所属コード</t>
    <rPh sb="0" eb="2">
      <t>ショゾク</t>
    </rPh>
    <phoneticPr fontId="2"/>
  </si>
  <si>
    <t>女子</t>
    <rPh sb="0" eb="2">
      <t>ジョシ</t>
    </rPh>
    <phoneticPr fontId="2"/>
  </si>
  <si>
    <t>参加料</t>
    <rPh sb="0" eb="3">
      <t>サンカリョウ</t>
    </rPh>
    <phoneticPr fontId="2"/>
  </si>
  <si>
    <t>添付した別紙の内容で、標記大会に参加申し込みをいたします。</t>
    <rPh sb="0" eb="2">
      <t>テンプ</t>
    </rPh>
    <rPh sb="4" eb="6">
      <t>ベッシ</t>
    </rPh>
    <rPh sb="7" eb="9">
      <t>ナイヨウ</t>
    </rPh>
    <rPh sb="11" eb="13">
      <t>ヒョウキ</t>
    </rPh>
    <rPh sb="13" eb="15">
      <t>タイカイ</t>
    </rPh>
    <rPh sb="16" eb="18">
      <t>サンカ</t>
    </rPh>
    <rPh sb="18" eb="19">
      <t>モウ</t>
    </rPh>
    <rPh sb="20" eb="21">
      <t>コ</t>
    </rPh>
    <phoneticPr fontId="2"/>
  </si>
  <si>
    <t>所属名</t>
    <rPh sb="0" eb="2">
      <t>ショゾク</t>
    </rPh>
    <rPh sb="2" eb="3">
      <t>メイ</t>
    </rPh>
    <phoneticPr fontId="2"/>
  </si>
  <si>
    <t>所属長</t>
    <rPh sb="0" eb="3">
      <t>ショゾクチョウ</t>
    </rPh>
    <phoneticPr fontId="2"/>
  </si>
  <si>
    <t>印</t>
    <rPh sb="0" eb="1">
      <t>イン</t>
    </rPh>
    <phoneticPr fontId="2"/>
  </si>
  <si>
    <t>８００ｍ</t>
    <phoneticPr fontId="2"/>
  </si>
  <si>
    <t>４００ｍH</t>
    <phoneticPr fontId="2"/>
  </si>
  <si>
    <t>３０００ｍSC</t>
    <phoneticPr fontId="2"/>
  </si>
  <si>
    <t>2</t>
    <phoneticPr fontId="2"/>
  </si>
  <si>
    <t>所属略称</t>
    <rPh sb="0" eb="2">
      <t>ショゾク</t>
    </rPh>
    <rPh sb="2" eb="4">
      <t>リャクショウ</t>
    </rPh>
    <phoneticPr fontId="2"/>
  </si>
  <si>
    <t>リレー申し込み</t>
    <rPh sb="3" eb="4">
      <t>モウ</t>
    </rPh>
    <rPh sb="5" eb="6">
      <t>コ</t>
    </rPh>
    <phoneticPr fontId="2"/>
  </si>
  <si>
    <t>リスト選択</t>
    <rPh sb="3" eb="5">
      <t>センタク</t>
    </rPh>
    <phoneticPr fontId="2"/>
  </si>
  <si>
    <t>記録は5桁</t>
    <rPh sb="0" eb="2">
      <t>キロク</t>
    </rPh>
    <rPh sb="4" eb="5">
      <t>ケタ</t>
    </rPh>
    <phoneticPr fontId="2"/>
  </si>
  <si>
    <t>種目</t>
    <rPh sb="0" eb="2">
      <t>シュモク</t>
    </rPh>
    <phoneticPr fontId="2"/>
  </si>
  <si>
    <t>記録</t>
    <rPh sb="0" eb="2">
      <t>キロク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</si>
  <si>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</si>
  <si>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</si>
  <si>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</si>
  <si>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</si>
  <si>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</si>
  <si>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</si>
  <si>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男子４００R</t>
    <rPh sb="0" eb="2">
      <t>ダンシ</t>
    </rPh>
    <phoneticPr fontId="2"/>
  </si>
  <si>
    <t>女子４００R</t>
    <rPh sb="0" eb="2">
      <t>ジョシ</t>
    </rPh>
    <phoneticPr fontId="2"/>
  </si>
  <si>
    <t>男子1600R</t>
    <rPh sb="0" eb="2">
      <t>ダンシ</t>
    </rPh>
    <phoneticPr fontId="2"/>
  </si>
  <si>
    <t>女子1600R</t>
    <rPh sb="0" eb="2">
      <t>ジョシ</t>
    </rPh>
    <phoneticPr fontId="2"/>
  </si>
  <si>
    <t>略称</t>
    <rPh sb="0" eb="2">
      <t>リャクショウ</t>
    </rPh>
    <phoneticPr fontId="2"/>
  </si>
  <si>
    <t>１００００ｍ</t>
    <phoneticPr fontId="2"/>
  </si>
  <si>
    <t>やり投</t>
    <rPh sb="2" eb="3">
      <t>ナ</t>
    </rPh>
    <phoneticPr fontId="2"/>
  </si>
  <si>
    <t>月</t>
    <rPh sb="0" eb="1">
      <t>ツキ</t>
    </rPh>
    <phoneticPr fontId="2"/>
  </si>
  <si>
    <t>国籍</t>
    <rPh sb="0" eb="2">
      <t>コクセキ</t>
    </rPh>
    <phoneticPr fontId="2"/>
  </si>
  <si>
    <t>大学名</t>
    <rPh sb="0" eb="3">
      <t>ダイガクメイ</t>
    </rPh>
    <phoneticPr fontId="30"/>
  </si>
  <si>
    <t>山口東京理科大学</t>
  </si>
  <si>
    <t>広島国際大学</t>
  </si>
  <si>
    <t>東亜大学</t>
  </si>
  <si>
    <t>弓削商船高等専門学校</t>
  </si>
  <si>
    <t>尾道市立大学</t>
  </si>
  <si>
    <t>鳴門教育大学</t>
  </si>
  <si>
    <t>川崎医科大学</t>
  </si>
  <si>
    <t>広島工業大学</t>
  </si>
  <si>
    <t>松江工業高等専門学校</t>
  </si>
  <si>
    <t>広島経済大学</t>
  </si>
  <si>
    <t>広島市立大学</t>
  </si>
  <si>
    <t>津山工業高等専門学校</t>
  </si>
  <si>
    <t>ノートルダム清心女子大学</t>
  </si>
  <si>
    <t>四国学院大学</t>
  </si>
  <si>
    <t>福山大学</t>
  </si>
  <si>
    <t>高知工科大学</t>
  </si>
  <si>
    <t>岡山県立大学</t>
  </si>
  <si>
    <t>徳山工業高等専門学校</t>
  </si>
  <si>
    <t>倉敷芸術科学大学</t>
  </si>
  <si>
    <t>至誠館大学</t>
  </si>
  <si>
    <t>水産大学校</t>
  </si>
  <si>
    <t>大島商船高等専門学校</t>
  </si>
  <si>
    <t>砲丸投</t>
    <phoneticPr fontId="2"/>
  </si>
  <si>
    <t>円盤投</t>
    <phoneticPr fontId="2"/>
  </si>
  <si>
    <t>１００００ｍW</t>
    <phoneticPr fontId="2"/>
  </si>
  <si>
    <t>【1】総括申込表</t>
    <rPh sb="3" eb="5">
      <t>ソウカツ</t>
    </rPh>
    <rPh sb="5" eb="7">
      <t>モウシコミ</t>
    </rPh>
    <rPh sb="7" eb="8">
      <t>ヒョウ</t>
    </rPh>
    <phoneticPr fontId="22"/>
  </si>
  <si>
    <t>　必要事項を全て入力してください。</t>
    <rPh sb="1" eb="3">
      <t>ヒツヨウ</t>
    </rPh>
    <rPh sb="3" eb="5">
      <t>ジコウ</t>
    </rPh>
    <rPh sb="4" eb="5">
      <t>スベ</t>
    </rPh>
    <rPh sb="6" eb="8">
      <t>ニュウリョク</t>
    </rPh>
    <phoneticPr fontId="2"/>
  </si>
  <si>
    <t>　緊急連絡先は必ず入力してください。入力に不備等がある際にご連絡する場合があります。</t>
    <rPh sb="0" eb="5">
      <t>キンキュウレンラクサキ</t>
    </rPh>
    <rPh sb="6" eb="7">
      <t>カナラ</t>
    </rPh>
    <rPh sb="8" eb="10">
      <t>ニュウリョク</t>
    </rPh>
    <rPh sb="17" eb="19">
      <t>ニュウリョク</t>
    </rPh>
    <rPh sb="20" eb="22">
      <t>フビ</t>
    </rPh>
    <rPh sb="23" eb="24">
      <t>ナド</t>
    </rPh>
    <rPh sb="27" eb="28">
      <t>サイ</t>
    </rPh>
    <rPh sb="29" eb="31">
      <t>レンラク</t>
    </rPh>
    <rPh sb="33" eb="35">
      <t>バアイ</t>
    </rPh>
    <phoneticPr fontId="2"/>
  </si>
  <si>
    <t>　都道府県はリストから選択してください。</t>
    <rPh sb="0" eb="4">
      <t>トドウフケン</t>
    </rPh>
    <rPh sb="10" eb="12">
      <t>センタク</t>
    </rPh>
    <phoneticPr fontId="2"/>
  </si>
  <si>
    <t>【2】個人申込表（男子・女子）、リレー</t>
    <rPh sb="3" eb="8">
      <t>コジンモウシコミヒョウ</t>
    </rPh>
    <rPh sb="9" eb="11">
      <t>ダンシ</t>
    </rPh>
    <rPh sb="12" eb="14">
      <t>ジョシ</t>
    </rPh>
    <phoneticPr fontId="22"/>
  </si>
  <si>
    <t>　記録を必ず入力してください。番組編成に必要です。</t>
    <rPh sb="2" eb="3">
      <t>カナラ</t>
    </rPh>
    <rPh sb="4" eb="6">
      <t>ニュウリョク</t>
    </rPh>
    <rPh sb="13" eb="17">
      <t>バングミヘンセイ</t>
    </rPh>
    <rPh sb="18" eb="20">
      <t>ヒツヨウ</t>
    </rPh>
    <phoneticPr fontId="22"/>
  </si>
  <si>
    <t>　リレーのみに参加の選手も個人種目のシートに入力してください。（種目・記録は空欄）</t>
    <rPh sb="7" eb="9">
      <t>サンカ</t>
    </rPh>
    <rPh sb="10" eb="12">
      <t>センシュ</t>
    </rPh>
    <rPh sb="13" eb="17">
      <t>コジンシュモク</t>
    </rPh>
    <rPh sb="22" eb="24">
      <t>ニュウリョク</t>
    </rPh>
    <rPh sb="32" eb="34">
      <t>シュモク</t>
    </rPh>
    <rPh sb="35" eb="37">
      <t>キロク</t>
    </rPh>
    <rPh sb="38" eb="40">
      <t>クウラン</t>
    </rPh>
    <phoneticPr fontId="2"/>
  </si>
  <si>
    <t>　所属ｺｰﾄﾞは総括申込表に入力すると自動で反映されます。</t>
    <rPh sb="1" eb="3">
      <t>ショゾク</t>
    </rPh>
    <rPh sb="8" eb="12">
      <t>ソウカツモウシコミ</t>
    </rPh>
    <rPh sb="12" eb="13">
      <t>ヒョウ</t>
    </rPh>
    <rPh sb="14" eb="16">
      <t>ニュウリョク</t>
    </rPh>
    <rPh sb="19" eb="21">
      <t>ジドウ</t>
    </rPh>
    <rPh sb="22" eb="24">
      <t>ハンエイ</t>
    </rPh>
    <phoneticPr fontId="2"/>
  </si>
  <si>
    <t>　県ｺｰﾄﾞは総括申込表の都道府県を選択すると自動で反映されます。</t>
    <rPh sb="1" eb="2">
      <t>ケン</t>
    </rPh>
    <rPh sb="6" eb="8">
      <t>ソウカツ</t>
    </rPh>
    <rPh sb="8" eb="10">
      <t>モウシコミ</t>
    </rPh>
    <rPh sb="10" eb="12">
      <t>ヒョウノ</t>
    </rPh>
    <rPh sb="12" eb="17">
      <t>トドウフケンヲ</t>
    </rPh>
    <rPh sb="17" eb="21">
      <t>センタクスル</t>
    </rPh>
    <rPh sb="22" eb="25">
      <t>ジドウデ</t>
    </rPh>
    <rPh sb="25" eb="31">
      <t>ハンエイサレマス</t>
    </rPh>
    <phoneticPr fontId="2"/>
  </si>
  <si>
    <t>　国籍は半角３レター標記（WAのサイト　https://worldathletics.org/about-iaaf/structure/member-federations　から確認できます）</t>
    <rPh sb="1" eb="3">
      <t>コクセキ</t>
    </rPh>
    <rPh sb="4" eb="6">
      <t>ハンカク</t>
    </rPh>
    <rPh sb="10" eb="12">
      <t>ヒョウキ</t>
    </rPh>
    <rPh sb="89" eb="91">
      <t>カクニン</t>
    </rPh>
    <phoneticPr fontId="2"/>
  </si>
  <si>
    <t>全角漢字
姓と名の間
全角スペース</t>
    <rPh sb="0" eb="2">
      <t>ゼンカク</t>
    </rPh>
    <rPh sb="2" eb="4">
      <t>カンジ</t>
    </rPh>
    <rPh sb="5" eb="6">
      <t>セイ</t>
    </rPh>
    <rPh sb="7" eb="8">
      <t>メイ</t>
    </rPh>
    <rPh sb="9" eb="10">
      <t>アイダ</t>
    </rPh>
    <rPh sb="11" eb="13">
      <t>ゼンカク</t>
    </rPh>
    <phoneticPr fontId="2"/>
  </si>
  <si>
    <t>半角ｶﾀｶﾅ
姓と名の間
半角ｽﾍﾟｰｽ</t>
    <rPh sb="0" eb="2">
      <t>ハンカク</t>
    </rPh>
    <rPh sb="7" eb="8">
      <t>セイ</t>
    </rPh>
    <rPh sb="9" eb="10">
      <t>メイ</t>
    </rPh>
    <rPh sb="11" eb="12">
      <t>アイダ</t>
    </rPh>
    <rPh sb="13" eb="15">
      <t>ハンカク</t>
    </rPh>
    <phoneticPr fontId="2"/>
  </si>
  <si>
    <t>香川　太郎
　↓
KAGAWA Taro
半角英語</t>
    <rPh sb="0" eb="2">
      <t>カガワ</t>
    </rPh>
    <rPh sb="3" eb="5">
      <t>タロウ</t>
    </rPh>
    <rPh sb="21" eb="23">
      <t>ハンカク</t>
    </rPh>
    <rPh sb="23" eb="25">
      <t>エイゴ</t>
    </rPh>
    <phoneticPr fontId="2"/>
  </si>
  <si>
    <t>日本
↓
JPN(半角英)
３レター標記</t>
    <rPh sb="0" eb="2">
      <t>ニホン</t>
    </rPh>
    <rPh sb="9" eb="10">
      <t>カド</t>
    </rPh>
    <rPh sb="10" eb="11">
      <t>エイ</t>
    </rPh>
    <rPh sb="11" eb="12">
      <t>ゴ</t>
    </rPh>
    <phoneticPr fontId="2"/>
  </si>
  <si>
    <t>リストから選択
種別に注意</t>
    <rPh sb="5" eb="7">
      <t>センタク</t>
    </rPh>
    <rPh sb="8" eb="10">
      <t>シュベツ</t>
    </rPh>
    <rPh sb="11" eb="13">
      <t>チュウイ</t>
    </rPh>
    <phoneticPr fontId="2"/>
  </si>
  <si>
    <t>ﾄﾗｯｸ7桁
ﾌｨｰﾙﾄﾞ5桁
混成得点5桁</t>
    <rPh sb="5" eb="6">
      <t>ケタ</t>
    </rPh>
    <rPh sb="14" eb="15">
      <t>ケタ</t>
    </rPh>
    <rPh sb="16" eb="18">
      <t>コンセイ</t>
    </rPh>
    <rPh sb="19" eb="20">
      <t>トクテン</t>
    </rPh>
    <rPh sb="21" eb="22">
      <t>ケタ</t>
    </rPh>
    <phoneticPr fontId="2"/>
  </si>
  <si>
    <t>総括申込表から
自動読込</t>
    <rPh sb="0" eb="2">
      <t>ソウカツ</t>
    </rPh>
    <rPh sb="2" eb="4">
      <t>モウシコミ</t>
    </rPh>
    <rPh sb="4" eb="5">
      <t>ヒョウ</t>
    </rPh>
    <rPh sb="8" eb="10">
      <t>ジドウ</t>
    </rPh>
    <rPh sb="10" eb="11">
      <t>ヨ</t>
    </rPh>
    <rPh sb="11" eb="12">
      <t>コ</t>
    </rPh>
    <phoneticPr fontId="2"/>
  </si>
  <si>
    <t>ｱｽﾘｰﾄﾋﾞﾌﾞｽ</t>
    <phoneticPr fontId="2"/>
  </si>
  <si>
    <t>英字氏名</t>
    <rPh sb="0" eb="2">
      <t>エイジ</t>
    </rPh>
    <rPh sb="2" eb="4">
      <t>シメイ</t>
    </rPh>
    <phoneticPr fontId="2"/>
  </si>
  <si>
    <t>県ｺｰﾄﾞ</t>
    <rPh sb="0" eb="1">
      <t>ケン</t>
    </rPh>
    <phoneticPr fontId="2"/>
  </si>
  <si>
    <t>数式</t>
    <rPh sb="0" eb="2">
      <t>スウシキ</t>
    </rPh>
    <phoneticPr fontId="2"/>
  </si>
  <si>
    <t>全角</t>
    <rPh sb="0" eb="2">
      <t>ゼンカク</t>
    </rPh>
    <phoneticPr fontId="2"/>
  </si>
  <si>
    <t>半角ｶﾅ</t>
    <rPh sb="0" eb="2">
      <t>ハンカク</t>
    </rPh>
    <phoneticPr fontId="2"/>
  </si>
  <si>
    <t>半角英語</t>
    <rPh sb="0" eb="2">
      <t>ハンカク</t>
    </rPh>
    <rPh sb="2" eb="4">
      <t>エイゴ</t>
    </rPh>
    <phoneticPr fontId="2"/>
  </si>
  <si>
    <t>半角英語
３レター標記</t>
    <rPh sb="0" eb="2">
      <t>ハンカク</t>
    </rPh>
    <rPh sb="2" eb="4">
      <t>エイゴ</t>
    </rPh>
    <rPh sb="9" eb="11">
      <t>ヒョウキ</t>
    </rPh>
    <phoneticPr fontId="2"/>
  </si>
  <si>
    <t>選手はアスリートビブスのナンバーを記入、半角数字</t>
    <rPh sb="0" eb="2">
      <t>センシュ</t>
    </rPh>
    <rPh sb="17" eb="19">
      <t>キニュウ</t>
    </rPh>
    <rPh sb="20" eb="22">
      <t>ハンカク</t>
    </rPh>
    <rPh sb="22" eb="24">
      <t>スウジ</t>
    </rPh>
    <phoneticPr fontId="2"/>
  </si>
  <si>
    <t>所属ﾌﾘｶﾞﾅ</t>
    <rPh sb="0" eb="2">
      <t>ショゾク</t>
    </rPh>
    <phoneticPr fontId="2"/>
  </si>
  <si>
    <t>所属英字</t>
    <rPh sb="0" eb="2">
      <t>ショゾク</t>
    </rPh>
    <rPh sb="2" eb="4">
      <t>エイジ</t>
    </rPh>
    <phoneticPr fontId="2"/>
  </si>
  <si>
    <t>ﾁｰﾑ国籍</t>
    <rPh sb="3" eb="5">
      <t>コクセキ</t>
    </rPh>
    <phoneticPr fontId="2"/>
  </si>
  <si>
    <t>400mR</t>
    <phoneticPr fontId="2"/>
  </si>
  <si>
    <t>JPN</t>
    <phoneticPr fontId="2"/>
  </si>
  <si>
    <t>04150</t>
    <phoneticPr fontId="2"/>
  </si>
  <si>
    <t>1234</t>
    <phoneticPr fontId="2"/>
  </si>
  <si>
    <t>1235</t>
    <phoneticPr fontId="2"/>
  </si>
  <si>
    <t>1236</t>
    <phoneticPr fontId="2"/>
  </si>
  <si>
    <t>1237</t>
    <phoneticPr fontId="2"/>
  </si>
  <si>
    <t>1238</t>
    <phoneticPr fontId="2"/>
  </si>
  <si>
    <t>第47回中国四国学生個人選手権大会　参加申込一覧表</t>
    <phoneticPr fontId="2"/>
  </si>
  <si>
    <t>←全角</t>
    <rPh sb="1" eb="3">
      <t>ゼンカク</t>
    </rPh>
    <phoneticPr fontId="2"/>
  </si>
  <si>
    <t>←半角ｶﾀｶﾅ</t>
    <rPh sb="1" eb="3">
      <t>ハンカク</t>
    </rPh>
    <phoneticPr fontId="2"/>
  </si>
  <si>
    <t>都道府県</t>
    <rPh sb="0" eb="4">
      <t>トドウフケン</t>
    </rPh>
    <phoneticPr fontId="2"/>
  </si>
  <si>
    <t>←リスト選択</t>
    <rPh sb="4" eb="6">
      <t>センタク</t>
    </rPh>
    <phoneticPr fontId="2"/>
  </si>
  <si>
    <t>合計</t>
    <rPh sb="0" eb="2">
      <t>ゴウケイ</t>
    </rPh>
    <phoneticPr fontId="2"/>
  </si>
  <si>
    <t>合計参加料</t>
    <rPh sb="0" eb="2">
      <t>ゴウケイ</t>
    </rPh>
    <rPh sb="2" eb="5">
      <t>サンカリョウ</t>
    </rPh>
    <phoneticPr fontId="2"/>
  </si>
  <si>
    <t>円</t>
    <rPh sb="0" eb="1">
      <t>エン</t>
    </rPh>
    <phoneticPr fontId="2"/>
  </si>
  <si>
    <t>←半角数字（記入上の注意参照）</t>
    <rPh sb="1" eb="3">
      <t>ハンカク</t>
    </rPh>
    <rPh sb="3" eb="5">
      <t>スウジ</t>
    </rPh>
    <rPh sb="6" eb="9">
      <t>キニュウジョウ</t>
    </rPh>
    <rPh sb="10" eb="12">
      <t>チュウイ</t>
    </rPh>
    <rPh sb="12" eb="14">
      <t>サンショウ</t>
    </rPh>
    <phoneticPr fontId="2"/>
  </si>
  <si>
    <t>　　　　引率責任者</t>
    <rPh sb="4" eb="6">
      <t>インソツ</t>
    </rPh>
    <rPh sb="6" eb="9">
      <t>セキニンシャ</t>
    </rPh>
    <phoneticPr fontId="2"/>
  </si>
  <si>
    <t>　　　　責任者連絡用電話</t>
    <rPh sb="4" eb="7">
      <t>セキニンシャ</t>
    </rPh>
    <rPh sb="7" eb="9">
      <t>レンラク</t>
    </rPh>
    <rPh sb="9" eb="10">
      <t>ヨウ</t>
    </rPh>
    <rPh sb="10" eb="12">
      <t>デンワ</t>
    </rPh>
    <phoneticPr fontId="2"/>
  </si>
  <si>
    <t>混成競技数</t>
    <rPh sb="0" eb="2">
      <t>コンセイ</t>
    </rPh>
    <rPh sb="2" eb="4">
      <t>キョウギ</t>
    </rPh>
    <rPh sb="4" eb="5">
      <t>スウ</t>
    </rPh>
    <phoneticPr fontId="2"/>
  </si>
  <si>
    <t>リレー種目数</t>
    <rPh sb="3" eb="6">
      <t>シュモクスウ</t>
    </rPh>
    <phoneticPr fontId="2"/>
  </si>
  <si>
    <r>
      <t xml:space="preserve">個人種目数
</t>
    </r>
    <r>
      <rPr>
        <sz val="9"/>
        <rFont val="ＭＳ Ｐゴシック"/>
        <family val="3"/>
        <charset val="128"/>
      </rPr>
      <t>（混成競技以外）</t>
    </r>
    <rPh sb="0" eb="5">
      <t>コジンシュモクスウ</t>
    </rPh>
    <rPh sb="7" eb="9">
      <t>コンセイ</t>
    </rPh>
    <rPh sb="9" eb="11">
      <t>キョウギ</t>
    </rPh>
    <rPh sb="11" eb="13">
      <t>イガイ</t>
    </rPh>
    <phoneticPr fontId="2"/>
  </si>
  <si>
    <t>参加実人数</t>
    <rPh sb="0" eb="5">
      <t>サンカジツニンズウ</t>
    </rPh>
    <phoneticPr fontId="2"/>
  </si>
  <si>
    <t>　所属コードは下記に記載しています。</t>
    <rPh sb="3" eb="5">
      <t>カキ</t>
    </rPh>
    <rPh sb="6" eb="8">
      <t>キサイ</t>
    </rPh>
    <phoneticPr fontId="22"/>
  </si>
  <si>
    <t>　種目はリストから選んでください。</t>
    <rPh sb="1" eb="3">
      <t>シュモク</t>
    </rPh>
    <rPh sb="9" eb="10">
      <t>エラ</t>
    </rPh>
    <phoneticPr fontId="22"/>
  </si>
  <si>
    <t>　地元登録の方は、県ｺｰﾄﾞの数式を削除して、各自の登録陸協の県ｺｰﾄﾞに打ち直してください。</t>
    <rPh sb="1" eb="3">
      <t>ジモト</t>
    </rPh>
    <rPh sb="3" eb="5">
      <t>トウロク</t>
    </rPh>
    <rPh sb="6" eb="7">
      <t>カタ</t>
    </rPh>
    <rPh sb="9" eb="10">
      <t>ケン</t>
    </rPh>
    <rPh sb="15" eb="17">
      <t>スウシキ</t>
    </rPh>
    <rPh sb="18" eb="20">
      <t>サクジョ</t>
    </rPh>
    <rPh sb="23" eb="25">
      <t>カクジ</t>
    </rPh>
    <rPh sb="26" eb="28">
      <t>トウロク</t>
    </rPh>
    <rPh sb="28" eb="29">
      <t>リク</t>
    </rPh>
    <rPh sb="29" eb="30">
      <t>キョウ</t>
    </rPh>
    <rPh sb="31" eb="32">
      <t>ケン</t>
    </rPh>
    <rPh sb="37" eb="38">
      <t>ウ</t>
    </rPh>
    <rPh sb="39" eb="40">
      <t>ナオ</t>
    </rPh>
    <phoneticPr fontId="2"/>
  </si>
  <si>
    <t>砲丸投</t>
    <rPh sb="0" eb="2">
      <t>ホウガン</t>
    </rPh>
    <rPh sb="2" eb="3">
      <t>ナ</t>
    </rPh>
    <phoneticPr fontId="2"/>
  </si>
  <si>
    <t>012m34</t>
  </si>
  <si>
    <t>01234</t>
  </si>
  <si>
    <t>十種競技</t>
    <rPh sb="0" eb="2">
      <t>ジュッシュ</t>
    </rPh>
    <rPh sb="2" eb="4">
      <t>キョウギ</t>
    </rPh>
    <phoneticPr fontId="2"/>
  </si>
  <si>
    <t>07500</t>
    <phoneticPr fontId="2"/>
  </si>
  <si>
    <t>7500点</t>
    <rPh sb="4" eb="5">
      <t>テン</t>
    </rPh>
    <phoneticPr fontId="2"/>
  </si>
  <si>
    <t>讃岐大</t>
    <rPh sb="0" eb="2">
      <t>サヌキ</t>
    </rPh>
    <rPh sb="2" eb="3">
      <t>ダイ</t>
    </rPh>
    <phoneticPr fontId="2"/>
  </si>
  <si>
    <t>ｻﾇｷﾀﾞｲ</t>
    <phoneticPr fontId="2"/>
  </si>
  <si>
    <t>Sanuki Univ.</t>
    <phoneticPr fontId="2"/>
  </si>
  <si>
    <t>0分41秒50</t>
    <rPh sb="1" eb="2">
      <t>フン</t>
    </rPh>
    <rPh sb="4" eb="5">
      <t>ビョウ</t>
    </rPh>
    <phoneticPr fontId="2"/>
  </si>
  <si>
    <t>総括申込表から
自動読込</t>
    <rPh sb="0" eb="2">
      <t>ソウカツ</t>
    </rPh>
    <rPh sb="2" eb="4">
      <t>モウシコミ</t>
    </rPh>
    <rPh sb="4" eb="5">
      <t>ヒョウ</t>
    </rPh>
    <rPh sb="8" eb="10">
      <t>ジドウ</t>
    </rPh>
    <rPh sb="10" eb="12">
      <t>ヨミコミ</t>
    </rPh>
    <phoneticPr fontId="2"/>
  </si>
  <si>
    <t>鳥取大学</t>
  </si>
  <si>
    <t>岡山大学</t>
  </si>
  <si>
    <t>広島大学</t>
  </si>
  <si>
    <t>山口大学</t>
  </si>
  <si>
    <t>徳島大学</t>
  </si>
  <si>
    <t>愛媛大学</t>
  </si>
  <si>
    <t>島根大学</t>
  </si>
  <si>
    <t>香川大学</t>
  </si>
  <si>
    <t>高知大学</t>
  </si>
  <si>
    <t>下関市立大学</t>
  </si>
  <si>
    <t>山口県立大学</t>
  </si>
  <si>
    <t>島根県立大学</t>
  </si>
  <si>
    <t>岡山商科大学</t>
  </si>
  <si>
    <t>岡山理科大学</t>
  </si>
  <si>
    <t>美作大学</t>
  </si>
  <si>
    <t>広島修道大学</t>
  </si>
  <si>
    <t>周南公立大学</t>
  </si>
  <si>
    <t>四国大学</t>
  </si>
  <si>
    <t>徳島文理大学</t>
  </si>
  <si>
    <t>松山大学</t>
  </si>
  <si>
    <t>就実大学</t>
  </si>
  <si>
    <t>川崎医療福祉大学</t>
  </si>
  <si>
    <t>山陽学園大学</t>
  </si>
  <si>
    <t>福山平成大学</t>
  </si>
  <si>
    <t>広島文化学園大学</t>
  </si>
  <si>
    <t>環太平洋大学</t>
  </si>
  <si>
    <t>米子工業高等専門学校</t>
  </si>
  <si>
    <t>呉工業高等専門学校</t>
  </si>
  <si>
    <t>阿南工業高等専門学校</t>
  </si>
  <si>
    <t>吉備国際大学</t>
  </si>
  <si>
    <t>広島商船高等専門学校</t>
  </si>
  <si>
    <t>聖カタリナ大学</t>
  </si>
  <si>
    <t>高知学園大学</t>
  </si>
  <si>
    <t>高知県立大学</t>
  </si>
  <si>
    <t>宇部フロンティア大学</t>
  </si>
  <si>
    <t>愛媛県立医療技術大学</t>
  </si>
  <si>
    <t>エリザベト音楽大学</t>
  </si>
  <si>
    <t>岡山学院大学</t>
  </si>
  <si>
    <t>海上保安大学校</t>
  </si>
  <si>
    <t>香川県立保健医療大学</t>
  </si>
  <si>
    <t>香川高等専門学校</t>
    <rPh sb="2" eb="4">
      <t>コウトウ</t>
    </rPh>
    <rPh sb="4" eb="6">
      <t>センモン</t>
    </rPh>
    <rPh sb="6" eb="8">
      <t>ガッコウ</t>
    </rPh>
    <phoneticPr fontId="3"/>
  </si>
  <si>
    <t>川崎医療短期大学</t>
  </si>
  <si>
    <t>近畿大学中国四国</t>
    <rPh sb="4" eb="6">
      <t>チュウゴク</t>
    </rPh>
    <rPh sb="6" eb="8">
      <t>シコク</t>
    </rPh>
    <phoneticPr fontId="1"/>
  </si>
  <si>
    <t>くらしき作陽大学</t>
  </si>
  <si>
    <t>県立広島大学</t>
  </si>
  <si>
    <t>高知学園短期大学</t>
    <rPh sb="0" eb="2">
      <t>コウチ</t>
    </rPh>
    <rPh sb="2" eb="4">
      <t>ガクエン</t>
    </rPh>
    <rPh sb="4" eb="6">
      <t>タンキ</t>
    </rPh>
    <rPh sb="6" eb="8">
      <t>ダイガク</t>
    </rPh>
    <phoneticPr fontId="4"/>
  </si>
  <si>
    <t>高松大学</t>
  </si>
  <si>
    <t>中国学園大学</t>
  </si>
  <si>
    <t>鳥取環境大学</t>
  </si>
  <si>
    <t>新見公立大学</t>
  </si>
  <si>
    <t>日本赤十字広島看護大学</t>
  </si>
  <si>
    <t>梅光学院大学</t>
  </si>
  <si>
    <t>比治山大学</t>
  </si>
  <si>
    <t>広島国際学院大学</t>
  </si>
  <si>
    <t>広島女学院大学</t>
  </si>
  <si>
    <t>広島都市学園大学</t>
  </si>
  <si>
    <t>広島文教女子大学</t>
  </si>
  <si>
    <t>福山市立大学</t>
  </si>
  <si>
    <t>松山東雲女子大学</t>
  </si>
  <si>
    <t>安田女子大学</t>
  </si>
  <si>
    <t>山口学芸大学</t>
  </si>
  <si>
    <t>地元登録の大学生は
登録陸協の県ｺｰﾄﾞに
修正して下さい</t>
    <rPh sb="0" eb="2">
      <t>ジモト</t>
    </rPh>
    <rPh sb="2" eb="4">
      <t>トウロク</t>
    </rPh>
    <rPh sb="5" eb="8">
      <t>ダイガクセイ</t>
    </rPh>
    <rPh sb="10" eb="12">
      <t>トウロク</t>
    </rPh>
    <rPh sb="12" eb="14">
      <t>リッキョウ</t>
    </rPh>
    <rPh sb="15" eb="16">
      <t>ケン</t>
    </rPh>
    <rPh sb="22" eb="24">
      <t>シュウセイ</t>
    </rPh>
    <rPh sb="26" eb="27">
      <t>クダ</t>
    </rPh>
    <phoneticPr fontId="2"/>
  </si>
  <si>
    <t>北海道</t>
  </si>
  <si>
    <t>青　森</t>
  </si>
  <si>
    <t>岩  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</si>
  <si>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</si>
  <si>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</si>
  <si>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</si>
  <si>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</si>
  <si>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</si>
  <si>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</si>
  <si>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</si>
  <si>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</si>
  <si>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</si>
  <si>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</si>
  <si>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</si>
  <si>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  潟</t>
  </si>
  <si>
    <t>富  山</t>
  </si>
  <si>
    <t>石  川</t>
  </si>
  <si>
    <t>福  井</t>
  </si>
  <si>
    <t>山  梨</t>
  </si>
  <si>
    <t>長  野</t>
  </si>
  <si>
    <t>岐  阜</t>
  </si>
  <si>
    <t>静  岡</t>
  </si>
  <si>
    <t>愛  知</t>
  </si>
  <si>
    <t>三  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</si>
  <si>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</si>
  <si>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</si>
  <si>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</si>
  <si>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</si>
  <si>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</si>
  <si>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</si>
  <si>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</si>
  <si>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</si>
  <si>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</si>
  <si>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</si>
  <si>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</si>
  <si>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</si>
  <si>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</si>
  <si>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</si>
  <si>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</si>
  <si>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</si>
  <si>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</si>
  <si>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</si>
  <si>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</si>
  <si>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</si>
  <si>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</si>
  <si>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</si>
  <si>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</si>
  <si>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十種競技</t>
    <rPh sb="0" eb="4">
      <t>ジュッシュキョウギ</t>
    </rPh>
    <phoneticPr fontId="2"/>
  </si>
  <si>
    <t>所属ｺｰﾄﾞ</t>
    <rPh sb="0" eb="2">
      <t>ショゾク</t>
    </rPh>
    <phoneticPr fontId="2"/>
  </si>
  <si>
    <t>七種競技</t>
    <rPh sb="0" eb="4">
      <t>ナナシュキョウギ</t>
    </rPh>
    <phoneticPr fontId="2"/>
  </si>
  <si>
    <t>リレーのみに参加の選手も個人種目のシートに入力（種目・記録は空欄）してください</t>
    <phoneticPr fontId="2"/>
  </si>
  <si>
    <t>総括
申込表
自動読込</t>
    <rPh sb="0" eb="2">
      <t>ソウカツ</t>
    </rPh>
    <rPh sb="3" eb="5">
      <t>モウシコミ</t>
    </rPh>
    <rPh sb="5" eb="6">
      <t>ヒョウ</t>
    </rPh>
    <rPh sb="7" eb="9">
      <t>ジドウ</t>
    </rPh>
    <rPh sb="9" eb="10">
      <t>ヨ</t>
    </rPh>
    <rPh sb="10" eb="11">
      <t>コ</t>
    </rPh>
    <phoneticPr fontId="2"/>
  </si>
  <si>
    <t>記録
5桁</t>
    <rPh sb="0" eb="2">
      <t>キロク</t>
    </rPh>
    <rPh sb="4" eb="5">
      <t>ケタ</t>
    </rPh>
    <phoneticPr fontId="2"/>
  </si>
  <si>
    <t>例56秒30
05630</t>
    <rPh sb="0" eb="1">
      <t>レイ</t>
    </rPh>
    <rPh sb="3" eb="4">
      <t>ビョウ</t>
    </rPh>
    <phoneticPr fontId="2"/>
  </si>
  <si>
    <t>所属略称</t>
    <rPh sb="0" eb="4">
      <t>ショゾクリャクショウ</t>
    </rPh>
    <phoneticPr fontId="2"/>
  </si>
  <si>
    <t xml:space="preserve">半角英語
讃岐大→Sanuki Univ.
</t>
    <rPh sb="5" eb="7">
      <t>サヌキ</t>
    </rPh>
    <rPh sb="7" eb="8">
      <t>ダイ</t>
    </rPh>
    <phoneticPr fontId="2"/>
  </si>
  <si>
    <t>KAGAWA Taro</t>
    <phoneticPr fontId="2"/>
  </si>
  <si>
    <t xml:space="preserve">半角英語
香川　太郎
　↓
KAGAWA Taro
</t>
    <rPh sb="5" eb="7">
      <t>カガワ</t>
    </rPh>
    <rPh sb="8" eb="10">
      <t>タロウ</t>
    </rPh>
    <phoneticPr fontId="2"/>
  </si>
  <si>
    <t>半角英語
３ﾚﾀｰ標記
日本（JPN）</t>
    <rPh sb="0" eb="1">
      <t>カド</t>
    </rPh>
    <rPh sb="1" eb="2">
      <t>エイ</t>
    </rPh>
    <rPh sb="2" eb="3">
      <t>ゴ</t>
    </rPh>
    <rPh sb="3" eb="4">
      <t>ゴ</t>
    </rPh>
    <phoneticPr fontId="2"/>
  </si>
  <si>
    <t>日本→JPN
半角英語
３レター標記
空欄だと日本</t>
    <rPh sb="0" eb="2">
      <t>ニホン</t>
    </rPh>
    <rPh sb="8" eb="9">
      <t>カド</t>
    </rPh>
    <rPh sb="9" eb="10">
      <t>エイ</t>
    </rPh>
    <rPh sb="10" eb="12">
      <t>エイゴ</t>
    </rPh>
    <rPh sb="20" eb="22">
      <t>クウラン</t>
    </rPh>
    <rPh sb="24" eb="26">
      <t>ニホン</t>
    </rPh>
    <phoneticPr fontId="2"/>
  </si>
  <si>
    <t>２０２４年</t>
    <rPh sb="4" eb="5">
      <t>ネン</t>
    </rPh>
    <phoneticPr fontId="2"/>
  </si>
  <si>
    <t>日</t>
    <phoneticPr fontId="2"/>
  </si>
  <si>
    <t>所属団体情報</t>
    <rPh sb="0" eb="2">
      <t>ショゾク</t>
    </rPh>
    <rPh sb="2" eb="4">
      <t>ダンタイ</t>
    </rPh>
    <rPh sb="4" eb="6">
      <t>ジョウホウ</t>
    </rPh>
    <phoneticPr fontId="2"/>
  </si>
  <si>
    <t>参加実人数・申込種目数</t>
    <rPh sb="0" eb="2">
      <t>サンカ</t>
    </rPh>
    <rPh sb="2" eb="5">
      <t>ジツニンズウ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</si>
</sst>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vertical="top" wrapText="1"/>
    </xf>
    <xf numFmtId="49" fontId="0" fillId="0" borderId="0" xfId="0" applyNumberFormat="1" applyAlignment="1">
      <alignment horizontal="center" vertical="center"/>
    </xf>
    <xf numFmtId="0" fontId="9" fillId="0" borderId="0" xfId="41"/>
    <xf numFmtId="0" fontId="9" fillId="0" borderId="0" xfId="41" quotePrefix="1" applyAlignment="1">
      <alignment horizontal="left" indent="1"/>
    </xf>
    <xf numFmtId="0" fontId="1" fillId="0" borderId="0" xfId="0" applyFont="1">
      <alignment vertical="center"/>
    </xf>
    <xf numFmtId="49" fontId="0" fillId="0" borderId="0" xfId="0" applyNumberFormat="1" applyAlignment="1">
      <alignment vertical="center" shrinkToFi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 wrapText="1" shrinkToFit="1"/>
    </xf>
    <xf numFmtId="0" fontId="0" fillId="0" borderId="0" xfId="0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49" fontId="25" fillId="24" borderId="0" xfId="0" applyNumberFormat="1" applyFont="1" applyFill="1">
      <alignment vertical="center"/>
    </xf>
    <xf numFmtId="0" fontId="26" fillId="0" borderId="0" xfId="42" applyFont="1"/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Protection="1">
      <alignment vertical="center"/>
      <protection locked="0"/>
    </xf>
    <xf numFmtId="0" fontId="13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49" fontId="0" fillId="0" borderId="0" xfId="0" applyNumberFormat="1" applyAlignment="1"/>
    <xf numFmtId="0" fontId="0" fillId="0" borderId="12" xfId="0" applyBorder="1" applyAlignment="1">
      <alignment horizontal="center" vertical="center"/>
    </xf>
    <xf numFmtId="0" fontId="31" fillId="0" borderId="0" xfId="41" quotePrefix="1" applyFont="1" applyAlignment="1">
      <alignment horizontal="left" vertical="center"/>
    </xf>
    <xf numFmtId="0" fontId="9" fillId="0" borderId="0" xfId="41" quotePrefix="1" applyAlignment="1">
      <alignment horizontal="left" vertical="center"/>
    </xf>
    <xf numFmtId="0" fontId="32" fillId="0" borderId="0" xfId="41" quotePrefix="1" applyFont="1" applyAlignment="1">
      <alignment horizontal="left" vertical="center"/>
    </xf>
    <xf numFmtId="0" fontId="33" fillId="0" borderId="0" xfId="0" applyFont="1">
      <alignment vertical="center"/>
    </xf>
    <xf numFmtId="0" fontId="32" fillId="0" borderId="0" xfId="41" applyFont="1" applyAlignment="1">
      <alignment horizontal="left" vertical="center"/>
    </xf>
    <xf numFmtId="0" fontId="32" fillId="0" borderId="0" xfId="41" applyFont="1" applyAlignment="1">
      <alignment vertical="center"/>
    </xf>
    <xf numFmtId="0" fontId="34" fillId="0" borderId="0" xfId="41" applyFont="1" applyAlignment="1">
      <alignment horizontal="left" vertical="center"/>
    </xf>
    <xf numFmtId="0" fontId="34" fillId="0" borderId="0" xfId="0" applyFont="1" applyAlignment="1"/>
    <xf numFmtId="0" fontId="0" fillId="0" borderId="10" xfId="0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 shrinkToFit="1"/>
    </xf>
    <xf numFmtId="0" fontId="0" fillId="0" borderId="10" xfId="0" applyBorder="1" applyAlignment="1">
      <alignment horizontal="center" vertical="center" shrinkToFit="1"/>
    </xf>
    <xf numFmtId="0" fontId="0" fillId="25" borderId="10" xfId="0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>
      <alignment vertical="center"/>
    </xf>
    <xf numFmtId="49" fontId="0" fillId="0" borderId="10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26" borderId="10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36" fillId="0" borderId="0" xfId="0" applyFo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8" fillId="0" borderId="0" xfId="0" applyFont="1">
      <alignment vertical="center"/>
    </xf>
    <xf numFmtId="3" fontId="0" fillId="26" borderId="2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37" fillId="0" borderId="0" xfId="0" applyNumberFormat="1" applyFont="1" applyBorder="1" applyAlignment="1">
      <alignment vertical="center"/>
    </xf>
    <xf numFmtId="0" fontId="39" fillId="0" borderId="10" xfId="0" applyFont="1" applyBorder="1" applyAlignment="1">
      <alignment vertical="top" wrapText="1"/>
    </xf>
    <xf numFmtId="49" fontId="0" fillId="0" borderId="0" xfId="0" applyNumberFormat="1" applyAlignment="1">
      <alignment horizontal="center" vertical="center" shrinkToFit="1"/>
    </xf>
    <xf numFmtId="49" fontId="0" fillId="25" borderId="10" xfId="0" applyNumberFormat="1" applyFill="1" applyBorder="1" applyAlignment="1">
      <alignment horizontal="center" vertical="center"/>
    </xf>
    <xf numFmtId="0" fontId="40" fillId="25" borderId="10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shrinkToFit="1"/>
    </xf>
    <xf numFmtId="0" fontId="0" fillId="25" borderId="0" xfId="0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shrinkToFit="1"/>
    </xf>
    <xf numFmtId="0" fontId="23" fillId="0" borderId="0" xfId="0" applyFont="1" applyAlignment="1">
      <alignment shrinkToFit="1"/>
    </xf>
    <xf numFmtId="49" fontId="0" fillId="0" borderId="0" xfId="0" applyNumberFormat="1" applyAlignment="1">
      <alignment shrinkToFit="1"/>
    </xf>
    <xf numFmtId="0" fontId="0" fillId="25" borderId="0" xfId="0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39" fillId="0" borderId="0" xfId="0" applyFont="1" applyAlignment="1">
      <alignment vertical="top" wrapText="1"/>
    </xf>
    <xf numFmtId="0" fontId="40" fillId="2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0" fillId="25" borderId="0" xfId="44" applyFont="1" applyFill="1">
      <alignment vertical="center"/>
    </xf>
    <xf numFmtId="0" fontId="0" fillId="0" borderId="0" xfId="0" applyNumberFormat="1">
      <alignment vertical="center"/>
    </xf>
    <xf numFmtId="0" fontId="36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top" wrapText="1" shrinkToFit="1"/>
    </xf>
    <xf numFmtId="0" fontId="41" fillId="25" borderId="10" xfId="0" applyFont="1" applyFill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37" fillId="0" borderId="19" xfId="0" applyNumberFormat="1" applyFont="1" applyBorder="1" applyAlignment="1">
      <alignment horizontal="center" vertical="center"/>
    </xf>
    <xf numFmtId="3" fontId="37" fillId="0" borderId="23" xfId="0" applyNumberFormat="1" applyFont="1" applyBorder="1" applyAlignment="1">
      <alignment horizontal="center" vertical="center"/>
    </xf>
    <xf numFmtId="3" fontId="37" fillId="0" borderId="17" xfId="0" applyNumberFormat="1" applyFont="1" applyBorder="1" applyAlignment="1">
      <alignment horizontal="center" vertical="center"/>
    </xf>
    <xf numFmtId="3" fontId="37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0" xfId="44" applyFont="1" applyBorder="1" applyAlignment="1">
      <alignment horizontal="center" vertical="center"/>
    </xf>
    <xf numFmtId="0" fontId="1" fillId="0" borderId="10" xfId="44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5" fillId="25" borderId="0" xfId="0" applyFont="1" applyFill="1" applyAlignment="1">
      <alignment horizontal="center" vertical="center" wrapText="1" shrinkToFit="1"/>
    </xf>
    <xf numFmtId="0" fontId="40" fillId="0" borderId="11" xfId="0" applyFont="1" applyBorder="1" applyAlignment="1">
      <alignment horizontal="center" vertical="center" wrapText="1"/>
    </xf>
    <xf numFmtId="0" fontId="40" fillId="25" borderId="0" xfId="0" applyFont="1" applyFill="1" applyAlignment="1">
      <alignment horizontal="center" vertical="center" wrapText="1" shrinkToFit="1"/>
    </xf>
    <xf numFmtId="0" fontId="37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199898A8-CC96-4951-A932-D56F6061D30A}"/>
    <cellStyle name="標準_記入上の注意" xfId="41" xr:uid="{00000000-0005-0000-0000-000029000000}"/>
    <cellStyle name="標準_団体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9</xdr:row>
      <xdr:rowOff>66675</xdr:rowOff>
    </xdr:from>
    <xdr:to>
      <xdr:col>13</xdr:col>
      <xdr:colOff>600076</xdr:colOff>
      <xdr:row>12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EBD013-EDE3-4E1B-A0D0-788EE7D027B7}"/>
            </a:ext>
          </a:extLst>
        </xdr:cNvPr>
        <xdr:cNvSpPr/>
      </xdr:nvSpPr>
      <xdr:spPr>
        <a:xfrm>
          <a:off x="8267700" y="1952625"/>
          <a:ext cx="3914776" cy="609600"/>
        </a:xfrm>
        <a:prstGeom prst="wedgeRoundRectCallout">
          <a:avLst>
            <a:gd name="adj1" fmla="val 44078"/>
            <a:gd name="adj2" fmla="val 16500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地元登録の大学生は、県ｺｰﾄﾞの数式を削除して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各自の登録陸協の県ｺｰﾄﾞに変更して下さい。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85724</xdr:colOff>
      <xdr:row>25</xdr:row>
      <xdr:rowOff>19050</xdr:rowOff>
    </xdr:from>
    <xdr:to>
      <xdr:col>13</xdr:col>
      <xdr:colOff>609599</xdr:colOff>
      <xdr:row>27</xdr:row>
      <xdr:rowOff>123825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BD9D63A-D3DC-4518-BFD0-F6C4E4328D26}"/>
            </a:ext>
          </a:extLst>
        </xdr:cNvPr>
        <xdr:cNvSpPr/>
      </xdr:nvSpPr>
      <xdr:spPr>
        <a:xfrm>
          <a:off x="8296274" y="5705475"/>
          <a:ext cx="3895725" cy="447675"/>
        </a:xfrm>
        <a:prstGeom prst="wedgeRoundRectCallout">
          <a:avLst>
            <a:gd name="adj1" fmla="val 21574"/>
            <a:gd name="adj2" fmla="val -8688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リレーのみの選手も個人種目シートに入力して下さい。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352425</xdr:rowOff>
    </xdr:from>
    <xdr:to>
      <xdr:col>15</xdr:col>
      <xdr:colOff>400638</xdr:colOff>
      <xdr:row>1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5524CBB-A342-4174-903E-2BE5C690A3EB}"/>
            </a:ext>
          </a:extLst>
        </xdr:cNvPr>
        <xdr:cNvCxnSpPr/>
      </xdr:nvCxnSpPr>
      <xdr:spPr>
        <a:xfrm flipH="1">
          <a:off x="10944225" y="352425"/>
          <a:ext cx="324438" cy="3048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352425</xdr:rowOff>
    </xdr:from>
    <xdr:to>
      <xdr:col>15</xdr:col>
      <xdr:colOff>400638</xdr:colOff>
      <xdr:row>1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3CCD99D-7BAA-43BD-9A61-92976021C6AE}"/>
            </a:ext>
          </a:extLst>
        </xdr:cNvPr>
        <xdr:cNvCxnSpPr/>
      </xdr:nvCxnSpPr>
      <xdr:spPr>
        <a:xfrm flipH="1">
          <a:off x="10963275" y="352425"/>
          <a:ext cx="324438" cy="2667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126"/>
  <sheetViews>
    <sheetView tabSelected="1" workbookViewId="0">
      <selection activeCell="Q13" sqref="Q13"/>
    </sheetView>
  </sheetViews>
  <sheetFormatPr defaultColWidth="8.875" defaultRowHeight="13.5" x14ac:dyDescent="0.15"/>
  <cols>
    <col min="1" max="1" width="10" customWidth="1"/>
    <col min="2" max="2" width="12.375" customWidth="1"/>
    <col min="4" max="4" width="11.75" customWidth="1"/>
    <col min="5" max="5" width="13" customWidth="1"/>
    <col min="6" max="6" width="13.125" customWidth="1"/>
    <col min="7" max="7" width="13.625" customWidth="1"/>
    <col min="8" max="11" width="12.5" customWidth="1"/>
    <col min="12" max="12" width="10.375" customWidth="1"/>
  </cols>
  <sheetData>
    <row r="1" spans="1:9" ht="21" customHeight="1" x14ac:dyDescent="0.15">
      <c r="A1" s="25" t="s">
        <v>92</v>
      </c>
      <c r="B1" s="5"/>
      <c r="C1" s="5"/>
      <c r="D1" s="5"/>
      <c r="E1" s="5"/>
      <c r="F1" s="5"/>
      <c r="G1" s="5"/>
      <c r="H1" s="5"/>
      <c r="I1" s="5"/>
    </row>
    <row r="2" spans="1:9" ht="15.75" customHeight="1" x14ac:dyDescent="0.15">
      <c r="A2" s="26" t="s">
        <v>93</v>
      </c>
      <c r="B2" s="5"/>
      <c r="C2" s="5"/>
      <c r="D2" s="5"/>
      <c r="E2" s="5"/>
      <c r="F2" s="5"/>
      <c r="G2" s="5"/>
      <c r="H2" s="5"/>
      <c r="I2" s="5"/>
    </row>
    <row r="3" spans="1:9" ht="15.75" customHeight="1" x14ac:dyDescent="0.15">
      <c r="A3" s="26" t="s">
        <v>144</v>
      </c>
      <c r="B3" s="5"/>
      <c r="C3" s="5"/>
      <c r="D3" s="5"/>
      <c r="E3" s="5"/>
      <c r="F3" s="5"/>
      <c r="G3" s="5"/>
      <c r="H3" s="5"/>
      <c r="I3" s="5"/>
    </row>
    <row r="4" spans="1:9" ht="15.75" customHeight="1" x14ac:dyDescent="0.15">
      <c r="A4" s="27" t="s">
        <v>94</v>
      </c>
      <c r="B4" s="5"/>
      <c r="C4" s="5"/>
      <c r="D4" s="5"/>
      <c r="E4" s="5"/>
      <c r="F4" s="5"/>
      <c r="G4" s="5"/>
      <c r="H4" s="5"/>
      <c r="I4" s="5"/>
    </row>
    <row r="5" spans="1:9" ht="15.75" customHeight="1" x14ac:dyDescent="0.15">
      <c r="A5" s="26" t="s">
        <v>95</v>
      </c>
      <c r="B5" s="5"/>
      <c r="C5" s="5"/>
      <c r="D5" s="5"/>
      <c r="E5" s="5"/>
      <c r="F5" s="5"/>
      <c r="G5" s="5"/>
      <c r="H5" s="5"/>
      <c r="I5" s="5"/>
    </row>
    <row r="6" spans="1:9" ht="12" customHeight="1" x14ac:dyDescent="0.15">
      <c r="A6" s="26"/>
      <c r="B6" s="5"/>
      <c r="C6" s="5"/>
      <c r="D6" s="5"/>
      <c r="E6" s="5"/>
      <c r="F6" s="5"/>
      <c r="G6" s="5"/>
      <c r="H6" s="5"/>
      <c r="I6" s="5"/>
    </row>
    <row r="7" spans="1:9" ht="21" customHeight="1" x14ac:dyDescent="0.15">
      <c r="A7" s="25" t="s">
        <v>96</v>
      </c>
      <c r="B7" s="5"/>
      <c r="C7" s="5"/>
      <c r="D7" s="5"/>
      <c r="E7" s="5"/>
      <c r="F7" s="5"/>
      <c r="G7" s="5"/>
      <c r="H7" s="5"/>
      <c r="I7" s="5"/>
    </row>
    <row r="8" spans="1:9" s="28" customFormat="1" ht="15.75" customHeight="1" x14ac:dyDescent="0.15">
      <c r="A8" s="29" t="s">
        <v>145</v>
      </c>
      <c r="B8" s="30"/>
      <c r="C8" s="30"/>
      <c r="D8" s="30"/>
      <c r="E8" s="30"/>
      <c r="F8" s="30"/>
      <c r="G8" s="30"/>
      <c r="H8" s="30"/>
      <c r="I8" s="30"/>
    </row>
    <row r="9" spans="1:9" s="28" customFormat="1" ht="15.75" customHeight="1" x14ac:dyDescent="0.15">
      <c r="A9" s="27" t="s">
        <v>97</v>
      </c>
      <c r="B9" s="30"/>
      <c r="C9" s="30"/>
      <c r="D9" s="30"/>
      <c r="E9" s="30"/>
      <c r="F9" s="30"/>
      <c r="G9" s="30"/>
      <c r="H9" s="30"/>
      <c r="I9" s="30"/>
    </row>
    <row r="10" spans="1:9" s="28" customFormat="1" ht="15.75" customHeight="1" x14ac:dyDescent="0.15">
      <c r="A10" s="31" t="s">
        <v>98</v>
      </c>
    </row>
    <row r="11" spans="1:9" s="28" customFormat="1" ht="15.75" customHeight="1" x14ac:dyDescent="0.15">
      <c r="A11" s="29" t="s">
        <v>99</v>
      </c>
    </row>
    <row r="12" spans="1:9" s="28" customFormat="1" ht="15.75" customHeight="1" x14ac:dyDescent="0.15">
      <c r="A12" s="29" t="s">
        <v>100</v>
      </c>
    </row>
    <row r="13" spans="1:9" s="28" customFormat="1" ht="15.75" customHeight="1" x14ac:dyDescent="0.15">
      <c r="A13" s="31" t="s">
        <v>146</v>
      </c>
    </row>
    <row r="14" spans="1:9" s="28" customFormat="1" ht="15.75" customHeight="1" x14ac:dyDescent="0.15">
      <c r="A14" s="32" t="s">
        <v>101</v>
      </c>
    </row>
    <row r="15" spans="1:9" x14ac:dyDescent="0.15">
      <c r="A15" s="6"/>
      <c r="B15" s="5"/>
      <c r="C15" s="5"/>
      <c r="D15" s="5"/>
      <c r="E15" s="5"/>
      <c r="F15" s="5"/>
      <c r="G15" s="5"/>
      <c r="H15" s="5"/>
      <c r="I15" s="5"/>
    </row>
    <row r="16" spans="1:9" ht="15.75" customHeight="1" x14ac:dyDescent="0.15">
      <c r="A16" t="s">
        <v>10</v>
      </c>
    </row>
    <row r="17" spans="1:14" ht="51.75" customHeight="1" x14ac:dyDescent="0.15">
      <c r="A17" s="33" t="s">
        <v>9</v>
      </c>
      <c r="B17" s="34" t="s">
        <v>102</v>
      </c>
      <c r="C17" s="34" t="s">
        <v>9</v>
      </c>
      <c r="D17" s="34" t="s">
        <v>103</v>
      </c>
      <c r="E17" s="67" t="s">
        <v>104</v>
      </c>
      <c r="F17" s="35" t="s">
        <v>105</v>
      </c>
      <c r="G17" s="35" t="s">
        <v>106</v>
      </c>
      <c r="H17" s="36" t="s">
        <v>107</v>
      </c>
      <c r="I17" s="35" t="s">
        <v>106</v>
      </c>
      <c r="J17" s="36" t="s">
        <v>107</v>
      </c>
      <c r="K17" s="35" t="s">
        <v>106</v>
      </c>
      <c r="L17" s="36" t="s">
        <v>107</v>
      </c>
      <c r="M17" s="93" t="s">
        <v>108</v>
      </c>
      <c r="N17" s="93"/>
    </row>
    <row r="18" spans="1:14" ht="15" customHeight="1" x14ac:dyDescent="0.15">
      <c r="A18" s="37" t="s">
        <v>109</v>
      </c>
      <c r="B18" s="13" t="s">
        <v>0</v>
      </c>
      <c r="C18" s="13" t="s">
        <v>8</v>
      </c>
      <c r="D18" s="13" t="s">
        <v>1</v>
      </c>
      <c r="E18" s="13" t="s">
        <v>110</v>
      </c>
      <c r="F18" s="13" t="s">
        <v>65</v>
      </c>
      <c r="G18" s="13" t="s">
        <v>2</v>
      </c>
      <c r="H18" s="13" t="s">
        <v>3</v>
      </c>
      <c r="I18" s="13" t="s">
        <v>4</v>
      </c>
      <c r="J18" s="13" t="s">
        <v>5</v>
      </c>
      <c r="K18" s="13" t="s">
        <v>6</v>
      </c>
      <c r="L18" s="13" t="s">
        <v>7</v>
      </c>
      <c r="M18" s="38" t="s">
        <v>34</v>
      </c>
      <c r="N18" s="38" t="s">
        <v>111</v>
      </c>
    </row>
    <row r="19" spans="1:14" s="1" customFormat="1" ht="15" customHeight="1" x14ac:dyDescent="0.15">
      <c r="A19" s="13">
        <v>1234</v>
      </c>
      <c r="B19" s="39" t="s">
        <v>11</v>
      </c>
      <c r="C19" s="39" t="s">
        <v>44</v>
      </c>
      <c r="D19" s="39" t="s">
        <v>12</v>
      </c>
      <c r="E19" s="39" t="s">
        <v>276</v>
      </c>
      <c r="F19" s="39" t="s">
        <v>122</v>
      </c>
      <c r="G19" s="39" t="s">
        <v>15</v>
      </c>
      <c r="H19" s="39" t="s">
        <v>13</v>
      </c>
      <c r="I19" s="39" t="s">
        <v>147</v>
      </c>
      <c r="J19" s="39" t="s">
        <v>149</v>
      </c>
      <c r="K19" s="39" t="s">
        <v>150</v>
      </c>
      <c r="L19" s="39" t="s">
        <v>151</v>
      </c>
      <c r="M19" s="38" t="s">
        <v>112</v>
      </c>
      <c r="N19" s="38" t="s">
        <v>112</v>
      </c>
    </row>
    <row r="20" spans="1:14" x14ac:dyDescent="0.15">
      <c r="B20" s="2"/>
      <c r="C20" s="2"/>
      <c r="D20" s="2"/>
      <c r="E20" s="2"/>
      <c r="G20" s="40" t="s">
        <v>33</v>
      </c>
      <c r="H20" s="41"/>
      <c r="I20" s="40" t="s">
        <v>148</v>
      </c>
      <c r="J20" s="41"/>
      <c r="K20" s="41" t="s">
        <v>152</v>
      </c>
    </row>
    <row r="21" spans="1:14" x14ac:dyDescent="0.15">
      <c r="B21" s="2"/>
      <c r="C21" s="2"/>
      <c r="D21" s="2"/>
      <c r="E21" s="2"/>
      <c r="F21" s="8"/>
      <c r="G21" s="2"/>
      <c r="H21" s="8"/>
      <c r="I21" s="2"/>
      <c r="J21" s="2"/>
      <c r="K21" s="4"/>
    </row>
    <row r="22" spans="1:14" ht="35.25" customHeight="1" x14ac:dyDescent="0.15">
      <c r="A22" s="13" t="s">
        <v>47</v>
      </c>
      <c r="B22" s="13" t="s">
        <v>113</v>
      </c>
      <c r="C22" s="13" t="s">
        <v>114</v>
      </c>
      <c r="D22" s="39" t="s">
        <v>115</v>
      </c>
      <c r="E22" s="91" t="s">
        <v>116</v>
      </c>
      <c r="F22" s="70" t="s">
        <v>157</v>
      </c>
      <c r="G22" s="13"/>
      <c r="H22" s="42" t="s">
        <v>48</v>
      </c>
      <c r="I22" s="94" t="s">
        <v>117</v>
      </c>
      <c r="J22" s="95"/>
      <c r="K22" s="95"/>
      <c r="L22" s="95"/>
      <c r="M22" s="95"/>
      <c r="N22" s="96"/>
    </row>
    <row r="23" spans="1:14" s="1" customFormat="1" ht="15" customHeight="1" x14ac:dyDescent="0.15">
      <c r="A23" s="13" t="s">
        <v>49</v>
      </c>
      <c r="B23" s="13" t="s">
        <v>61</v>
      </c>
      <c r="C23" s="13" t="s">
        <v>118</v>
      </c>
      <c r="D23" s="39" t="s">
        <v>119</v>
      </c>
      <c r="E23" s="1" t="s">
        <v>120</v>
      </c>
      <c r="F23" s="38" t="s">
        <v>34</v>
      </c>
      <c r="G23" s="13"/>
      <c r="H23" s="13" t="s">
        <v>50</v>
      </c>
      <c r="I23" s="13" t="s">
        <v>51</v>
      </c>
      <c r="J23" s="13" t="s">
        <v>52</v>
      </c>
      <c r="K23" s="13" t="s">
        <v>53</v>
      </c>
      <c r="L23" s="13" t="s">
        <v>54</v>
      </c>
      <c r="M23" s="13" t="s">
        <v>55</v>
      </c>
      <c r="N23" s="13" t="s">
        <v>56</v>
      </c>
    </row>
    <row r="24" spans="1:14" ht="15" customHeight="1" x14ac:dyDescent="0.15">
      <c r="A24" s="13" t="s">
        <v>121</v>
      </c>
      <c r="B24" s="39" t="s">
        <v>153</v>
      </c>
      <c r="C24" s="39" t="s">
        <v>154</v>
      </c>
      <c r="D24" s="39" t="s">
        <v>155</v>
      </c>
      <c r="E24" s="39" t="s">
        <v>122</v>
      </c>
      <c r="F24" s="69" t="s">
        <v>112</v>
      </c>
      <c r="G24" s="43"/>
      <c r="H24" s="44" t="s">
        <v>123</v>
      </c>
      <c r="I24" s="39" t="s">
        <v>124</v>
      </c>
      <c r="J24" s="44" t="s">
        <v>125</v>
      </c>
      <c r="K24" s="39" t="s">
        <v>126</v>
      </c>
      <c r="L24" s="39" t="s">
        <v>127</v>
      </c>
      <c r="M24" s="39" t="s">
        <v>128</v>
      </c>
      <c r="N24" s="13">
        <v>1239</v>
      </c>
    </row>
    <row r="25" spans="1:14" x14ac:dyDescent="0.15">
      <c r="B25" s="2"/>
      <c r="C25" s="2"/>
      <c r="D25" s="2"/>
      <c r="E25" s="2"/>
      <c r="F25" s="2"/>
      <c r="G25" s="2"/>
      <c r="H25" s="68" t="s">
        <v>156</v>
      </c>
      <c r="I25" s="2"/>
      <c r="J25" s="8"/>
      <c r="K25" s="2"/>
      <c r="L25" s="2"/>
    </row>
    <row r="26" spans="1:14" x14ac:dyDescent="0.15">
      <c r="A26" s="19"/>
      <c r="F26" s="22"/>
    </row>
    <row r="28" spans="1:14" ht="13.5" customHeight="1" x14ac:dyDescent="0.15">
      <c r="A28" s="14" t="s">
        <v>34</v>
      </c>
      <c r="B28" s="14" t="s">
        <v>66</v>
      </c>
    </row>
    <row r="29" spans="1:14" ht="13.5" customHeight="1" x14ac:dyDescent="0.15">
      <c r="A29" s="23">
        <v>490059</v>
      </c>
      <c r="B29" s="23" t="s">
        <v>158</v>
      </c>
      <c r="C29" s="15"/>
      <c r="I29" s="19"/>
    </row>
    <row r="30" spans="1:14" ht="13.5" customHeight="1" x14ac:dyDescent="0.15">
      <c r="A30" s="23">
        <v>490061</v>
      </c>
      <c r="B30" s="23" t="s">
        <v>159</v>
      </c>
    </row>
    <row r="31" spans="1:14" ht="13.5" customHeight="1" x14ac:dyDescent="0.15">
      <c r="A31" s="23">
        <v>490062</v>
      </c>
      <c r="B31" s="23" t="s">
        <v>160</v>
      </c>
    </row>
    <row r="32" spans="1:14" ht="13.5" customHeight="1" x14ac:dyDescent="0.15">
      <c r="A32" s="23">
        <v>490063</v>
      </c>
      <c r="B32" s="23" t="s">
        <v>161</v>
      </c>
    </row>
    <row r="33" spans="1:7" ht="13.5" customHeight="1" x14ac:dyDescent="0.15">
      <c r="A33" s="23">
        <v>490064</v>
      </c>
      <c r="B33" s="23" t="s">
        <v>162</v>
      </c>
    </row>
    <row r="34" spans="1:7" ht="13.5" customHeight="1" x14ac:dyDescent="0.15">
      <c r="A34" s="23">
        <v>490066</v>
      </c>
      <c r="B34" s="23" t="s">
        <v>163</v>
      </c>
    </row>
    <row r="35" spans="1:7" ht="13.5" customHeight="1" x14ac:dyDescent="0.15">
      <c r="A35" s="23">
        <v>490095</v>
      </c>
      <c r="B35" s="23" t="s">
        <v>72</v>
      </c>
    </row>
    <row r="36" spans="1:7" ht="13.5" customHeight="1" x14ac:dyDescent="0.15">
      <c r="A36" s="23">
        <v>490104</v>
      </c>
      <c r="B36" s="23" t="s">
        <v>164</v>
      </c>
      <c r="G36" s="20"/>
    </row>
    <row r="37" spans="1:7" ht="13.5" customHeight="1" x14ac:dyDescent="0.15">
      <c r="A37" s="23">
        <v>490105</v>
      </c>
      <c r="B37" s="23" t="s">
        <v>165</v>
      </c>
    </row>
    <row r="38" spans="1:7" ht="13.5" customHeight="1" x14ac:dyDescent="0.15">
      <c r="A38" s="23">
        <v>490106</v>
      </c>
      <c r="B38" s="23" t="s">
        <v>166</v>
      </c>
    </row>
    <row r="39" spans="1:7" ht="13.5" customHeight="1" x14ac:dyDescent="0.15">
      <c r="A39" s="23">
        <v>491026</v>
      </c>
      <c r="B39" s="23" t="s">
        <v>167</v>
      </c>
    </row>
    <row r="40" spans="1:7" ht="13.5" customHeight="1" x14ac:dyDescent="0.15">
      <c r="A40" s="23">
        <v>491027</v>
      </c>
      <c r="B40" s="23" t="s">
        <v>191</v>
      </c>
    </row>
    <row r="41" spans="1:7" ht="13.5" customHeight="1" x14ac:dyDescent="0.15">
      <c r="A41" s="23">
        <v>491033</v>
      </c>
      <c r="B41" s="23" t="s">
        <v>168</v>
      </c>
      <c r="C41" s="15"/>
    </row>
    <row r="42" spans="1:7" ht="13.5" customHeight="1" x14ac:dyDescent="0.15">
      <c r="A42" s="23">
        <v>491047</v>
      </c>
      <c r="B42" s="23" t="s">
        <v>83</v>
      </c>
      <c r="C42" s="15"/>
    </row>
    <row r="43" spans="1:7" ht="13.5" customHeight="1" x14ac:dyDescent="0.15">
      <c r="A43" s="23">
        <v>491050</v>
      </c>
      <c r="B43" s="23" t="s">
        <v>77</v>
      </c>
      <c r="C43" s="15"/>
    </row>
    <row r="44" spans="1:7" ht="13.5" customHeight="1" x14ac:dyDescent="0.15">
      <c r="A44" s="23">
        <v>491073</v>
      </c>
      <c r="B44" s="23" t="s">
        <v>169</v>
      </c>
      <c r="C44" s="15"/>
    </row>
    <row r="45" spans="1:7" ht="13.5" customHeight="1" x14ac:dyDescent="0.15">
      <c r="A45" s="23">
        <v>491076</v>
      </c>
      <c r="B45" s="23" t="s">
        <v>71</v>
      </c>
      <c r="C45" s="15"/>
    </row>
    <row r="46" spans="1:7" ht="13.5" customHeight="1" x14ac:dyDescent="0.15">
      <c r="A46" s="23">
        <v>491080</v>
      </c>
      <c r="B46" s="23" t="s">
        <v>197</v>
      </c>
      <c r="C46" s="15"/>
      <c r="D46" s="71"/>
    </row>
    <row r="47" spans="1:7" ht="13.5" customHeight="1" x14ac:dyDescent="0.15">
      <c r="A47" s="23">
        <v>491081</v>
      </c>
      <c r="B47" s="23" t="s">
        <v>193</v>
      </c>
      <c r="C47" s="15"/>
      <c r="D47" s="71"/>
    </row>
    <row r="48" spans="1:7" ht="13.5" customHeight="1" x14ac:dyDescent="0.15">
      <c r="A48" s="23">
        <v>491084</v>
      </c>
      <c r="B48" s="23" t="s">
        <v>202</v>
      </c>
      <c r="C48" s="15"/>
      <c r="D48" s="71"/>
    </row>
    <row r="49" spans="1:5" ht="13.5" customHeight="1" x14ac:dyDescent="0.15">
      <c r="A49" s="23">
        <v>491096</v>
      </c>
      <c r="B49" s="23" t="s">
        <v>82</v>
      </c>
      <c r="C49" s="15"/>
      <c r="D49" s="71"/>
      <c r="E49" s="23"/>
    </row>
    <row r="50" spans="1:5" ht="13.5" customHeight="1" x14ac:dyDescent="0.15">
      <c r="A50" s="23">
        <v>491097</v>
      </c>
      <c r="B50" s="23" t="s">
        <v>207</v>
      </c>
      <c r="E50" s="23"/>
    </row>
    <row r="51" spans="1:5" ht="13.5" customHeight="1" x14ac:dyDescent="0.15">
      <c r="A51" s="23">
        <v>491100</v>
      </c>
      <c r="B51" s="23" t="s">
        <v>215</v>
      </c>
      <c r="E51" s="23"/>
    </row>
    <row r="52" spans="1:5" ht="13.5" customHeight="1" x14ac:dyDescent="0.15">
      <c r="A52" s="23">
        <v>491101</v>
      </c>
      <c r="B52" s="23" t="s">
        <v>206</v>
      </c>
      <c r="E52" s="23"/>
    </row>
    <row r="53" spans="1:5" ht="13.5" customHeight="1" x14ac:dyDescent="0.15">
      <c r="A53" s="23">
        <v>492252</v>
      </c>
      <c r="B53" s="23" t="s">
        <v>170</v>
      </c>
    </row>
    <row r="54" spans="1:5" ht="13.5" customHeight="1" x14ac:dyDescent="0.15">
      <c r="A54" s="23">
        <v>492253</v>
      </c>
      <c r="B54" s="23" t="s">
        <v>171</v>
      </c>
    </row>
    <row r="55" spans="1:5" ht="13.5" customHeight="1" x14ac:dyDescent="0.15">
      <c r="A55" s="23">
        <v>492254</v>
      </c>
      <c r="B55" s="23" t="s">
        <v>73</v>
      </c>
    </row>
    <row r="56" spans="1:5" ht="13.5" customHeight="1" x14ac:dyDescent="0.15">
      <c r="A56" s="23">
        <v>492255</v>
      </c>
      <c r="B56" s="23" t="s">
        <v>201</v>
      </c>
    </row>
    <row r="57" spans="1:5" ht="13.5" customHeight="1" x14ac:dyDescent="0.15">
      <c r="A57" s="23">
        <v>492256</v>
      </c>
      <c r="B57" s="23" t="s">
        <v>79</v>
      </c>
    </row>
    <row r="58" spans="1:5" ht="13.5" customHeight="1" x14ac:dyDescent="0.15">
      <c r="A58" s="23">
        <v>492257</v>
      </c>
      <c r="B58" s="23" t="s">
        <v>172</v>
      </c>
    </row>
    <row r="59" spans="1:5" ht="13.5" customHeight="1" x14ac:dyDescent="0.15">
      <c r="A59" s="23">
        <v>492258</v>
      </c>
      <c r="B59" s="23" t="s">
        <v>194</v>
      </c>
    </row>
    <row r="60" spans="1:5" ht="13.5" customHeight="1" x14ac:dyDescent="0.15">
      <c r="A60" s="23">
        <v>492259</v>
      </c>
      <c r="B60" s="23" t="s">
        <v>76</v>
      </c>
    </row>
    <row r="61" spans="1:5" ht="13.5" customHeight="1" x14ac:dyDescent="0.15">
      <c r="A61" s="23">
        <v>492260</v>
      </c>
      <c r="B61" s="23" t="s">
        <v>74</v>
      </c>
    </row>
    <row r="62" spans="1:5" ht="13.5" customHeight="1" x14ac:dyDescent="0.15">
      <c r="A62" s="23">
        <v>492261</v>
      </c>
      <c r="B62" s="23" t="s">
        <v>173</v>
      </c>
    </row>
    <row r="63" spans="1:5" ht="13.5" customHeight="1" x14ac:dyDescent="0.15">
      <c r="A63" s="23">
        <v>492262</v>
      </c>
      <c r="B63" s="23" t="s">
        <v>212</v>
      </c>
    </row>
    <row r="64" spans="1:5" ht="13.5" customHeight="1" x14ac:dyDescent="0.15">
      <c r="A64" s="23">
        <v>492263</v>
      </c>
      <c r="B64" s="23" t="s">
        <v>211</v>
      </c>
    </row>
    <row r="65" spans="1:2" ht="13.5" customHeight="1" x14ac:dyDescent="0.15">
      <c r="A65" s="23">
        <v>492264</v>
      </c>
      <c r="B65" s="23" t="s">
        <v>214</v>
      </c>
    </row>
    <row r="66" spans="1:2" ht="13.5" customHeight="1" x14ac:dyDescent="0.15">
      <c r="A66" s="23">
        <v>492265</v>
      </c>
      <c r="B66" s="23" t="s">
        <v>217</v>
      </c>
    </row>
    <row r="67" spans="1:2" ht="13.5" customHeight="1" x14ac:dyDescent="0.15">
      <c r="A67" s="23">
        <v>492266</v>
      </c>
      <c r="B67" s="23" t="s">
        <v>174</v>
      </c>
    </row>
    <row r="68" spans="1:2" ht="13.5" customHeight="1" x14ac:dyDescent="0.15">
      <c r="A68" s="23">
        <v>492267</v>
      </c>
      <c r="B68" s="23" t="s">
        <v>69</v>
      </c>
    </row>
    <row r="69" spans="1:2" ht="13.5" customHeight="1" x14ac:dyDescent="0.15">
      <c r="A69" s="23">
        <v>492268</v>
      </c>
      <c r="B69" s="23" t="s">
        <v>209</v>
      </c>
    </row>
    <row r="70" spans="1:2" ht="13.5" customHeight="1" x14ac:dyDescent="0.15">
      <c r="A70" s="23">
        <v>492269</v>
      </c>
      <c r="B70" s="23" t="s">
        <v>175</v>
      </c>
    </row>
    <row r="71" spans="1:2" ht="13.5" customHeight="1" x14ac:dyDescent="0.15">
      <c r="A71" s="23">
        <v>492270</v>
      </c>
      <c r="B71" s="23" t="s">
        <v>176</v>
      </c>
    </row>
    <row r="72" spans="1:2" ht="13.5" customHeight="1" x14ac:dyDescent="0.15">
      <c r="A72" s="23">
        <v>492271</v>
      </c>
      <c r="B72" s="23" t="s">
        <v>80</v>
      </c>
    </row>
    <row r="73" spans="1:2" ht="13.5" customHeight="1" x14ac:dyDescent="0.15">
      <c r="A73" s="23">
        <v>492272</v>
      </c>
      <c r="B73" s="23" t="s">
        <v>177</v>
      </c>
    </row>
    <row r="74" spans="1:2" ht="13.5" customHeight="1" x14ac:dyDescent="0.15">
      <c r="A74" s="23">
        <v>492303</v>
      </c>
      <c r="B74" s="23" t="s">
        <v>81</v>
      </c>
    </row>
    <row r="75" spans="1:2" ht="13.5" customHeight="1" x14ac:dyDescent="0.15">
      <c r="A75" s="23">
        <v>492319</v>
      </c>
      <c r="B75" s="23" t="s">
        <v>178</v>
      </c>
    </row>
    <row r="76" spans="1:2" ht="13.5" customHeight="1" x14ac:dyDescent="0.15">
      <c r="A76" s="23">
        <v>492357</v>
      </c>
      <c r="B76" s="23" t="s">
        <v>189</v>
      </c>
    </row>
    <row r="77" spans="1:2" ht="13.5" customHeight="1" x14ac:dyDescent="0.15">
      <c r="A77" s="23">
        <v>492372</v>
      </c>
      <c r="B77" s="23" t="s">
        <v>187</v>
      </c>
    </row>
    <row r="78" spans="1:2" ht="13.5" customHeight="1" x14ac:dyDescent="0.15">
      <c r="A78" s="23">
        <v>492379</v>
      </c>
      <c r="B78" s="23" t="s">
        <v>179</v>
      </c>
    </row>
    <row r="79" spans="1:2" ht="13.5" customHeight="1" x14ac:dyDescent="0.15">
      <c r="A79" s="23">
        <v>492385</v>
      </c>
      <c r="B79" s="23" t="s">
        <v>216</v>
      </c>
    </row>
    <row r="80" spans="1:2" ht="13.5" customHeight="1" x14ac:dyDescent="0.15">
      <c r="A80" s="23">
        <v>492400</v>
      </c>
      <c r="B80" s="23" t="s">
        <v>180</v>
      </c>
    </row>
    <row r="81" spans="1:2" ht="13.5" customHeight="1" x14ac:dyDescent="0.15">
      <c r="A81" s="23">
        <v>492401</v>
      </c>
      <c r="B81" s="23" t="s">
        <v>210</v>
      </c>
    </row>
    <row r="82" spans="1:2" ht="13.5" customHeight="1" x14ac:dyDescent="0.15">
      <c r="A82" s="23">
        <v>492402</v>
      </c>
      <c r="B82" s="23" t="s">
        <v>181</v>
      </c>
    </row>
    <row r="83" spans="1:2" ht="13.5" customHeight="1" x14ac:dyDescent="0.15">
      <c r="A83" s="23">
        <v>492414</v>
      </c>
      <c r="B83" s="23" t="s">
        <v>85</v>
      </c>
    </row>
    <row r="84" spans="1:2" ht="13.5" customHeight="1" x14ac:dyDescent="0.15">
      <c r="A84" s="23">
        <v>492415</v>
      </c>
      <c r="B84" s="23" t="s">
        <v>182</v>
      </c>
    </row>
    <row r="85" spans="1:2" ht="13.5" customHeight="1" x14ac:dyDescent="0.15">
      <c r="A85" s="23">
        <v>492416</v>
      </c>
      <c r="B85" s="23" t="s">
        <v>67</v>
      </c>
    </row>
    <row r="86" spans="1:2" ht="13.5" customHeight="1" x14ac:dyDescent="0.15">
      <c r="A86" s="23">
        <v>492426</v>
      </c>
      <c r="B86" s="23" t="s">
        <v>204</v>
      </c>
    </row>
    <row r="87" spans="1:2" ht="13.5" customHeight="1" x14ac:dyDescent="0.15">
      <c r="A87" s="23">
        <v>492442</v>
      </c>
      <c r="B87" s="23" t="s">
        <v>68</v>
      </c>
    </row>
    <row r="88" spans="1:2" ht="13.5" customHeight="1" x14ac:dyDescent="0.15">
      <c r="A88" s="23">
        <v>492457</v>
      </c>
      <c r="B88" s="23" t="s">
        <v>86</v>
      </c>
    </row>
    <row r="89" spans="1:2" ht="13.5" customHeight="1" x14ac:dyDescent="0.15">
      <c r="A89" s="23">
        <v>492477</v>
      </c>
      <c r="B89" s="23" t="s">
        <v>208</v>
      </c>
    </row>
    <row r="90" spans="1:2" ht="13.5" customHeight="1" x14ac:dyDescent="0.15">
      <c r="A90" s="23">
        <v>492510</v>
      </c>
      <c r="B90" s="23" t="s">
        <v>195</v>
      </c>
    </row>
    <row r="91" spans="1:2" ht="13.5" customHeight="1" x14ac:dyDescent="0.15">
      <c r="A91" s="23">
        <v>492511</v>
      </c>
      <c r="B91" s="23" t="s">
        <v>205</v>
      </c>
    </row>
    <row r="92" spans="1:2" ht="13.5" customHeight="1" x14ac:dyDescent="0.15">
      <c r="A92" s="23">
        <v>492512</v>
      </c>
      <c r="B92" s="23" t="s">
        <v>192</v>
      </c>
    </row>
    <row r="93" spans="1:2" ht="13.5" customHeight="1" x14ac:dyDescent="0.15">
      <c r="A93" s="23">
        <v>492582</v>
      </c>
      <c r="B93" s="23" t="s">
        <v>183</v>
      </c>
    </row>
    <row r="94" spans="1:2" ht="13.5" customHeight="1" x14ac:dyDescent="0.15">
      <c r="A94" s="23">
        <v>492583</v>
      </c>
      <c r="B94" s="23" t="s">
        <v>218</v>
      </c>
    </row>
    <row r="95" spans="1:2" ht="13.5" customHeight="1" x14ac:dyDescent="0.15">
      <c r="A95" s="45">
        <v>492606</v>
      </c>
      <c r="B95" s="7" t="s">
        <v>213</v>
      </c>
    </row>
    <row r="96" spans="1:2" ht="13.5" customHeight="1" x14ac:dyDescent="0.15">
      <c r="A96" s="45">
        <v>492655</v>
      </c>
      <c r="B96" s="7" t="s">
        <v>190</v>
      </c>
    </row>
    <row r="97" spans="1:2" ht="13.5" customHeight="1" x14ac:dyDescent="0.15">
      <c r="A97" s="45">
        <v>495339</v>
      </c>
      <c r="B97" s="7" t="s">
        <v>199</v>
      </c>
    </row>
    <row r="98" spans="1:2" ht="13.5" customHeight="1" x14ac:dyDescent="0.15">
      <c r="A98" s="45">
        <v>495379</v>
      </c>
      <c r="B98" s="7" t="s">
        <v>203</v>
      </c>
    </row>
    <row r="99" spans="1:2" ht="13.5" customHeight="1" x14ac:dyDescent="0.15">
      <c r="A99" s="45">
        <v>496032</v>
      </c>
      <c r="B99" s="7" t="s">
        <v>184</v>
      </c>
    </row>
    <row r="100" spans="1:2" ht="13.5" customHeight="1" x14ac:dyDescent="0.15">
      <c r="A100" s="45">
        <v>496033</v>
      </c>
      <c r="B100" s="7" t="s">
        <v>75</v>
      </c>
    </row>
    <row r="101" spans="1:2" ht="13.5" customHeight="1" x14ac:dyDescent="0.15">
      <c r="A101" s="45">
        <v>496034</v>
      </c>
      <c r="B101" s="7" t="s">
        <v>78</v>
      </c>
    </row>
    <row r="102" spans="1:2" ht="13.5" customHeight="1" x14ac:dyDescent="0.15">
      <c r="A102" s="45">
        <v>496035</v>
      </c>
      <c r="B102" s="7" t="s">
        <v>185</v>
      </c>
    </row>
    <row r="103" spans="1:2" ht="13.5" customHeight="1" x14ac:dyDescent="0.15">
      <c r="A103" s="45">
        <v>496036</v>
      </c>
      <c r="B103" s="7" t="s">
        <v>188</v>
      </c>
    </row>
    <row r="104" spans="1:2" ht="13.5" customHeight="1" x14ac:dyDescent="0.15">
      <c r="A104" s="45">
        <v>496038</v>
      </c>
      <c r="B104" s="7" t="s">
        <v>88</v>
      </c>
    </row>
    <row r="105" spans="1:2" ht="13.5" customHeight="1" x14ac:dyDescent="0.15">
      <c r="A105" s="45">
        <v>496039</v>
      </c>
      <c r="B105" s="7" t="s">
        <v>186</v>
      </c>
    </row>
    <row r="106" spans="1:2" ht="13.5" customHeight="1" x14ac:dyDescent="0.15">
      <c r="A106" s="45">
        <v>496043</v>
      </c>
      <c r="B106" s="7" t="s">
        <v>70</v>
      </c>
    </row>
    <row r="107" spans="1:2" ht="13.5" customHeight="1" x14ac:dyDescent="0.15">
      <c r="A107" s="45">
        <v>496053</v>
      </c>
      <c r="B107" s="7" t="s">
        <v>84</v>
      </c>
    </row>
    <row r="108" spans="1:2" ht="13.5" customHeight="1" x14ac:dyDescent="0.15">
      <c r="A108" s="45">
        <v>496058</v>
      </c>
      <c r="B108" s="7" t="s">
        <v>198</v>
      </c>
    </row>
    <row r="109" spans="1:2" ht="13.5" customHeight="1" x14ac:dyDescent="0.15">
      <c r="A109" s="45">
        <v>499701</v>
      </c>
      <c r="B109" s="7" t="s">
        <v>200</v>
      </c>
    </row>
    <row r="110" spans="1:2" ht="13.5" customHeight="1" x14ac:dyDescent="0.15">
      <c r="A110" s="45">
        <v>499996</v>
      </c>
      <c r="B110" s="7" t="s">
        <v>87</v>
      </c>
    </row>
    <row r="111" spans="1:2" ht="13.5" customHeight="1" x14ac:dyDescent="0.15">
      <c r="A111" s="45">
        <v>499997</v>
      </c>
      <c r="B111" s="7" t="s">
        <v>196</v>
      </c>
    </row>
    <row r="112" spans="1:2" ht="14.25" customHeight="1" x14ac:dyDescent="0.15">
      <c r="A112" s="7"/>
      <c r="B112" s="7"/>
    </row>
    <row r="113" spans="1:4" x14ac:dyDescent="0.15">
      <c r="A113" s="7"/>
      <c r="B113" s="7"/>
    </row>
    <row r="114" spans="1:4" x14ac:dyDescent="0.15">
      <c r="A114" s="7"/>
      <c r="B114" s="7"/>
    </row>
    <row r="115" spans="1:4" x14ac:dyDescent="0.15">
      <c r="A115" s="7"/>
      <c r="B115" s="7"/>
    </row>
    <row r="116" spans="1:4" x14ac:dyDescent="0.15">
      <c r="A116" s="7"/>
      <c r="B116" s="7"/>
    </row>
    <row r="117" spans="1:4" x14ac:dyDescent="0.15">
      <c r="A117" s="7"/>
      <c r="B117" s="7"/>
    </row>
    <row r="118" spans="1:4" x14ac:dyDescent="0.15">
      <c r="A118" s="7"/>
      <c r="B118" s="7"/>
    </row>
    <row r="119" spans="1:4" x14ac:dyDescent="0.15">
      <c r="A119" s="7"/>
      <c r="B119" s="7"/>
    </row>
    <row r="120" spans="1:4" x14ac:dyDescent="0.15">
      <c r="A120" s="7"/>
      <c r="B120" s="7"/>
    </row>
    <row r="121" spans="1:4" x14ac:dyDescent="0.15">
      <c r="A121" s="7"/>
      <c r="B121" s="7"/>
    </row>
    <row r="122" spans="1:4" x14ac:dyDescent="0.15">
      <c r="A122" s="7"/>
      <c r="B122" s="7"/>
      <c r="C122" s="20"/>
    </row>
    <row r="123" spans="1:4" x14ac:dyDescent="0.15">
      <c r="A123" s="7"/>
      <c r="B123" s="7"/>
    </row>
    <row r="124" spans="1:4" x14ac:dyDescent="0.15">
      <c r="A124" s="7"/>
      <c r="B124" s="7"/>
    </row>
    <row r="125" spans="1:4" x14ac:dyDescent="0.15">
      <c r="A125" s="7"/>
      <c r="B125" s="7"/>
    </row>
    <row r="126" spans="1:4" x14ac:dyDescent="0.15">
      <c r="A126" s="20"/>
      <c r="B126" s="20"/>
      <c r="D126" s="20"/>
    </row>
  </sheetData>
  <sheetProtection formatCells="0" formatColumns="0" formatRows="0" insertColumns="0" insertRows="0" insertHyperlinks="0" deleteColumns="0" deleteRows="0" sort="0" autoFilter="0" pivotTables="0"/>
  <sortState ref="J33:K115">
    <sortCondition ref="J33:J115"/>
  </sortState>
  <mergeCells count="2">
    <mergeCell ref="M17:N17"/>
    <mergeCell ref="I22:N22"/>
  </mergeCells>
  <phoneticPr fontId="2"/>
  <dataValidations count="2">
    <dataValidation type="textLength" imeMode="disabled" allowBlank="1" showInputMessage="1" showErrorMessage="1" sqref="D46:D49 A54:A77 A29:A52" xr:uid="{00000000-0002-0000-0000-000000000000}">
      <formula1>6</formula1>
      <formula2>6</formula2>
    </dataValidation>
    <dataValidation imeMode="disabled" allowBlank="1" showInputMessage="1" showErrorMessage="1" sqref="B22:C23" xr:uid="{CC28F380-B44D-4EA4-9AE2-682A4AA846D6}"/>
  </dataValidations>
  <pageMargins left="0.75" right="0.75" top="1" bottom="1" header="0.51200000000000001" footer="0.51200000000000001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67"/>
  <sheetViews>
    <sheetView zoomScaleNormal="100" workbookViewId="0">
      <selection activeCell="N24" sqref="N24"/>
    </sheetView>
  </sheetViews>
  <sheetFormatPr defaultColWidth="8.875" defaultRowHeight="13.5" x14ac:dyDescent="0.15"/>
  <cols>
    <col min="1" max="1" width="7.5" customWidth="1"/>
    <col min="2" max="6" width="13.75" customWidth="1"/>
    <col min="7" max="7" width="6.375" customWidth="1"/>
    <col min="8" max="8" width="7.5" customWidth="1"/>
    <col min="9" max="9" width="8.25" customWidth="1"/>
    <col min="10" max="10" width="4.125" customWidth="1"/>
  </cols>
  <sheetData>
    <row r="1" spans="1:22" ht="36.75" customHeight="1" x14ac:dyDescent="0.15">
      <c r="A1" s="101" t="s">
        <v>129</v>
      </c>
      <c r="B1" s="101"/>
      <c r="C1" s="101"/>
      <c r="D1" s="101"/>
      <c r="E1" s="101"/>
      <c r="F1" s="101"/>
      <c r="G1" s="101"/>
      <c r="H1" s="101"/>
      <c r="I1" s="65"/>
    </row>
    <row r="2" spans="1:22" ht="28.5" customHeight="1" x14ac:dyDescent="0.15"/>
    <row r="3" spans="1:22" ht="18.75" customHeight="1" x14ac:dyDescent="0.15">
      <c r="A3" s="16"/>
      <c r="B3" s="21" t="s">
        <v>282</v>
      </c>
      <c r="C3" s="16"/>
      <c r="D3" s="16"/>
      <c r="E3" s="16"/>
      <c r="F3" s="16"/>
    </row>
    <row r="4" spans="1:22" ht="18.75" customHeight="1" x14ac:dyDescent="0.15">
      <c r="A4" s="16"/>
      <c r="B4" s="37" t="s">
        <v>118</v>
      </c>
      <c r="C4" s="108"/>
      <c r="D4" s="109"/>
      <c r="E4" t="s">
        <v>131</v>
      </c>
      <c r="F4" s="16"/>
    </row>
    <row r="5" spans="1:22" ht="18.75" customHeight="1" x14ac:dyDescent="0.15">
      <c r="A5" s="16"/>
      <c r="B5" s="37" t="s">
        <v>45</v>
      </c>
      <c r="C5" s="108"/>
      <c r="D5" s="109"/>
      <c r="E5" t="s">
        <v>130</v>
      </c>
      <c r="F5" s="16"/>
    </row>
    <row r="6" spans="1:22" ht="18.75" customHeight="1" x14ac:dyDescent="0.15">
      <c r="A6" s="16"/>
      <c r="B6" s="37" t="s">
        <v>34</v>
      </c>
      <c r="C6" s="109"/>
      <c r="D6" s="109"/>
      <c r="E6" t="s">
        <v>137</v>
      </c>
      <c r="F6" s="16"/>
      <c r="M6" s="111"/>
      <c r="N6" s="111"/>
      <c r="O6" s="111"/>
      <c r="P6" s="111"/>
      <c r="Q6" s="111"/>
      <c r="R6" s="111"/>
      <c r="S6" s="111"/>
      <c r="T6" s="111"/>
      <c r="U6" s="111"/>
      <c r="V6" s="111"/>
    </row>
    <row r="7" spans="1:22" ht="18.75" customHeight="1" x14ac:dyDescent="0.15">
      <c r="A7" s="16"/>
      <c r="B7" s="37" t="s">
        <v>132</v>
      </c>
      <c r="C7" s="112"/>
      <c r="D7" s="112"/>
      <c r="E7" s="45" t="s">
        <v>133</v>
      </c>
      <c r="F7" s="16"/>
    </row>
    <row r="8" spans="1:22" ht="23.25" customHeight="1" x14ac:dyDescent="0.15"/>
    <row r="9" spans="1:22" ht="23.25" customHeight="1" x14ac:dyDescent="0.15">
      <c r="B9" t="s">
        <v>283</v>
      </c>
      <c r="D9" s="1"/>
    </row>
    <row r="10" spans="1:22" ht="33" customHeight="1" thickBot="1" x14ac:dyDescent="0.2">
      <c r="B10" s="57"/>
      <c r="C10" s="46" t="s">
        <v>143</v>
      </c>
      <c r="D10" s="56" t="s">
        <v>142</v>
      </c>
      <c r="E10" s="46" t="s">
        <v>140</v>
      </c>
      <c r="F10" s="46" t="s">
        <v>141</v>
      </c>
    </row>
    <row r="11" spans="1:22" ht="18.75" customHeight="1" thickTop="1" x14ac:dyDescent="0.15">
      <c r="B11" s="47" t="s">
        <v>14</v>
      </c>
      <c r="C11" s="48"/>
      <c r="D11" s="48"/>
      <c r="E11" s="48"/>
      <c r="F11" s="48"/>
    </row>
    <row r="12" spans="1:22" ht="18.75" customHeight="1" thickBot="1" x14ac:dyDescent="0.2">
      <c r="B12" s="49" t="s">
        <v>35</v>
      </c>
      <c r="C12" s="50"/>
      <c r="D12" s="50"/>
      <c r="E12" s="50"/>
      <c r="F12" s="50"/>
    </row>
    <row r="13" spans="1:22" ht="18.75" customHeight="1" thickTop="1" x14ac:dyDescent="0.15">
      <c r="B13" s="51" t="s">
        <v>134</v>
      </c>
      <c r="C13" s="52">
        <f>SUM(C11:C12)</f>
        <v>0</v>
      </c>
      <c r="D13" s="52">
        <f>SUM(D11:D12)</f>
        <v>0</v>
      </c>
      <c r="E13" s="52">
        <f>SUM(E11:E12)</f>
        <v>0</v>
      </c>
      <c r="F13" s="52">
        <f t="shared" ref="F13" si="0">SUM(F11:F12)</f>
        <v>0</v>
      </c>
    </row>
    <row r="14" spans="1:22" ht="18.75" customHeight="1" x14ac:dyDescent="0.15">
      <c r="B14" s="24" t="s">
        <v>36</v>
      </c>
      <c r="C14" s="61"/>
      <c r="D14" s="53">
        <f>1800*D13</f>
        <v>0</v>
      </c>
      <c r="E14" s="54">
        <f>2500*E13</f>
        <v>0</v>
      </c>
      <c r="F14" s="53">
        <f>2300*F13</f>
        <v>0</v>
      </c>
    </row>
    <row r="15" spans="1:22" ht="25.5" customHeight="1" x14ac:dyDescent="0.15">
      <c r="J15" s="55"/>
    </row>
    <row r="16" spans="1:22" ht="18.75" customHeight="1" x14ac:dyDescent="0.15">
      <c r="B16" s="62"/>
      <c r="C16" s="1"/>
      <c r="E16" t="s">
        <v>135</v>
      </c>
    </row>
    <row r="17" spans="2:14" ht="18.75" customHeight="1" x14ac:dyDescent="0.15">
      <c r="B17" s="64"/>
      <c r="C17" s="64"/>
      <c r="D17" s="63"/>
      <c r="E17" s="102">
        <f>SUM(D14:F14)</f>
        <v>0</v>
      </c>
      <c r="F17" s="103"/>
      <c r="G17" s="113" t="s">
        <v>136</v>
      </c>
      <c r="I17" s="90"/>
      <c r="J17" s="90"/>
      <c r="K17" s="90"/>
      <c r="L17" s="90"/>
      <c r="M17" s="90"/>
      <c r="N17" s="90"/>
    </row>
    <row r="18" spans="2:14" ht="18.75" customHeight="1" x14ac:dyDescent="0.15">
      <c r="B18" s="64"/>
      <c r="C18" s="64"/>
      <c r="D18" s="66"/>
      <c r="E18" s="104"/>
      <c r="F18" s="105"/>
      <c r="G18" s="113"/>
      <c r="I18" s="90"/>
      <c r="J18" s="90"/>
      <c r="K18" s="90"/>
      <c r="L18" s="90"/>
      <c r="M18" s="90"/>
      <c r="N18" s="90"/>
    </row>
    <row r="19" spans="2:14" x14ac:dyDescent="0.15">
      <c r="E19" s="1"/>
      <c r="F19" s="1"/>
    </row>
    <row r="20" spans="2:14" ht="21.75" customHeight="1" x14ac:dyDescent="0.15">
      <c r="D20" s="59" t="s">
        <v>280</v>
      </c>
      <c r="E20" s="59" t="s">
        <v>64</v>
      </c>
      <c r="F20" s="59" t="s">
        <v>281</v>
      </c>
      <c r="G20" s="60"/>
    </row>
    <row r="21" spans="2:14" ht="25.5" customHeight="1" x14ac:dyDescent="0.15"/>
    <row r="22" spans="2:14" s="7" customFormat="1" ht="21.75" customHeight="1" x14ac:dyDescent="0.15">
      <c r="B22" s="7" t="s">
        <v>37</v>
      </c>
    </row>
    <row r="23" spans="2:14" s="7" customFormat="1" ht="11.25" customHeight="1" x14ac:dyDescent="0.15"/>
    <row r="24" spans="2:14" s="7" customFormat="1" ht="37.5" customHeight="1" x14ac:dyDescent="0.15">
      <c r="B24" s="110" t="s">
        <v>38</v>
      </c>
      <c r="C24" s="110"/>
      <c r="D24" s="100"/>
      <c r="E24" s="100"/>
      <c r="F24" s="100"/>
      <c r="G24" s="100"/>
    </row>
    <row r="25" spans="2:14" s="7" customFormat="1" ht="15" customHeight="1" x14ac:dyDescent="0.15"/>
    <row r="26" spans="2:14" s="7" customFormat="1" ht="35.25" customHeight="1" x14ac:dyDescent="0.15">
      <c r="B26" s="110" t="s">
        <v>39</v>
      </c>
      <c r="C26" s="110"/>
      <c r="D26" s="100"/>
      <c r="E26" s="100"/>
      <c r="F26" s="100"/>
      <c r="G26" s="58" t="s">
        <v>40</v>
      </c>
    </row>
    <row r="27" spans="2:14" s="7" customFormat="1" ht="15" customHeight="1" x14ac:dyDescent="0.15"/>
    <row r="28" spans="2:14" s="7" customFormat="1" ht="31.5" customHeight="1" x14ac:dyDescent="0.15">
      <c r="B28" s="106" t="s">
        <v>138</v>
      </c>
      <c r="C28" s="107"/>
      <c r="D28" s="100"/>
      <c r="E28" s="100"/>
      <c r="F28" s="100"/>
      <c r="G28" s="58" t="s">
        <v>40</v>
      </c>
    </row>
    <row r="29" spans="2:14" s="7" customFormat="1" ht="12" customHeight="1" x14ac:dyDescent="0.15"/>
    <row r="30" spans="2:14" s="7" customFormat="1" ht="29.25" customHeight="1" x14ac:dyDescent="0.15">
      <c r="B30" s="106" t="s">
        <v>139</v>
      </c>
      <c r="C30" s="106"/>
      <c r="D30" s="97"/>
      <c r="E30" s="98"/>
      <c r="F30" s="98"/>
      <c r="G30" s="99"/>
    </row>
    <row r="31" spans="2:14" ht="27" customHeight="1" x14ac:dyDescent="0.15"/>
    <row r="33" spans="1:5" ht="35.25" customHeight="1" x14ac:dyDescent="0.15"/>
    <row r="35" spans="1:5" ht="30.75" customHeight="1" x14ac:dyDescent="0.15"/>
    <row r="36" spans="1:5" ht="19.5" customHeight="1" x14ac:dyDescent="0.15"/>
    <row r="37" spans="1:5" ht="27.75" customHeight="1" x14ac:dyDescent="0.15"/>
    <row r="39" spans="1:5" ht="20.25" customHeight="1" x14ac:dyDescent="0.15"/>
    <row r="48" spans="1:5" hidden="1" x14ac:dyDescent="0.15">
      <c r="A48" s="7" t="s">
        <v>15</v>
      </c>
      <c r="C48" s="7" t="s">
        <v>15</v>
      </c>
      <c r="E48" t="s">
        <v>57</v>
      </c>
    </row>
    <row r="49" spans="1:5" hidden="1" x14ac:dyDescent="0.15">
      <c r="A49" t="s">
        <v>16</v>
      </c>
      <c r="C49" s="7" t="s">
        <v>28</v>
      </c>
      <c r="E49" t="s">
        <v>59</v>
      </c>
    </row>
    <row r="50" spans="1:5" hidden="1" x14ac:dyDescent="0.15">
      <c r="A50" t="s">
        <v>17</v>
      </c>
      <c r="C50" s="7" t="s">
        <v>29</v>
      </c>
      <c r="E50" t="s">
        <v>58</v>
      </c>
    </row>
    <row r="51" spans="1:5" hidden="1" x14ac:dyDescent="0.15">
      <c r="A51" t="s">
        <v>18</v>
      </c>
      <c r="C51" s="7" t="s">
        <v>41</v>
      </c>
      <c r="E51" t="s">
        <v>60</v>
      </c>
    </row>
    <row r="52" spans="1:5" hidden="1" x14ac:dyDescent="0.15">
      <c r="A52" t="s">
        <v>32</v>
      </c>
      <c r="C52" s="7" t="s">
        <v>30</v>
      </c>
    </row>
    <row r="53" spans="1:5" hidden="1" x14ac:dyDescent="0.15">
      <c r="A53" t="s">
        <v>19</v>
      </c>
      <c r="C53" s="7" t="s">
        <v>19</v>
      </c>
    </row>
    <row r="54" spans="1:5" hidden="1" x14ac:dyDescent="0.15">
      <c r="A54" t="s">
        <v>62</v>
      </c>
      <c r="C54" s="7" t="s">
        <v>62</v>
      </c>
    </row>
    <row r="55" spans="1:5" hidden="1" x14ac:dyDescent="0.15">
      <c r="A55" t="s">
        <v>20</v>
      </c>
      <c r="C55" t="s">
        <v>31</v>
      </c>
    </row>
    <row r="56" spans="1:5" hidden="1" x14ac:dyDescent="0.15">
      <c r="A56" t="s">
        <v>42</v>
      </c>
      <c r="C56" s="7" t="s">
        <v>42</v>
      </c>
    </row>
    <row r="57" spans="1:5" hidden="1" x14ac:dyDescent="0.15">
      <c r="A57" t="s">
        <v>43</v>
      </c>
      <c r="C57" t="s">
        <v>43</v>
      </c>
    </row>
    <row r="58" spans="1:5" hidden="1" x14ac:dyDescent="0.15">
      <c r="A58" t="s">
        <v>91</v>
      </c>
      <c r="C58" s="7" t="s">
        <v>91</v>
      </c>
    </row>
    <row r="59" spans="1:5" hidden="1" x14ac:dyDescent="0.15">
      <c r="A59" t="s">
        <v>21</v>
      </c>
      <c r="C59" s="7" t="s">
        <v>21</v>
      </c>
    </row>
    <row r="60" spans="1:5" hidden="1" x14ac:dyDescent="0.15">
      <c r="A60" t="s">
        <v>22</v>
      </c>
      <c r="C60" s="7" t="s">
        <v>22</v>
      </c>
    </row>
    <row r="61" spans="1:5" hidden="1" x14ac:dyDescent="0.15">
      <c r="A61" t="s">
        <v>23</v>
      </c>
      <c r="C61" s="7" t="s">
        <v>23</v>
      </c>
    </row>
    <row r="62" spans="1:5" hidden="1" x14ac:dyDescent="0.15">
      <c r="A62" t="s">
        <v>24</v>
      </c>
      <c r="C62" s="7" t="s">
        <v>24</v>
      </c>
    </row>
    <row r="63" spans="1:5" hidden="1" x14ac:dyDescent="0.15">
      <c r="A63" t="s">
        <v>89</v>
      </c>
      <c r="C63" s="7" t="s">
        <v>25</v>
      </c>
    </row>
    <row r="64" spans="1:5" hidden="1" x14ac:dyDescent="0.15">
      <c r="A64" t="s">
        <v>90</v>
      </c>
      <c r="C64" s="7" t="s">
        <v>26</v>
      </c>
    </row>
    <row r="65" spans="1:3" hidden="1" x14ac:dyDescent="0.15">
      <c r="A65" t="s">
        <v>27</v>
      </c>
      <c r="C65" s="7" t="s">
        <v>27</v>
      </c>
    </row>
    <row r="66" spans="1:3" hidden="1" x14ac:dyDescent="0.15">
      <c r="A66" t="s">
        <v>63</v>
      </c>
      <c r="C66" s="7" t="s">
        <v>63</v>
      </c>
    </row>
    <row r="67" spans="1:3" hidden="1" x14ac:dyDescent="0.15">
      <c r="A67" t="s">
        <v>267</v>
      </c>
      <c r="C67" s="81" t="s">
        <v>269</v>
      </c>
    </row>
  </sheetData>
  <mergeCells count="16">
    <mergeCell ref="M6:V6"/>
    <mergeCell ref="C7:D7"/>
    <mergeCell ref="C6:D6"/>
    <mergeCell ref="G17:G18"/>
    <mergeCell ref="D30:G30"/>
    <mergeCell ref="D24:G24"/>
    <mergeCell ref="D26:F26"/>
    <mergeCell ref="D28:F28"/>
    <mergeCell ref="A1:H1"/>
    <mergeCell ref="E17:F18"/>
    <mergeCell ref="B28:C28"/>
    <mergeCell ref="B30:C30"/>
    <mergeCell ref="C4:D4"/>
    <mergeCell ref="C5:D5"/>
    <mergeCell ref="B24:C24"/>
    <mergeCell ref="B26:C26"/>
  </mergeCells>
  <phoneticPr fontId="2"/>
  <dataValidations count="2">
    <dataValidation imeMode="halfKatakana" allowBlank="1" showInputMessage="1" showErrorMessage="1" sqref="C4:D4" xr:uid="{00000000-0002-0000-0100-000000000000}"/>
    <dataValidation imeMode="halfAlpha" allowBlank="1" showInputMessage="1" showErrorMessage="1" sqref="C6:D6" xr:uid="{00000000-0002-0000-0100-000001000000}"/>
  </dataValidations>
  <pageMargins left="0.55000000000000004" right="0.46" top="1" bottom="1" header="0.51200000000000001" footer="0.51200000000000001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D6CE3-D79C-4309-9AA2-4A41838BD90B}">
          <x14:formula1>
            <xm:f>男子個人種目!$Q$3:$Q$49</xm:f>
          </x14:formula1>
          <xm:sqref>C7:D7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02"/>
  <sheetViews>
    <sheetView zoomScaleNormal="100" workbookViewId="0">
      <selection activeCell="M24" sqref="M24"/>
    </sheetView>
  </sheetViews>
  <sheetFormatPr defaultColWidth="8.875" defaultRowHeight="13.5" x14ac:dyDescent="0.15"/>
  <cols>
    <col min="1" max="1" width="4" style="1" customWidth="1"/>
    <col min="3" max="3" width="13.75" customWidth="1"/>
    <col min="4" max="4" width="5.125" style="1" customWidth="1"/>
    <col min="5" max="5" width="12.75" customWidth="1"/>
    <col min="6" max="6" width="14.375" customWidth="1"/>
    <col min="7" max="7" width="8.75" bestFit="1" customWidth="1"/>
    <col min="8" max="8" width="10" customWidth="1"/>
    <col min="9" max="9" width="10.75" style="2" customWidth="1"/>
    <col min="10" max="10" width="10" customWidth="1"/>
    <col min="11" max="11" width="10.75" style="2" customWidth="1"/>
    <col min="12" max="12" width="10.75" customWidth="1"/>
    <col min="13" max="13" width="10" style="2" customWidth="1"/>
    <col min="15" max="15" width="6.75" bestFit="1" customWidth="1"/>
    <col min="16" max="16" width="4.625" customWidth="1"/>
    <col min="18" max="18" width="8.5" customWidth="1"/>
  </cols>
  <sheetData>
    <row r="1" spans="1:18" ht="47.25" customHeight="1" x14ac:dyDescent="0.15">
      <c r="B1" s="72" t="s">
        <v>9</v>
      </c>
      <c r="C1" s="3" t="s">
        <v>102</v>
      </c>
      <c r="D1" s="82" t="s">
        <v>9</v>
      </c>
      <c r="E1" s="9" t="s">
        <v>103</v>
      </c>
      <c r="F1" s="9" t="s">
        <v>277</v>
      </c>
      <c r="G1" s="9" t="s">
        <v>278</v>
      </c>
      <c r="H1" s="9" t="s">
        <v>106</v>
      </c>
      <c r="I1" s="92" t="s">
        <v>107</v>
      </c>
      <c r="J1" s="9" t="s">
        <v>106</v>
      </c>
      <c r="K1" s="92" t="s">
        <v>107</v>
      </c>
      <c r="L1" s="9" t="s">
        <v>106</v>
      </c>
      <c r="M1" s="92" t="s">
        <v>107</v>
      </c>
      <c r="N1" s="114" t="s">
        <v>108</v>
      </c>
      <c r="O1" s="114"/>
      <c r="Q1" s="115" t="s">
        <v>219</v>
      </c>
      <c r="R1" s="115"/>
    </row>
    <row r="2" spans="1:18" s="1" customFormat="1" x14ac:dyDescent="0.15">
      <c r="B2" s="73" t="s">
        <v>109</v>
      </c>
      <c r="C2" s="1" t="s">
        <v>0</v>
      </c>
      <c r="D2" s="1" t="s">
        <v>8</v>
      </c>
      <c r="E2" s="1" t="s">
        <v>1</v>
      </c>
      <c r="F2" s="1" t="s">
        <v>110</v>
      </c>
      <c r="G2" s="1" t="s">
        <v>65</v>
      </c>
      <c r="H2" s="1" t="s">
        <v>2</v>
      </c>
      <c r="I2" s="4" t="s">
        <v>3</v>
      </c>
      <c r="J2" s="1" t="s">
        <v>4</v>
      </c>
      <c r="K2" s="4" t="s">
        <v>5</v>
      </c>
      <c r="L2" s="1" t="s">
        <v>6</v>
      </c>
      <c r="M2" s="4" t="s">
        <v>7</v>
      </c>
      <c r="N2" s="74" t="s">
        <v>34</v>
      </c>
      <c r="O2" s="74" t="s">
        <v>111</v>
      </c>
      <c r="Q2" s="13" t="s">
        <v>132</v>
      </c>
      <c r="R2" s="13" t="s">
        <v>111</v>
      </c>
    </row>
    <row r="3" spans="1:18" ht="13.5" customHeight="1" x14ac:dyDescent="0.15">
      <c r="A3" s="1">
        <v>1</v>
      </c>
      <c r="B3" s="89"/>
      <c r="C3" s="11"/>
      <c r="D3" s="73"/>
      <c r="E3" s="11"/>
      <c r="F3" s="11"/>
      <c r="G3" s="11"/>
      <c r="H3" s="11"/>
      <c r="I3" s="8"/>
      <c r="J3" s="11"/>
      <c r="K3" s="8"/>
      <c r="L3" s="11"/>
      <c r="M3" s="8"/>
      <c r="N3" s="74">
        <f>総括申込表!$C$6</f>
        <v>0</v>
      </c>
      <c r="O3" s="74" t="e">
        <f>VLOOKUP(総括申込表!$C$7,男子個人種目!$Q$3:$R$49,2,)</f>
        <v>#N/A</v>
      </c>
      <c r="Q3" s="13" t="s">
        <v>220</v>
      </c>
      <c r="R3" s="12">
        <v>1</v>
      </c>
    </row>
    <row r="4" spans="1:18" ht="13.5" customHeight="1" x14ac:dyDescent="0.15">
      <c r="A4" s="1">
        <v>2</v>
      </c>
      <c r="C4" s="11"/>
      <c r="D4" s="73"/>
      <c r="E4" s="11"/>
      <c r="F4" s="11"/>
      <c r="H4" s="11"/>
      <c r="I4" s="8"/>
      <c r="J4" s="11"/>
      <c r="K4" s="8"/>
      <c r="L4" s="11"/>
      <c r="M4" s="8"/>
      <c r="N4" s="74">
        <f>総括申込表!$C$6</f>
        <v>0</v>
      </c>
      <c r="O4" s="74" t="e">
        <f>VLOOKUP(総括申込表!$C$7,男子個人種目!$Q$3:$R$49,2,)</f>
        <v>#N/A</v>
      </c>
      <c r="Q4" s="13" t="s">
        <v>221</v>
      </c>
      <c r="R4" s="12">
        <v>2</v>
      </c>
    </row>
    <row r="5" spans="1:18" ht="13.5" customHeight="1" x14ac:dyDescent="0.15">
      <c r="A5" s="1">
        <v>3</v>
      </c>
      <c r="C5" s="11"/>
      <c r="D5" s="73"/>
      <c r="E5" s="11"/>
      <c r="F5" s="11"/>
      <c r="H5" s="11"/>
      <c r="I5" s="8"/>
      <c r="J5" s="11"/>
      <c r="K5" s="8"/>
      <c r="L5" s="11"/>
      <c r="M5" s="8"/>
      <c r="N5" s="74">
        <f>総括申込表!$C$6</f>
        <v>0</v>
      </c>
      <c r="O5" s="74" t="e">
        <f>VLOOKUP(総括申込表!$C$7,男子個人種目!$Q$3:$R$49,2,)</f>
        <v>#N/A</v>
      </c>
      <c r="Q5" s="13" t="s">
        <v>222</v>
      </c>
      <c r="R5" s="12">
        <v>3</v>
      </c>
    </row>
    <row r="6" spans="1:18" ht="13.5" customHeight="1" x14ac:dyDescent="0.15">
      <c r="A6" s="1">
        <v>4</v>
      </c>
      <c r="C6" s="11"/>
      <c r="D6" s="73"/>
      <c r="E6" s="11"/>
      <c r="F6" s="11"/>
      <c r="H6" s="11"/>
      <c r="I6" s="8"/>
      <c r="J6" s="11"/>
      <c r="K6" s="8"/>
      <c r="L6" s="11"/>
      <c r="M6" s="8"/>
      <c r="N6" s="74">
        <f>総括申込表!$C$6</f>
        <v>0</v>
      </c>
      <c r="O6" s="74" t="e">
        <f>VLOOKUP(総括申込表!$C$7,男子個人種目!$Q$3:$R$49,2,)</f>
        <v>#N/A</v>
      </c>
      <c r="Q6" s="13" t="s">
        <v>223</v>
      </c>
      <c r="R6" s="12">
        <v>4</v>
      </c>
    </row>
    <row r="7" spans="1:18" ht="13.5" customHeight="1" x14ac:dyDescent="0.15">
      <c r="A7" s="1">
        <v>5</v>
      </c>
      <c r="C7" s="11"/>
      <c r="D7" s="73"/>
      <c r="E7" s="11"/>
      <c r="F7" s="11"/>
      <c r="H7" s="11"/>
      <c r="I7" s="8"/>
      <c r="J7" s="11"/>
      <c r="K7" s="8"/>
      <c r="L7" s="11"/>
      <c r="M7" s="8"/>
      <c r="N7" s="74">
        <f>総括申込表!$C$6</f>
        <v>0</v>
      </c>
      <c r="O7" s="74" t="e">
        <f>VLOOKUP(総括申込表!$C$7,男子個人種目!$Q$3:$R$49,2,)</f>
        <v>#N/A</v>
      </c>
      <c r="Q7" s="13" t="s">
        <v>224</v>
      </c>
      <c r="R7" s="12">
        <v>5</v>
      </c>
    </row>
    <row r="8" spans="1:18" ht="13.5" customHeight="1" x14ac:dyDescent="0.15">
      <c r="A8" s="1">
        <v>6</v>
      </c>
      <c r="C8" s="11"/>
      <c r="D8" s="73"/>
      <c r="E8" s="11"/>
      <c r="F8" s="11"/>
      <c r="H8" s="11"/>
      <c r="I8" s="8"/>
      <c r="J8" s="11"/>
      <c r="K8" s="8"/>
      <c r="L8" s="11"/>
      <c r="M8" s="8"/>
      <c r="N8" s="74">
        <f>総括申込表!$C$6</f>
        <v>0</v>
      </c>
      <c r="O8" s="74" t="e">
        <f>VLOOKUP(総括申込表!$C$7,男子個人種目!$Q$3:$R$49,2,)</f>
        <v>#N/A</v>
      </c>
      <c r="Q8" s="13" t="s">
        <v>225</v>
      </c>
      <c r="R8" s="12">
        <v>6</v>
      </c>
    </row>
    <row r="9" spans="1:18" ht="13.5" customHeight="1" x14ac:dyDescent="0.15">
      <c r="A9" s="1">
        <v>7</v>
      </c>
      <c r="C9" s="11"/>
      <c r="D9" s="73"/>
      <c r="E9" s="11"/>
      <c r="F9" s="11"/>
      <c r="H9" s="11"/>
      <c r="I9" s="8"/>
      <c r="J9" s="11"/>
      <c r="K9" s="8"/>
      <c r="L9" s="11"/>
      <c r="M9" s="8"/>
      <c r="N9" s="74">
        <f>総括申込表!$C$6</f>
        <v>0</v>
      </c>
      <c r="O9" s="74" t="e">
        <f>VLOOKUP(総括申込表!$C$7,男子個人種目!$Q$3:$R$49,2,)</f>
        <v>#N/A</v>
      </c>
      <c r="Q9" s="13" t="s">
        <v>226</v>
      </c>
      <c r="R9" s="12">
        <v>7</v>
      </c>
    </row>
    <row r="10" spans="1:18" ht="13.5" customHeight="1" x14ac:dyDescent="0.15">
      <c r="A10" s="1">
        <v>8</v>
      </c>
      <c r="C10" s="11"/>
      <c r="D10" s="73"/>
      <c r="E10" s="11"/>
      <c r="F10" s="11"/>
      <c r="H10" s="11"/>
      <c r="I10" s="8"/>
      <c r="J10" s="11"/>
      <c r="K10" s="8"/>
      <c r="L10" s="11"/>
      <c r="M10" s="8"/>
      <c r="N10" s="74">
        <f>総括申込表!$C$6</f>
        <v>0</v>
      </c>
      <c r="O10" s="74" t="e">
        <f>VLOOKUP(総括申込表!$C$7,男子個人種目!$Q$3:$R$49,2,)</f>
        <v>#N/A</v>
      </c>
      <c r="Q10" s="13" t="s">
        <v>227</v>
      </c>
      <c r="R10" s="12">
        <v>8</v>
      </c>
    </row>
    <row r="11" spans="1:18" ht="13.5" customHeight="1" x14ac:dyDescent="0.15">
      <c r="A11" s="1">
        <v>9</v>
      </c>
      <c r="C11" s="11"/>
      <c r="D11" s="73"/>
      <c r="E11" s="11"/>
      <c r="F11" s="11"/>
      <c r="H11" s="11"/>
      <c r="I11" s="8"/>
      <c r="J11" s="11"/>
      <c r="K11" s="8"/>
      <c r="L11" s="11"/>
      <c r="M11" s="8"/>
      <c r="N11" s="74">
        <f>総括申込表!$C$6</f>
        <v>0</v>
      </c>
      <c r="O11" s="74" t="e">
        <f>VLOOKUP(総括申込表!$C$7,男子個人種目!$Q$3:$R$49,2,)</f>
        <v>#N/A</v>
      </c>
      <c r="Q11" s="13" t="s">
        <v>228</v>
      </c>
      <c r="R11" s="12">
        <v>9</v>
      </c>
    </row>
    <row r="12" spans="1:18" ht="13.5" customHeight="1" x14ac:dyDescent="0.15">
      <c r="A12" s="1">
        <v>10</v>
      </c>
      <c r="C12" s="11"/>
      <c r="D12" s="73"/>
      <c r="E12" s="11"/>
      <c r="F12" s="11"/>
      <c r="H12" s="11"/>
      <c r="I12" s="8"/>
      <c r="J12" s="11"/>
      <c r="K12" s="8"/>
      <c r="L12" s="11"/>
      <c r="M12" s="8"/>
      <c r="N12" s="74">
        <f>総括申込表!$C$6</f>
        <v>0</v>
      </c>
      <c r="O12" s="74" t="e">
        <f>VLOOKUP(総括申込表!$C$7,男子個人種目!$Q$3:$R$49,2,)</f>
        <v>#N/A</v>
      </c>
      <c r="Q12" s="13" t="s">
        <v>229</v>
      </c>
      <c r="R12" s="12">
        <v>10</v>
      </c>
    </row>
    <row r="13" spans="1:18" ht="13.5" customHeight="1" x14ac:dyDescent="0.15">
      <c r="A13" s="1">
        <v>11</v>
      </c>
      <c r="C13" s="11"/>
      <c r="D13" s="73"/>
      <c r="E13" s="11"/>
      <c r="F13" s="11"/>
      <c r="H13" s="11"/>
      <c r="I13" s="8"/>
      <c r="J13" s="11"/>
      <c r="K13" s="8"/>
      <c r="L13" s="11"/>
      <c r="M13" s="8"/>
      <c r="N13" s="74">
        <f>総括申込表!$C$6</f>
        <v>0</v>
      </c>
      <c r="O13" s="74" t="e">
        <f>VLOOKUP(総括申込表!$C$7,男子個人種目!$Q$3:$R$49,2,)</f>
        <v>#N/A</v>
      </c>
      <c r="Q13" s="13" t="s">
        <v>230</v>
      </c>
      <c r="R13" s="12">
        <v>11</v>
      </c>
    </row>
    <row r="14" spans="1:18" ht="13.5" customHeight="1" x14ac:dyDescent="0.15">
      <c r="A14" s="1">
        <v>12</v>
      </c>
      <c r="C14" s="11"/>
      <c r="D14" s="73"/>
      <c r="E14" s="11"/>
      <c r="F14" s="11"/>
      <c r="H14" s="11"/>
      <c r="I14" s="8"/>
      <c r="J14" s="11"/>
      <c r="K14" s="8"/>
      <c r="L14" s="11"/>
      <c r="M14" s="8"/>
      <c r="N14" s="74">
        <f>総括申込表!$C$6</f>
        <v>0</v>
      </c>
      <c r="O14" s="74" t="e">
        <f>VLOOKUP(総括申込表!$C$7,男子個人種目!$Q$3:$R$49,2,)</f>
        <v>#N/A</v>
      </c>
      <c r="Q14" s="13" t="s">
        <v>231</v>
      </c>
      <c r="R14" s="12">
        <v>12</v>
      </c>
    </row>
    <row r="15" spans="1:18" ht="13.5" customHeight="1" x14ac:dyDescent="0.15">
      <c r="A15" s="1">
        <v>13</v>
      </c>
      <c r="C15" s="11"/>
      <c r="D15" s="73"/>
      <c r="E15" s="11"/>
      <c r="F15" s="11"/>
      <c r="H15" s="11"/>
      <c r="I15" s="8"/>
      <c r="J15" s="11"/>
      <c r="K15" s="8"/>
      <c r="L15" s="11"/>
      <c r="M15" s="8"/>
      <c r="N15" s="74">
        <f>総括申込表!$C$6</f>
        <v>0</v>
      </c>
      <c r="O15" s="74" t="e">
        <f>VLOOKUP(総括申込表!$C$7,男子個人種目!$Q$3:$R$49,2,)</f>
        <v>#N/A</v>
      </c>
      <c r="Q15" s="13" t="s">
        <v>232</v>
      </c>
      <c r="R15" s="12">
        <v>13</v>
      </c>
    </row>
    <row r="16" spans="1:18" ht="13.5" customHeight="1" x14ac:dyDescent="0.15">
      <c r="A16" s="1">
        <v>14</v>
      </c>
      <c r="C16" s="11"/>
      <c r="D16" s="73"/>
      <c r="E16" s="11"/>
      <c r="F16" s="11"/>
      <c r="H16" s="11"/>
      <c r="I16" s="8"/>
      <c r="J16" s="11"/>
      <c r="K16" s="8"/>
      <c r="L16" s="11"/>
      <c r="M16" s="8"/>
      <c r="N16" s="74">
        <f>総括申込表!$C$6</f>
        <v>0</v>
      </c>
      <c r="O16" s="74" t="e">
        <f>VLOOKUP(総括申込表!$C$7,男子個人種目!$Q$3:$R$49,2,)</f>
        <v>#N/A</v>
      </c>
      <c r="Q16" s="13" t="s">
        <v>233</v>
      </c>
      <c r="R16" s="12">
        <v>14</v>
      </c>
    </row>
    <row r="17" spans="1:18" ht="13.5" customHeight="1" x14ac:dyDescent="0.15">
      <c r="A17" s="1">
        <v>15</v>
      </c>
      <c r="C17" s="11"/>
      <c r="D17" s="73"/>
      <c r="E17" s="11"/>
      <c r="F17" s="11"/>
      <c r="H17" s="11"/>
      <c r="I17" s="8"/>
      <c r="J17" s="11"/>
      <c r="K17" s="8"/>
      <c r="L17" s="11"/>
      <c r="M17" s="8"/>
      <c r="N17" s="74">
        <f>総括申込表!$C$6</f>
        <v>0</v>
      </c>
      <c r="O17" s="74" t="e">
        <f>VLOOKUP(総括申込表!$C$7,男子個人種目!$Q$3:$R$49,2,)</f>
        <v>#N/A</v>
      </c>
      <c r="Q17" s="13" t="s">
        <v>234</v>
      </c>
      <c r="R17" s="12">
        <v>15</v>
      </c>
    </row>
    <row r="18" spans="1:18" ht="13.5" customHeight="1" x14ac:dyDescent="0.15">
      <c r="A18" s="1">
        <v>16</v>
      </c>
      <c r="C18" s="11"/>
      <c r="D18" s="73"/>
      <c r="E18" s="11"/>
      <c r="F18" s="11"/>
      <c r="H18" s="11"/>
      <c r="I18" s="8"/>
      <c r="J18" s="11"/>
      <c r="K18" s="8"/>
      <c r="L18" s="11"/>
      <c r="M18" s="8"/>
      <c r="N18" s="74">
        <f>総括申込表!$C$6</f>
        <v>0</v>
      </c>
      <c r="O18" s="74" t="e">
        <f>VLOOKUP(総括申込表!$C$7,男子個人種目!$Q$3:$R$49,2,)</f>
        <v>#N/A</v>
      </c>
      <c r="Q18" s="13" t="s">
        <v>235</v>
      </c>
      <c r="R18" s="12">
        <v>16</v>
      </c>
    </row>
    <row r="19" spans="1:18" ht="13.5" customHeight="1" x14ac:dyDescent="0.15">
      <c r="A19" s="1">
        <v>17</v>
      </c>
      <c r="C19" s="11"/>
      <c r="D19" s="73"/>
      <c r="E19" s="11"/>
      <c r="F19" s="11"/>
      <c r="H19" s="11"/>
      <c r="I19" s="8"/>
      <c r="J19" s="11"/>
      <c r="K19" s="8"/>
      <c r="L19" s="11"/>
      <c r="M19" s="8"/>
      <c r="N19" s="74">
        <f>総括申込表!$C$6</f>
        <v>0</v>
      </c>
      <c r="O19" s="74" t="e">
        <f>VLOOKUP(総括申込表!$C$7,男子個人種目!$Q$3:$R$49,2,)</f>
        <v>#N/A</v>
      </c>
      <c r="Q19" s="13" t="s">
        <v>236</v>
      </c>
      <c r="R19" s="12">
        <v>17</v>
      </c>
    </row>
    <row r="20" spans="1:18" ht="13.5" customHeight="1" x14ac:dyDescent="0.15">
      <c r="A20" s="1">
        <v>18</v>
      </c>
      <c r="C20" s="11"/>
      <c r="D20" s="73"/>
      <c r="E20" s="11"/>
      <c r="F20" s="11"/>
      <c r="H20" s="11"/>
      <c r="I20" s="8"/>
      <c r="J20" s="11"/>
      <c r="K20" s="8"/>
      <c r="L20" s="11"/>
      <c r="M20" s="8"/>
      <c r="N20" s="74">
        <f>総括申込表!$C$6</f>
        <v>0</v>
      </c>
      <c r="O20" s="74" t="e">
        <f>VLOOKUP(総括申込表!$C$7,男子個人種目!$Q$3:$R$49,2,)</f>
        <v>#N/A</v>
      </c>
      <c r="Q20" s="13" t="s">
        <v>237</v>
      </c>
      <c r="R20" s="12">
        <v>18</v>
      </c>
    </row>
    <row r="21" spans="1:18" ht="13.5" customHeight="1" x14ac:dyDescent="0.15">
      <c r="A21" s="1">
        <v>19</v>
      </c>
      <c r="C21" s="11"/>
      <c r="D21" s="73"/>
      <c r="E21" s="11"/>
      <c r="F21" s="11"/>
      <c r="H21" s="11"/>
      <c r="I21" s="8"/>
      <c r="J21" s="11"/>
      <c r="K21" s="8"/>
      <c r="L21" s="11"/>
      <c r="M21" s="8"/>
      <c r="N21" s="74">
        <f>総括申込表!$C$6</f>
        <v>0</v>
      </c>
      <c r="O21" s="74" t="e">
        <f>VLOOKUP(総括申込表!$C$7,男子個人種目!$Q$3:$R$49,2,)</f>
        <v>#N/A</v>
      </c>
      <c r="Q21" s="13" t="s">
        <v>238</v>
      </c>
      <c r="R21" s="12">
        <v>19</v>
      </c>
    </row>
    <row r="22" spans="1:18" ht="13.5" customHeight="1" x14ac:dyDescent="0.15">
      <c r="A22" s="1">
        <v>20</v>
      </c>
      <c r="C22" s="11"/>
      <c r="D22" s="73"/>
      <c r="E22" s="11"/>
      <c r="F22" s="11"/>
      <c r="H22" s="11"/>
      <c r="I22" s="8"/>
      <c r="J22" s="11"/>
      <c r="K22" s="8"/>
      <c r="L22" s="11"/>
      <c r="M22" s="8"/>
      <c r="N22" s="74">
        <f>総括申込表!$C$6</f>
        <v>0</v>
      </c>
      <c r="O22" s="74" t="e">
        <f>VLOOKUP(総括申込表!$C$7,男子個人種目!$Q$3:$R$49,2,)</f>
        <v>#N/A</v>
      </c>
      <c r="Q22" s="13" t="s">
        <v>239</v>
      </c>
      <c r="R22" s="12">
        <v>20</v>
      </c>
    </row>
    <row r="23" spans="1:18" ht="13.5" customHeight="1" x14ac:dyDescent="0.15">
      <c r="A23" s="1">
        <v>21</v>
      </c>
      <c r="C23" s="11"/>
      <c r="D23" s="73"/>
      <c r="E23" s="11"/>
      <c r="F23" s="11"/>
      <c r="H23" s="11"/>
      <c r="I23" s="8"/>
      <c r="J23" s="11"/>
      <c r="K23" s="8"/>
      <c r="L23" s="11"/>
      <c r="M23" s="8"/>
      <c r="N23" s="74">
        <f>総括申込表!$C$6</f>
        <v>0</v>
      </c>
      <c r="O23" s="74" t="e">
        <f>VLOOKUP(総括申込表!$C$7,男子個人種目!$Q$3:$R$49,2,)</f>
        <v>#N/A</v>
      </c>
      <c r="Q23" s="13" t="s">
        <v>240</v>
      </c>
      <c r="R23" s="12">
        <v>21</v>
      </c>
    </row>
    <row r="24" spans="1:18" ht="13.5" customHeight="1" x14ac:dyDescent="0.15">
      <c r="A24" s="1">
        <v>22</v>
      </c>
      <c r="C24" s="11"/>
      <c r="D24" s="73"/>
      <c r="E24" s="11"/>
      <c r="F24" s="11"/>
      <c r="H24" s="11"/>
      <c r="I24" s="8"/>
      <c r="J24" s="11"/>
      <c r="K24" s="8"/>
      <c r="L24" s="11"/>
      <c r="M24" s="8"/>
      <c r="N24" s="74">
        <f>総括申込表!$C$6</f>
        <v>0</v>
      </c>
      <c r="O24" s="74" t="e">
        <f>VLOOKUP(総括申込表!$C$7,男子個人種目!$Q$3:$R$49,2,)</f>
        <v>#N/A</v>
      </c>
      <c r="Q24" s="13" t="s">
        <v>241</v>
      </c>
      <c r="R24" s="12">
        <v>22</v>
      </c>
    </row>
    <row r="25" spans="1:18" ht="13.5" customHeight="1" x14ac:dyDescent="0.15">
      <c r="A25" s="1">
        <v>23</v>
      </c>
      <c r="C25" s="11"/>
      <c r="D25" s="73"/>
      <c r="E25" s="11"/>
      <c r="F25" s="11"/>
      <c r="H25" s="11"/>
      <c r="I25" s="8"/>
      <c r="J25" s="11"/>
      <c r="K25" s="8"/>
      <c r="L25" s="11"/>
      <c r="M25" s="8"/>
      <c r="N25" s="74">
        <f>総括申込表!$C$6</f>
        <v>0</v>
      </c>
      <c r="O25" s="74" t="e">
        <f>VLOOKUP(総括申込表!$C$7,男子個人種目!$Q$3:$R$49,2,)</f>
        <v>#N/A</v>
      </c>
      <c r="Q25" s="13" t="s">
        <v>242</v>
      </c>
      <c r="R25" s="12">
        <v>23</v>
      </c>
    </row>
    <row r="26" spans="1:18" ht="13.5" customHeight="1" x14ac:dyDescent="0.15">
      <c r="A26" s="1">
        <v>24</v>
      </c>
      <c r="C26" s="11"/>
      <c r="D26" s="73"/>
      <c r="E26" s="11"/>
      <c r="F26" s="11"/>
      <c r="H26" s="11"/>
      <c r="I26" s="8"/>
      <c r="J26" s="11"/>
      <c r="K26" s="8"/>
      <c r="L26" s="11"/>
      <c r="M26" s="8"/>
      <c r="N26" s="74">
        <f>総括申込表!$C$6</f>
        <v>0</v>
      </c>
      <c r="O26" s="74" t="e">
        <f>VLOOKUP(総括申込表!$C$7,男子個人種目!$Q$3:$R$49,2,)</f>
        <v>#N/A</v>
      </c>
      <c r="Q26" s="13" t="s">
        <v>243</v>
      </c>
      <c r="R26" s="12">
        <v>24</v>
      </c>
    </row>
    <row r="27" spans="1:18" ht="13.5" customHeight="1" x14ac:dyDescent="0.15">
      <c r="A27" s="1">
        <v>25</v>
      </c>
      <c r="C27" s="11"/>
      <c r="D27" s="73"/>
      <c r="E27" s="11"/>
      <c r="F27" s="11"/>
      <c r="H27" s="11"/>
      <c r="I27" s="8"/>
      <c r="J27" s="11"/>
      <c r="K27" s="8"/>
      <c r="L27" s="11"/>
      <c r="M27" s="8"/>
      <c r="N27" s="74">
        <f>総括申込表!$C$6</f>
        <v>0</v>
      </c>
      <c r="O27" s="74" t="e">
        <f>VLOOKUP(総括申込表!$C$7,男子個人種目!$Q$3:$R$49,2,)</f>
        <v>#N/A</v>
      </c>
      <c r="Q27" s="13" t="s">
        <v>244</v>
      </c>
      <c r="R27" s="12">
        <v>25</v>
      </c>
    </row>
    <row r="28" spans="1:18" ht="13.5" customHeight="1" x14ac:dyDescent="0.15">
      <c r="A28" s="1">
        <v>26</v>
      </c>
      <c r="C28" s="11"/>
      <c r="D28" s="73"/>
      <c r="E28" s="11"/>
      <c r="F28" s="11"/>
      <c r="H28" s="11"/>
      <c r="I28" s="8"/>
      <c r="J28" s="11"/>
      <c r="K28" s="8"/>
      <c r="L28" s="11"/>
      <c r="M28" s="8"/>
      <c r="N28" s="74">
        <f>総括申込表!$C$6</f>
        <v>0</v>
      </c>
      <c r="O28" s="74" t="e">
        <f>VLOOKUP(総括申込表!$C$7,男子個人種目!$Q$3:$R$49,2,)</f>
        <v>#N/A</v>
      </c>
      <c r="Q28" s="13" t="s">
        <v>245</v>
      </c>
      <c r="R28" s="12">
        <v>26</v>
      </c>
    </row>
    <row r="29" spans="1:18" ht="13.5" customHeight="1" x14ac:dyDescent="0.15">
      <c r="A29" s="1">
        <v>27</v>
      </c>
      <c r="C29" s="11"/>
      <c r="D29" s="73"/>
      <c r="E29" s="11"/>
      <c r="F29" s="11"/>
      <c r="H29" s="11"/>
      <c r="I29" s="8"/>
      <c r="J29" s="11"/>
      <c r="K29" s="8"/>
      <c r="L29" s="11"/>
      <c r="M29" s="8"/>
      <c r="N29" s="74">
        <f>総括申込表!$C$6</f>
        <v>0</v>
      </c>
      <c r="O29" s="74" t="e">
        <f>VLOOKUP(総括申込表!$C$7,男子個人種目!$Q$3:$R$49,2,)</f>
        <v>#N/A</v>
      </c>
      <c r="Q29" s="13" t="s">
        <v>246</v>
      </c>
      <c r="R29" s="12">
        <v>27</v>
      </c>
    </row>
    <row r="30" spans="1:18" ht="13.5" customHeight="1" x14ac:dyDescent="0.15">
      <c r="A30" s="1">
        <v>28</v>
      </c>
      <c r="C30" s="11"/>
      <c r="D30" s="73"/>
      <c r="E30" s="11"/>
      <c r="F30" s="11"/>
      <c r="H30" s="11"/>
      <c r="I30" s="8"/>
      <c r="J30" s="11"/>
      <c r="K30" s="8"/>
      <c r="L30" s="11"/>
      <c r="M30" s="8"/>
      <c r="N30" s="74">
        <f>総括申込表!$C$6</f>
        <v>0</v>
      </c>
      <c r="O30" s="74" t="e">
        <f>VLOOKUP(総括申込表!$C$7,男子個人種目!$Q$3:$R$49,2,)</f>
        <v>#N/A</v>
      </c>
      <c r="Q30" s="13" t="s">
        <v>247</v>
      </c>
      <c r="R30" s="12">
        <v>28</v>
      </c>
    </row>
    <row r="31" spans="1:18" ht="13.5" customHeight="1" x14ac:dyDescent="0.15">
      <c r="A31" s="1">
        <v>29</v>
      </c>
      <c r="C31" s="11"/>
      <c r="D31" s="73"/>
      <c r="E31" s="11"/>
      <c r="F31" s="11"/>
      <c r="H31" s="11"/>
      <c r="I31" s="8"/>
      <c r="J31" s="11"/>
      <c r="K31" s="8"/>
      <c r="L31" s="11"/>
      <c r="M31" s="8"/>
      <c r="N31" s="74">
        <f>総括申込表!$C$6</f>
        <v>0</v>
      </c>
      <c r="O31" s="74" t="e">
        <f>VLOOKUP(総括申込表!$C$7,男子個人種目!$Q$3:$R$49,2,)</f>
        <v>#N/A</v>
      </c>
      <c r="Q31" s="13" t="s">
        <v>248</v>
      </c>
      <c r="R31" s="12">
        <v>29</v>
      </c>
    </row>
    <row r="32" spans="1:18" ht="13.5" customHeight="1" x14ac:dyDescent="0.15">
      <c r="A32" s="1">
        <v>30</v>
      </c>
      <c r="C32" s="11"/>
      <c r="D32" s="73"/>
      <c r="E32" s="11"/>
      <c r="F32" s="11"/>
      <c r="H32" s="11"/>
      <c r="I32" s="8"/>
      <c r="J32" s="11"/>
      <c r="K32" s="8"/>
      <c r="L32" s="11"/>
      <c r="M32" s="8"/>
      <c r="N32" s="74">
        <f>総括申込表!$C$6</f>
        <v>0</v>
      </c>
      <c r="O32" s="74" t="e">
        <f>VLOOKUP(総括申込表!$C$7,男子個人種目!$Q$3:$R$49,2,)</f>
        <v>#N/A</v>
      </c>
      <c r="Q32" s="13" t="s">
        <v>249</v>
      </c>
      <c r="R32" s="12">
        <v>30</v>
      </c>
    </row>
    <row r="33" spans="1:18" ht="13.5" customHeight="1" x14ac:dyDescent="0.15">
      <c r="A33" s="1">
        <v>31</v>
      </c>
      <c r="C33" s="11"/>
      <c r="D33" s="73"/>
      <c r="E33" s="11"/>
      <c r="F33" s="11"/>
      <c r="H33" s="11"/>
      <c r="I33" s="8"/>
      <c r="J33" s="11"/>
      <c r="K33" s="8"/>
      <c r="L33" s="11"/>
      <c r="M33" s="8"/>
      <c r="N33" s="74">
        <f>総括申込表!$C$6</f>
        <v>0</v>
      </c>
      <c r="O33" s="74" t="e">
        <f>VLOOKUP(総括申込表!$C$7,男子個人種目!$Q$3:$R$49,2,)</f>
        <v>#N/A</v>
      </c>
      <c r="Q33" s="13" t="s">
        <v>250</v>
      </c>
      <c r="R33" s="12">
        <v>31</v>
      </c>
    </row>
    <row r="34" spans="1:18" ht="13.5" customHeight="1" x14ac:dyDescent="0.15">
      <c r="A34" s="1">
        <v>32</v>
      </c>
      <c r="C34" s="11"/>
      <c r="D34" s="73"/>
      <c r="E34" s="11"/>
      <c r="F34" s="11"/>
      <c r="H34" s="11"/>
      <c r="I34" s="8"/>
      <c r="J34" s="11"/>
      <c r="K34" s="8"/>
      <c r="L34" s="11"/>
      <c r="M34" s="8"/>
      <c r="N34" s="74">
        <f>総括申込表!$C$6</f>
        <v>0</v>
      </c>
      <c r="O34" s="74" t="e">
        <f>VLOOKUP(総括申込表!$C$7,男子個人種目!$Q$3:$R$49,2,)</f>
        <v>#N/A</v>
      </c>
      <c r="Q34" s="13" t="s">
        <v>251</v>
      </c>
      <c r="R34" s="12">
        <v>32</v>
      </c>
    </row>
    <row r="35" spans="1:18" ht="13.5" customHeight="1" x14ac:dyDescent="0.15">
      <c r="A35" s="1">
        <v>33</v>
      </c>
      <c r="C35" s="11"/>
      <c r="D35" s="73"/>
      <c r="E35" s="11"/>
      <c r="F35" s="11"/>
      <c r="H35" s="11"/>
      <c r="I35" s="8"/>
      <c r="J35" s="11"/>
      <c r="K35" s="8"/>
      <c r="L35" s="11"/>
      <c r="M35" s="8"/>
      <c r="N35" s="74">
        <f>総括申込表!$C$6</f>
        <v>0</v>
      </c>
      <c r="O35" s="74" t="e">
        <f>VLOOKUP(総括申込表!$C$7,男子個人種目!$Q$3:$R$49,2,)</f>
        <v>#N/A</v>
      </c>
      <c r="Q35" s="13" t="s">
        <v>252</v>
      </c>
      <c r="R35" s="12">
        <v>33</v>
      </c>
    </row>
    <row r="36" spans="1:18" ht="13.5" customHeight="1" x14ac:dyDescent="0.15">
      <c r="A36" s="1">
        <v>34</v>
      </c>
      <c r="C36" s="11"/>
      <c r="D36" s="73"/>
      <c r="E36" s="11"/>
      <c r="F36" s="11"/>
      <c r="H36" s="11"/>
      <c r="I36" s="8"/>
      <c r="J36" s="11"/>
      <c r="K36" s="8"/>
      <c r="L36" s="11"/>
      <c r="M36" s="8"/>
      <c r="N36" s="74">
        <f>総括申込表!$C$6</f>
        <v>0</v>
      </c>
      <c r="O36" s="74" t="e">
        <f>VLOOKUP(総括申込表!$C$7,男子個人種目!$Q$3:$R$49,2,)</f>
        <v>#N/A</v>
      </c>
      <c r="Q36" s="13" t="s">
        <v>253</v>
      </c>
      <c r="R36" s="12">
        <v>34</v>
      </c>
    </row>
    <row r="37" spans="1:18" ht="13.5" customHeight="1" x14ac:dyDescent="0.15">
      <c r="A37" s="1">
        <v>35</v>
      </c>
      <c r="C37" s="11"/>
      <c r="D37" s="73"/>
      <c r="E37" s="11"/>
      <c r="F37" s="11"/>
      <c r="H37" s="11"/>
      <c r="I37" s="8"/>
      <c r="J37" s="11"/>
      <c r="K37" s="8"/>
      <c r="L37" s="11"/>
      <c r="M37" s="8"/>
      <c r="N37" s="74">
        <f>総括申込表!$C$6</f>
        <v>0</v>
      </c>
      <c r="O37" s="74" t="e">
        <f>VLOOKUP(総括申込表!$C$7,男子個人種目!$Q$3:$R$49,2,)</f>
        <v>#N/A</v>
      </c>
      <c r="Q37" s="13" t="s">
        <v>254</v>
      </c>
      <c r="R37" s="12">
        <v>35</v>
      </c>
    </row>
    <row r="38" spans="1:18" ht="13.5" customHeight="1" x14ac:dyDescent="0.15">
      <c r="A38" s="1">
        <v>36</v>
      </c>
      <c r="C38" s="11"/>
      <c r="D38" s="73"/>
      <c r="E38" s="11"/>
      <c r="F38" s="11"/>
      <c r="H38" s="11"/>
      <c r="I38" s="8"/>
      <c r="J38" s="11"/>
      <c r="K38" s="8"/>
      <c r="L38" s="11"/>
      <c r="M38" s="8"/>
      <c r="N38" s="74">
        <f>総括申込表!$C$6</f>
        <v>0</v>
      </c>
      <c r="O38" s="74" t="e">
        <f>VLOOKUP(総括申込表!$C$7,男子個人種目!$Q$3:$R$49,2,)</f>
        <v>#N/A</v>
      </c>
      <c r="Q38" s="13" t="s">
        <v>255</v>
      </c>
      <c r="R38" s="12">
        <v>36</v>
      </c>
    </row>
    <row r="39" spans="1:18" ht="13.5" customHeight="1" x14ac:dyDescent="0.15">
      <c r="A39" s="1">
        <v>37</v>
      </c>
      <c r="C39" s="11"/>
      <c r="D39" s="73"/>
      <c r="E39" s="11"/>
      <c r="F39" s="11"/>
      <c r="H39" s="11"/>
      <c r="I39" s="8"/>
      <c r="J39" s="11"/>
      <c r="K39" s="8"/>
      <c r="L39" s="11"/>
      <c r="M39" s="8"/>
      <c r="N39" s="74">
        <f>総括申込表!$C$6</f>
        <v>0</v>
      </c>
      <c r="O39" s="74" t="e">
        <f>VLOOKUP(総括申込表!$C$7,男子個人種目!$Q$3:$R$49,2,)</f>
        <v>#N/A</v>
      </c>
      <c r="Q39" s="13" t="s">
        <v>256</v>
      </c>
      <c r="R39" s="12">
        <v>37</v>
      </c>
    </row>
    <row r="40" spans="1:18" ht="13.5" customHeight="1" x14ac:dyDescent="0.15">
      <c r="A40" s="1">
        <v>38</v>
      </c>
      <c r="C40" s="11"/>
      <c r="D40" s="73"/>
      <c r="E40" s="11"/>
      <c r="F40" s="11"/>
      <c r="H40" s="11"/>
      <c r="I40" s="8"/>
      <c r="J40" s="11"/>
      <c r="K40" s="8"/>
      <c r="L40" s="11"/>
      <c r="M40" s="8"/>
      <c r="N40" s="74">
        <f>総括申込表!$C$6</f>
        <v>0</v>
      </c>
      <c r="O40" s="74" t="e">
        <f>VLOOKUP(総括申込表!$C$7,男子個人種目!$Q$3:$R$49,2,)</f>
        <v>#N/A</v>
      </c>
      <c r="Q40" s="13" t="s">
        <v>257</v>
      </c>
      <c r="R40" s="12">
        <v>38</v>
      </c>
    </row>
    <row r="41" spans="1:18" ht="13.5" customHeight="1" x14ac:dyDescent="0.15">
      <c r="A41" s="1">
        <v>39</v>
      </c>
      <c r="C41" s="11"/>
      <c r="D41" s="73"/>
      <c r="E41" s="11"/>
      <c r="F41" s="11"/>
      <c r="H41" s="11"/>
      <c r="I41" s="8"/>
      <c r="J41" s="11"/>
      <c r="K41" s="8"/>
      <c r="L41" s="11"/>
      <c r="M41" s="8"/>
      <c r="N41" s="74">
        <f>総括申込表!$C$6</f>
        <v>0</v>
      </c>
      <c r="O41" s="74" t="e">
        <f>VLOOKUP(総括申込表!$C$7,男子個人種目!$Q$3:$R$49,2,)</f>
        <v>#N/A</v>
      </c>
      <c r="Q41" s="13" t="s">
        <v>258</v>
      </c>
      <c r="R41" s="12">
        <v>39</v>
      </c>
    </row>
    <row r="42" spans="1:18" ht="13.5" customHeight="1" x14ac:dyDescent="0.15">
      <c r="A42" s="1">
        <v>40</v>
      </c>
      <c r="C42" s="11"/>
      <c r="D42" s="73"/>
      <c r="E42" s="11"/>
      <c r="F42" s="11"/>
      <c r="H42" s="11"/>
      <c r="I42" s="8"/>
      <c r="J42" s="11"/>
      <c r="K42" s="8"/>
      <c r="L42" s="11"/>
      <c r="M42" s="8"/>
      <c r="N42" s="74">
        <f>総括申込表!$C$6</f>
        <v>0</v>
      </c>
      <c r="O42" s="74" t="e">
        <f>VLOOKUP(総括申込表!$C$7,男子個人種目!$Q$3:$R$49,2,)</f>
        <v>#N/A</v>
      </c>
      <c r="Q42" s="13" t="s">
        <v>259</v>
      </c>
      <c r="R42" s="12">
        <v>40</v>
      </c>
    </row>
    <row r="43" spans="1:18" ht="13.5" customHeight="1" x14ac:dyDescent="0.15">
      <c r="A43" s="1">
        <v>41</v>
      </c>
      <c r="C43" s="11"/>
      <c r="D43" s="73"/>
      <c r="E43" s="11"/>
      <c r="F43" s="11"/>
      <c r="H43" s="11"/>
      <c r="I43" s="8"/>
      <c r="J43" s="11"/>
      <c r="K43" s="8"/>
      <c r="L43" s="11"/>
      <c r="M43" s="8"/>
      <c r="N43" s="74">
        <f>総括申込表!$C$6</f>
        <v>0</v>
      </c>
      <c r="O43" s="74" t="e">
        <f>VLOOKUP(総括申込表!$C$7,男子個人種目!$Q$3:$R$49,2,)</f>
        <v>#N/A</v>
      </c>
      <c r="Q43" s="13" t="s">
        <v>260</v>
      </c>
      <c r="R43" s="12">
        <v>41</v>
      </c>
    </row>
    <row r="44" spans="1:18" ht="13.5" customHeight="1" x14ac:dyDescent="0.15">
      <c r="A44" s="1">
        <v>42</v>
      </c>
      <c r="C44" s="11"/>
      <c r="D44" s="73"/>
      <c r="E44" s="11"/>
      <c r="F44" s="11"/>
      <c r="H44" s="11"/>
      <c r="I44" s="8"/>
      <c r="J44" s="11"/>
      <c r="K44" s="8"/>
      <c r="L44" s="11"/>
      <c r="M44" s="8"/>
      <c r="N44" s="74">
        <f>総括申込表!$C$6</f>
        <v>0</v>
      </c>
      <c r="O44" s="74" t="e">
        <f>VLOOKUP(総括申込表!$C$7,男子個人種目!$Q$3:$R$49,2,)</f>
        <v>#N/A</v>
      </c>
      <c r="Q44" s="13" t="s">
        <v>261</v>
      </c>
      <c r="R44" s="12">
        <v>42</v>
      </c>
    </row>
    <row r="45" spans="1:18" ht="13.5" customHeight="1" x14ac:dyDescent="0.15">
      <c r="A45" s="1">
        <v>43</v>
      </c>
      <c r="C45" s="11"/>
      <c r="D45" s="73"/>
      <c r="E45" s="11"/>
      <c r="F45" s="11"/>
      <c r="H45" s="11"/>
      <c r="I45" s="8"/>
      <c r="J45" s="11"/>
      <c r="K45" s="8"/>
      <c r="L45" s="11"/>
      <c r="M45" s="8"/>
      <c r="N45" s="74">
        <f>総括申込表!$C$6</f>
        <v>0</v>
      </c>
      <c r="O45" s="74" t="e">
        <f>VLOOKUP(総括申込表!$C$7,男子個人種目!$Q$3:$R$49,2,)</f>
        <v>#N/A</v>
      </c>
      <c r="Q45" s="13" t="s">
        <v>262</v>
      </c>
      <c r="R45" s="12">
        <v>43</v>
      </c>
    </row>
    <row r="46" spans="1:18" ht="13.5" customHeight="1" x14ac:dyDescent="0.15">
      <c r="A46" s="1">
        <v>44</v>
      </c>
      <c r="C46" s="11"/>
      <c r="D46" s="73"/>
      <c r="E46" s="11"/>
      <c r="F46" s="11"/>
      <c r="H46" s="11"/>
      <c r="I46" s="8"/>
      <c r="J46" s="11"/>
      <c r="K46" s="8"/>
      <c r="L46" s="11"/>
      <c r="M46" s="8"/>
      <c r="N46" s="74">
        <f>総括申込表!$C$6</f>
        <v>0</v>
      </c>
      <c r="O46" s="74" t="e">
        <f>VLOOKUP(総括申込表!$C$7,男子個人種目!$Q$3:$R$49,2,)</f>
        <v>#N/A</v>
      </c>
      <c r="Q46" s="13" t="s">
        <v>263</v>
      </c>
      <c r="R46" s="12">
        <v>44</v>
      </c>
    </row>
    <row r="47" spans="1:18" ht="13.5" customHeight="1" x14ac:dyDescent="0.15">
      <c r="A47" s="1">
        <v>45</v>
      </c>
      <c r="C47" s="11"/>
      <c r="D47" s="73"/>
      <c r="E47" s="11"/>
      <c r="F47" s="11"/>
      <c r="H47" s="11"/>
      <c r="I47" s="8"/>
      <c r="J47" s="11"/>
      <c r="K47" s="8"/>
      <c r="L47" s="11"/>
      <c r="M47" s="8"/>
      <c r="N47" s="74">
        <f>総括申込表!$C$6</f>
        <v>0</v>
      </c>
      <c r="O47" s="74" t="e">
        <f>VLOOKUP(総括申込表!$C$7,男子個人種目!$Q$3:$R$49,2,)</f>
        <v>#N/A</v>
      </c>
      <c r="Q47" s="13" t="s">
        <v>264</v>
      </c>
      <c r="R47" s="12">
        <v>45</v>
      </c>
    </row>
    <row r="48" spans="1:18" ht="13.5" customHeight="1" x14ac:dyDescent="0.15">
      <c r="A48" s="1">
        <v>46</v>
      </c>
      <c r="C48" s="11"/>
      <c r="D48" s="73"/>
      <c r="E48" s="11"/>
      <c r="F48" s="11"/>
      <c r="H48" s="11"/>
      <c r="I48" s="8"/>
      <c r="J48" s="11"/>
      <c r="K48" s="8"/>
      <c r="L48" s="11"/>
      <c r="M48" s="8"/>
      <c r="N48" s="74">
        <f>総括申込表!$C$6</f>
        <v>0</v>
      </c>
      <c r="O48" s="74" t="e">
        <f>VLOOKUP(総括申込表!$C$7,男子個人種目!$Q$3:$R$49,2,)</f>
        <v>#N/A</v>
      </c>
      <c r="Q48" s="13" t="s">
        <v>265</v>
      </c>
      <c r="R48" s="12">
        <v>46</v>
      </c>
    </row>
    <row r="49" spans="1:18" ht="13.5" customHeight="1" x14ac:dyDescent="0.15">
      <c r="A49" s="1">
        <v>47</v>
      </c>
      <c r="C49" s="11"/>
      <c r="D49" s="73"/>
      <c r="E49" s="11"/>
      <c r="F49" s="11"/>
      <c r="H49" s="11"/>
      <c r="I49" s="8"/>
      <c r="J49" s="11"/>
      <c r="K49" s="8"/>
      <c r="L49" s="11"/>
      <c r="M49" s="8"/>
      <c r="N49" s="74">
        <f>総括申込表!$C$6</f>
        <v>0</v>
      </c>
      <c r="O49" s="74" t="e">
        <f>VLOOKUP(総括申込表!$C$7,男子個人種目!$Q$3:$R$49,2,)</f>
        <v>#N/A</v>
      </c>
      <c r="Q49" s="13" t="s">
        <v>266</v>
      </c>
      <c r="R49" s="12">
        <v>47</v>
      </c>
    </row>
    <row r="50" spans="1:18" ht="13.5" customHeight="1" x14ac:dyDescent="0.15">
      <c r="A50" s="1">
        <v>48</v>
      </c>
      <c r="C50" s="11"/>
      <c r="D50" s="73"/>
      <c r="E50" s="11"/>
      <c r="F50" s="11"/>
      <c r="H50" s="11"/>
      <c r="I50" s="8"/>
      <c r="J50" s="11"/>
      <c r="K50" s="8"/>
      <c r="L50" s="11"/>
      <c r="M50" s="8"/>
      <c r="N50" s="74">
        <f>総括申込表!$C$6</f>
        <v>0</v>
      </c>
      <c r="O50" s="74" t="e">
        <f>VLOOKUP(総括申込表!$C$7,男子個人種目!$Q$3:$R$49,2,)</f>
        <v>#N/A</v>
      </c>
    </row>
    <row r="51" spans="1:18" ht="13.5" customHeight="1" x14ac:dyDescent="0.15">
      <c r="A51" s="1">
        <v>49</v>
      </c>
      <c r="C51" s="11"/>
      <c r="D51" s="73"/>
      <c r="E51" s="11"/>
      <c r="F51" s="11"/>
      <c r="H51" s="11"/>
      <c r="I51" s="8"/>
      <c r="J51" s="11"/>
      <c r="K51" s="8"/>
      <c r="L51" s="11"/>
      <c r="M51" s="8"/>
      <c r="N51" s="74">
        <f>総括申込表!$C$6</f>
        <v>0</v>
      </c>
      <c r="O51" s="74" t="e">
        <f>VLOOKUP(総括申込表!$C$7,男子個人種目!$Q$3:$R$49,2,)</f>
        <v>#N/A</v>
      </c>
    </row>
    <row r="52" spans="1:18" ht="13.5" customHeight="1" x14ac:dyDescent="0.15">
      <c r="A52" s="1">
        <v>50</v>
      </c>
      <c r="C52" s="11"/>
      <c r="D52" s="73"/>
      <c r="E52" s="11"/>
      <c r="F52" s="11"/>
      <c r="H52" s="11"/>
      <c r="I52" s="8"/>
      <c r="J52" s="11"/>
      <c r="K52" s="8"/>
      <c r="L52" s="11"/>
      <c r="M52" s="8"/>
      <c r="N52" s="74">
        <f>総括申込表!$C$6</f>
        <v>0</v>
      </c>
      <c r="O52" s="74" t="e">
        <f>VLOOKUP(総括申込表!$C$7,男子個人種目!$Q$3:$R$49,2,)</f>
        <v>#N/A</v>
      </c>
    </row>
    <row r="53" spans="1:18" ht="13.5" customHeight="1" x14ac:dyDescent="0.15">
      <c r="A53" s="1">
        <v>51</v>
      </c>
      <c r="C53" s="11"/>
      <c r="D53" s="73"/>
      <c r="E53" s="11"/>
      <c r="F53" s="11"/>
      <c r="H53" s="11"/>
      <c r="I53" s="8"/>
      <c r="J53" s="11"/>
      <c r="K53" s="8"/>
      <c r="L53" s="11"/>
      <c r="M53" s="8"/>
      <c r="N53" s="74">
        <f>総括申込表!$C$6</f>
        <v>0</v>
      </c>
      <c r="O53" s="74" t="e">
        <f>VLOOKUP(総括申込表!$C$7,男子個人種目!$Q$3:$R$49,2,)</f>
        <v>#N/A</v>
      </c>
    </row>
    <row r="54" spans="1:18" ht="13.5" customHeight="1" x14ac:dyDescent="0.15">
      <c r="A54" s="1">
        <v>52</v>
      </c>
      <c r="C54" s="11"/>
      <c r="D54" s="73"/>
      <c r="E54" s="11"/>
      <c r="F54" s="11"/>
      <c r="H54" s="11"/>
      <c r="I54" s="8"/>
      <c r="J54" s="11"/>
      <c r="K54" s="8"/>
      <c r="L54" s="11"/>
      <c r="M54" s="8"/>
      <c r="N54" s="74">
        <f>総括申込表!$C$6</f>
        <v>0</v>
      </c>
      <c r="O54" s="74" t="e">
        <f>VLOOKUP(総括申込表!$C$7,男子個人種目!$Q$3:$R$49,2,)</f>
        <v>#N/A</v>
      </c>
    </row>
    <row r="55" spans="1:18" ht="13.5" customHeight="1" x14ac:dyDescent="0.15">
      <c r="A55" s="1">
        <v>53</v>
      </c>
      <c r="C55" s="11"/>
      <c r="D55" s="73"/>
      <c r="E55" s="11"/>
      <c r="F55" s="11"/>
      <c r="H55" s="11"/>
      <c r="I55" s="8"/>
      <c r="J55" s="11"/>
      <c r="K55" s="8"/>
      <c r="L55" s="11"/>
      <c r="M55" s="8"/>
      <c r="N55" s="74">
        <f>総括申込表!$C$6</f>
        <v>0</v>
      </c>
      <c r="O55" s="74" t="e">
        <f>VLOOKUP(総括申込表!$C$7,男子個人種目!$Q$3:$R$49,2,)</f>
        <v>#N/A</v>
      </c>
    </row>
    <row r="56" spans="1:18" ht="13.5" customHeight="1" x14ac:dyDescent="0.15">
      <c r="A56" s="1">
        <v>54</v>
      </c>
      <c r="C56" s="11"/>
      <c r="D56" s="73"/>
      <c r="E56" s="11"/>
      <c r="F56" s="11"/>
      <c r="H56" s="11"/>
      <c r="I56" s="8"/>
      <c r="J56" s="11"/>
      <c r="K56" s="8"/>
      <c r="L56" s="11"/>
      <c r="M56" s="8"/>
      <c r="N56" s="74">
        <f>総括申込表!$C$6</f>
        <v>0</v>
      </c>
      <c r="O56" s="74" t="e">
        <f>VLOOKUP(総括申込表!$C$7,男子個人種目!$Q$3:$R$49,2,)</f>
        <v>#N/A</v>
      </c>
    </row>
    <row r="57" spans="1:18" ht="13.5" customHeight="1" x14ac:dyDescent="0.15">
      <c r="A57" s="1">
        <v>55</v>
      </c>
      <c r="C57" s="11"/>
      <c r="D57" s="73"/>
      <c r="E57" s="11"/>
      <c r="F57" s="11"/>
      <c r="H57" s="11"/>
      <c r="I57" s="8"/>
      <c r="J57" s="11"/>
      <c r="K57" s="8"/>
      <c r="L57" s="11"/>
      <c r="M57" s="8"/>
      <c r="N57" s="74">
        <f>総括申込表!$C$6</f>
        <v>0</v>
      </c>
      <c r="O57" s="74" t="e">
        <f>VLOOKUP(総括申込表!$C$7,男子個人種目!$Q$3:$R$49,2,)</f>
        <v>#N/A</v>
      </c>
    </row>
    <row r="58" spans="1:18" ht="13.5" customHeight="1" x14ac:dyDescent="0.15">
      <c r="A58" s="1">
        <v>56</v>
      </c>
      <c r="F58" s="11"/>
      <c r="H58" s="11"/>
      <c r="J58" s="11"/>
      <c r="K58" s="8"/>
      <c r="L58" s="11"/>
      <c r="N58" s="74">
        <f>総括申込表!$C$6</f>
        <v>0</v>
      </c>
      <c r="O58" s="74" t="e">
        <f>VLOOKUP(総括申込表!$C$7,男子個人種目!$Q$3:$R$49,2,)</f>
        <v>#N/A</v>
      </c>
    </row>
    <row r="59" spans="1:18" ht="13.5" customHeight="1" x14ac:dyDescent="0.15">
      <c r="A59" s="1">
        <v>57</v>
      </c>
      <c r="F59" s="11"/>
      <c r="H59" s="11"/>
      <c r="J59" s="11"/>
      <c r="K59" s="8"/>
      <c r="L59" s="11"/>
      <c r="N59" s="74">
        <f>総括申込表!$C$6</f>
        <v>0</v>
      </c>
      <c r="O59" s="74" t="e">
        <f>VLOOKUP(総括申込表!$C$7,男子個人種目!$Q$3:$R$49,2,)</f>
        <v>#N/A</v>
      </c>
    </row>
    <row r="60" spans="1:18" ht="13.5" customHeight="1" x14ac:dyDescent="0.15">
      <c r="A60" s="1">
        <v>58</v>
      </c>
      <c r="F60" s="11"/>
      <c r="H60" s="11"/>
      <c r="J60" s="11"/>
      <c r="K60" s="8"/>
      <c r="L60" s="11"/>
      <c r="N60" s="74">
        <f>総括申込表!$C$6</f>
        <v>0</v>
      </c>
      <c r="O60" s="74" t="e">
        <f>VLOOKUP(総括申込表!$C$7,男子個人種目!$Q$3:$R$49,2,)</f>
        <v>#N/A</v>
      </c>
    </row>
    <row r="61" spans="1:18" ht="13.5" customHeight="1" x14ac:dyDescent="0.15">
      <c r="A61" s="1">
        <v>59</v>
      </c>
      <c r="F61" s="11"/>
      <c r="H61" s="11"/>
      <c r="J61" s="11"/>
      <c r="K61" s="8"/>
      <c r="L61" s="11"/>
      <c r="N61" s="74">
        <f>総括申込表!$C$6</f>
        <v>0</v>
      </c>
      <c r="O61" s="74" t="e">
        <f>VLOOKUP(総括申込表!$C$7,男子個人種目!$Q$3:$R$49,2,)</f>
        <v>#N/A</v>
      </c>
    </row>
    <row r="62" spans="1:18" ht="13.5" customHeight="1" x14ac:dyDescent="0.15">
      <c r="A62" s="1">
        <v>60</v>
      </c>
      <c r="F62" s="11"/>
      <c r="H62" s="11"/>
      <c r="J62" s="11"/>
      <c r="K62" s="8"/>
      <c r="L62" s="11"/>
      <c r="N62" s="74">
        <f>総括申込表!$C$6</f>
        <v>0</v>
      </c>
      <c r="O62" s="74" t="e">
        <f>VLOOKUP(総括申込表!$C$7,男子個人種目!$Q$3:$R$49,2,)</f>
        <v>#N/A</v>
      </c>
    </row>
    <row r="63" spans="1:18" ht="13.5" customHeight="1" x14ac:dyDescent="0.15">
      <c r="A63" s="1">
        <v>61</v>
      </c>
      <c r="F63" s="11"/>
      <c r="H63" s="11"/>
      <c r="J63" s="11"/>
      <c r="K63" s="8"/>
      <c r="L63" s="11"/>
      <c r="N63" s="74">
        <f>総括申込表!$C$6</f>
        <v>0</v>
      </c>
      <c r="O63" s="74" t="e">
        <f>VLOOKUP(総括申込表!$C$7,男子個人種目!$Q$3:$R$49,2,)</f>
        <v>#N/A</v>
      </c>
    </row>
    <row r="64" spans="1:18" ht="13.5" customHeight="1" x14ac:dyDescent="0.15">
      <c r="A64" s="1">
        <v>62</v>
      </c>
      <c r="F64" s="11"/>
      <c r="H64" s="11"/>
      <c r="J64" s="11"/>
      <c r="K64" s="8"/>
      <c r="L64" s="11"/>
      <c r="N64" s="74">
        <f>総括申込表!$C$6</f>
        <v>0</v>
      </c>
      <c r="O64" s="74" t="e">
        <f>VLOOKUP(総括申込表!$C$7,男子個人種目!$Q$3:$R$49,2,)</f>
        <v>#N/A</v>
      </c>
    </row>
    <row r="65" spans="1:15" ht="13.5" customHeight="1" x14ac:dyDescent="0.15">
      <c r="A65" s="1">
        <v>63</v>
      </c>
      <c r="F65" s="11"/>
      <c r="H65" s="11"/>
      <c r="J65" s="11"/>
      <c r="K65" s="8"/>
      <c r="L65" s="11"/>
      <c r="N65" s="74">
        <f>総括申込表!$C$6</f>
        <v>0</v>
      </c>
      <c r="O65" s="74" t="e">
        <f>VLOOKUP(総括申込表!$C$7,男子個人種目!$Q$3:$R$49,2,)</f>
        <v>#N/A</v>
      </c>
    </row>
    <row r="66" spans="1:15" ht="13.5" customHeight="1" x14ac:dyDescent="0.15">
      <c r="A66" s="1">
        <v>64</v>
      </c>
      <c r="F66" s="11"/>
      <c r="H66" s="11"/>
      <c r="J66" s="11"/>
      <c r="K66" s="8"/>
      <c r="L66" s="11"/>
      <c r="N66" s="74">
        <f>総括申込表!$C$6</f>
        <v>0</v>
      </c>
      <c r="O66" s="74" t="e">
        <f>VLOOKUP(総括申込表!$C$7,男子個人種目!$Q$3:$R$49,2,)</f>
        <v>#N/A</v>
      </c>
    </row>
    <row r="67" spans="1:15" ht="13.5" customHeight="1" x14ac:dyDescent="0.15">
      <c r="A67" s="1">
        <v>65</v>
      </c>
      <c r="F67" s="11"/>
      <c r="H67" s="11"/>
      <c r="J67" s="11"/>
      <c r="K67" s="8"/>
      <c r="L67" s="11"/>
      <c r="N67" s="74">
        <f>総括申込表!$C$6</f>
        <v>0</v>
      </c>
      <c r="O67" s="74" t="e">
        <f>VLOOKUP(総括申込表!$C$7,男子個人種目!$Q$3:$R$49,2,)</f>
        <v>#N/A</v>
      </c>
    </row>
    <row r="68" spans="1:15" ht="13.5" customHeight="1" x14ac:dyDescent="0.15">
      <c r="A68" s="1">
        <v>66</v>
      </c>
      <c r="F68" s="11"/>
      <c r="H68" s="11"/>
      <c r="J68" s="11"/>
      <c r="K68" s="8"/>
      <c r="L68" s="11"/>
      <c r="N68" s="74">
        <f>総括申込表!$C$6</f>
        <v>0</v>
      </c>
      <c r="O68" s="74" t="e">
        <f>VLOOKUP(総括申込表!$C$7,男子個人種目!$Q$3:$R$49,2,)</f>
        <v>#N/A</v>
      </c>
    </row>
    <row r="69" spans="1:15" ht="13.5" customHeight="1" x14ac:dyDescent="0.15">
      <c r="A69" s="1">
        <v>67</v>
      </c>
      <c r="F69" s="11"/>
      <c r="H69" s="11"/>
      <c r="J69" s="11"/>
      <c r="K69" s="8"/>
      <c r="L69" s="11"/>
      <c r="N69" s="74">
        <f>総括申込表!$C$6</f>
        <v>0</v>
      </c>
      <c r="O69" s="74" t="e">
        <f>VLOOKUP(総括申込表!$C$7,男子個人種目!$Q$3:$R$49,2,)</f>
        <v>#N/A</v>
      </c>
    </row>
    <row r="70" spans="1:15" ht="13.5" customHeight="1" x14ac:dyDescent="0.15">
      <c r="A70" s="1">
        <v>68</v>
      </c>
      <c r="F70" s="11"/>
      <c r="H70" s="11"/>
      <c r="J70" s="11"/>
      <c r="K70" s="8"/>
      <c r="L70" s="11"/>
      <c r="N70" s="74">
        <f>総括申込表!$C$6</f>
        <v>0</v>
      </c>
      <c r="O70" s="74" t="e">
        <f>VLOOKUP(総括申込表!$C$7,男子個人種目!$Q$3:$R$49,2,)</f>
        <v>#N/A</v>
      </c>
    </row>
    <row r="71" spans="1:15" ht="13.5" customHeight="1" x14ac:dyDescent="0.15">
      <c r="A71" s="1">
        <v>69</v>
      </c>
      <c r="F71" s="11"/>
      <c r="H71" s="11"/>
      <c r="J71" s="11"/>
      <c r="K71" s="8"/>
      <c r="L71" s="11"/>
      <c r="N71" s="74">
        <f>総括申込表!$C$6</f>
        <v>0</v>
      </c>
      <c r="O71" s="74" t="e">
        <f>VLOOKUP(総括申込表!$C$7,男子個人種目!$Q$3:$R$49,2,)</f>
        <v>#N/A</v>
      </c>
    </row>
    <row r="72" spans="1:15" ht="13.5" customHeight="1" x14ac:dyDescent="0.15">
      <c r="A72" s="1">
        <v>70</v>
      </c>
      <c r="F72" s="11"/>
      <c r="H72" s="11"/>
      <c r="J72" s="11"/>
      <c r="K72" s="8"/>
      <c r="L72" s="11"/>
      <c r="N72" s="74">
        <f>総括申込表!$C$6</f>
        <v>0</v>
      </c>
      <c r="O72" s="74" t="e">
        <f>VLOOKUP(総括申込表!$C$7,男子個人種目!$Q$3:$R$49,2,)</f>
        <v>#N/A</v>
      </c>
    </row>
    <row r="73" spans="1:15" ht="13.5" customHeight="1" x14ac:dyDescent="0.15">
      <c r="A73" s="1">
        <v>71</v>
      </c>
      <c r="F73" s="11"/>
      <c r="H73" s="11"/>
      <c r="J73" s="11"/>
      <c r="K73" s="8"/>
      <c r="L73" s="11"/>
      <c r="N73" s="74">
        <f>総括申込表!$C$6</f>
        <v>0</v>
      </c>
      <c r="O73" s="74" t="e">
        <f>VLOOKUP(総括申込表!$C$7,男子個人種目!$Q$3:$R$49,2,)</f>
        <v>#N/A</v>
      </c>
    </row>
    <row r="74" spans="1:15" ht="13.5" customHeight="1" x14ac:dyDescent="0.15">
      <c r="A74" s="1">
        <v>72</v>
      </c>
      <c r="F74" s="11"/>
      <c r="H74" s="11"/>
      <c r="J74" s="11"/>
      <c r="K74" s="8"/>
      <c r="L74" s="11"/>
      <c r="N74" s="74">
        <f>総括申込表!$C$6</f>
        <v>0</v>
      </c>
      <c r="O74" s="74" t="e">
        <f>VLOOKUP(総括申込表!$C$7,男子個人種目!$Q$3:$R$49,2,)</f>
        <v>#N/A</v>
      </c>
    </row>
    <row r="75" spans="1:15" ht="13.5" customHeight="1" x14ac:dyDescent="0.15">
      <c r="A75" s="1">
        <v>73</v>
      </c>
      <c r="F75" s="11"/>
      <c r="H75" s="11"/>
      <c r="J75" s="11"/>
      <c r="K75" s="8"/>
      <c r="L75" s="11"/>
      <c r="N75" s="74">
        <f>総括申込表!$C$6</f>
        <v>0</v>
      </c>
      <c r="O75" s="74" t="e">
        <f>VLOOKUP(総括申込表!$C$7,男子個人種目!$Q$3:$R$49,2,)</f>
        <v>#N/A</v>
      </c>
    </row>
    <row r="76" spans="1:15" ht="13.5" customHeight="1" x14ac:dyDescent="0.15">
      <c r="A76" s="1">
        <v>74</v>
      </c>
      <c r="F76" s="11"/>
      <c r="H76" s="11"/>
      <c r="J76" s="11"/>
      <c r="K76" s="8"/>
      <c r="L76" s="11"/>
      <c r="N76" s="74">
        <f>総括申込表!$C$6</f>
        <v>0</v>
      </c>
      <c r="O76" s="74" t="e">
        <f>VLOOKUP(総括申込表!$C$7,男子個人種目!$Q$3:$R$49,2,)</f>
        <v>#N/A</v>
      </c>
    </row>
    <row r="77" spans="1:15" ht="13.5" customHeight="1" x14ac:dyDescent="0.15">
      <c r="A77" s="1">
        <v>75</v>
      </c>
      <c r="F77" s="11"/>
      <c r="H77" s="11"/>
      <c r="J77" s="11"/>
      <c r="K77" s="8"/>
      <c r="L77" s="11"/>
      <c r="N77" s="74">
        <f>総括申込表!$C$6</f>
        <v>0</v>
      </c>
      <c r="O77" s="74" t="e">
        <f>VLOOKUP(総括申込表!$C$7,男子個人種目!$Q$3:$R$49,2,)</f>
        <v>#N/A</v>
      </c>
    </row>
    <row r="78" spans="1:15" ht="13.5" customHeight="1" x14ac:dyDescent="0.15">
      <c r="A78" s="1">
        <v>76</v>
      </c>
      <c r="F78" s="11"/>
      <c r="H78" s="11"/>
      <c r="J78" s="11"/>
      <c r="K78" s="8"/>
      <c r="L78" s="11"/>
      <c r="N78" s="74">
        <f>総括申込表!$C$6</f>
        <v>0</v>
      </c>
      <c r="O78" s="74" t="e">
        <f>VLOOKUP(総括申込表!$C$7,男子個人種目!$Q$3:$R$49,2,)</f>
        <v>#N/A</v>
      </c>
    </row>
    <row r="79" spans="1:15" ht="13.5" customHeight="1" x14ac:dyDescent="0.15">
      <c r="A79" s="1">
        <v>77</v>
      </c>
      <c r="F79" s="11"/>
      <c r="H79" s="11"/>
      <c r="J79" s="11"/>
      <c r="K79" s="8"/>
      <c r="L79" s="11"/>
      <c r="N79" s="74">
        <f>総括申込表!$C$6</f>
        <v>0</v>
      </c>
      <c r="O79" s="74" t="e">
        <f>VLOOKUP(総括申込表!$C$7,男子個人種目!$Q$3:$R$49,2,)</f>
        <v>#N/A</v>
      </c>
    </row>
    <row r="80" spans="1:15" ht="13.5" customHeight="1" x14ac:dyDescent="0.15">
      <c r="A80" s="1">
        <v>78</v>
      </c>
      <c r="F80" s="11"/>
      <c r="H80" s="11"/>
      <c r="J80" s="11"/>
      <c r="K80" s="8"/>
      <c r="L80" s="11"/>
      <c r="N80" s="74">
        <f>総括申込表!$C$6</f>
        <v>0</v>
      </c>
      <c r="O80" s="74" t="e">
        <f>VLOOKUP(総括申込表!$C$7,男子個人種目!$Q$3:$R$49,2,)</f>
        <v>#N/A</v>
      </c>
    </row>
    <row r="81" spans="1:15" ht="13.5" customHeight="1" x14ac:dyDescent="0.15">
      <c r="A81" s="1">
        <v>79</v>
      </c>
      <c r="F81" s="11"/>
      <c r="H81" s="11"/>
      <c r="J81" s="11"/>
      <c r="K81" s="8"/>
      <c r="L81" s="11"/>
      <c r="N81" s="74">
        <f>総括申込表!$C$6</f>
        <v>0</v>
      </c>
      <c r="O81" s="74" t="e">
        <f>VLOOKUP(総括申込表!$C$7,男子個人種目!$Q$3:$R$49,2,)</f>
        <v>#N/A</v>
      </c>
    </row>
    <row r="82" spans="1:15" ht="13.5" customHeight="1" x14ac:dyDescent="0.15">
      <c r="A82" s="1">
        <v>80</v>
      </c>
      <c r="F82" s="11"/>
      <c r="H82" s="11"/>
      <c r="J82" s="11"/>
      <c r="K82" s="8"/>
      <c r="L82" s="11"/>
      <c r="N82" s="74">
        <f>総括申込表!$C$6</f>
        <v>0</v>
      </c>
      <c r="O82" s="74" t="e">
        <f>VLOOKUP(総括申込表!$C$7,男子個人種目!$Q$3:$R$49,2,)</f>
        <v>#N/A</v>
      </c>
    </row>
    <row r="83" spans="1:15" ht="13.5" customHeight="1" x14ac:dyDescent="0.15">
      <c r="A83" s="1">
        <v>81</v>
      </c>
      <c r="F83" s="11"/>
      <c r="H83" s="11"/>
      <c r="J83" s="11"/>
      <c r="K83" s="8"/>
      <c r="L83" s="11"/>
      <c r="N83" s="74">
        <f>総括申込表!$C$6</f>
        <v>0</v>
      </c>
      <c r="O83" s="74" t="e">
        <f>VLOOKUP(総括申込表!$C$7,男子個人種目!$Q$3:$R$49,2,)</f>
        <v>#N/A</v>
      </c>
    </row>
    <row r="84" spans="1:15" ht="13.5" customHeight="1" x14ac:dyDescent="0.15">
      <c r="A84" s="1">
        <v>82</v>
      </c>
      <c r="F84" s="11"/>
      <c r="H84" s="11"/>
      <c r="J84" s="11"/>
      <c r="K84" s="8"/>
      <c r="L84" s="11"/>
      <c r="N84" s="74">
        <f>総括申込表!$C$6</f>
        <v>0</v>
      </c>
      <c r="O84" s="74" t="e">
        <f>VLOOKUP(総括申込表!$C$7,男子個人種目!$Q$3:$R$49,2,)</f>
        <v>#N/A</v>
      </c>
    </row>
    <row r="85" spans="1:15" ht="13.5" customHeight="1" x14ac:dyDescent="0.15">
      <c r="A85" s="1">
        <v>83</v>
      </c>
      <c r="F85" s="11"/>
      <c r="H85" s="11"/>
      <c r="J85" s="11"/>
      <c r="K85" s="8"/>
      <c r="L85" s="11"/>
      <c r="N85" s="74">
        <f>総括申込表!$C$6</f>
        <v>0</v>
      </c>
      <c r="O85" s="74" t="e">
        <f>VLOOKUP(総括申込表!$C$7,男子個人種目!$Q$3:$R$49,2,)</f>
        <v>#N/A</v>
      </c>
    </row>
    <row r="86" spans="1:15" ht="13.5" customHeight="1" x14ac:dyDescent="0.15">
      <c r="A86" s="1">
        <v>84</v>
      </c>
      <c r="F86" s="11"/>
      <c r="H86" s="11"/>
      <c r="J86" s="11"/>
      <c r="K86" s="8"/>
      <c r="L86" s="11"/>
      <c r="N86" s="74">
        <f>総括申込表!$C$6</f>
        <v>0</v>
      </c>
      <c r="O86" s="74" t="e">
        <f>VLOOKUP(総括申込表!$C$7,男子個人種目!$Q$3:$R$49,2,)</f>
        <v>#N/A</v>
      </c>
    </row>
    <row r="87" spans="1:15" ht="13.5" customHeight="1" x14ac:dyDescent="0.15">
      <c r="A87" s="1">
        <v>85</v>
      </c>
      <c r="F87" s="11"/>
      <c r="H87" s="11"/>
      <c r="J87" s="11"/>
      <c r="K87" s="8"/>
      <c r="L87" s="11"/>
      <c r="N87" s="74">
        <f>総括申込表!$C$6</f>
        <v>0</v>
      </c>
      <c r="O87" s="74" t="e">
        <f>VLOOKUP(総括申込表!$C$7,男子個人種目!$Q$3:$R$49,2,)</f>
        <v>#N/A</v>
      </c>
    </row>
    <row r="88" spans="1:15" ht="13.5" customHeight="1" x14ac:dyDescent="0.15">
      <c r="A88" s="1">
        <v>86</v>
      </c>
      <c r="F88" s="11"/>
      <c r="H88" s="11"/>
      <c r="J88" s="11"/>
      <c r="K88" s="8"/>
      <c r="L88" s="11"/>
      <c r="N88" s="74">
        <f>総括申込表!$C$6</f>
        <v>0</v>
      </c>
      <c r="O88" s="74" t="e">
        <f>VLOOKUP(総括申込表!$C$7,男子個人種目!$Q$3:$R$49,2,)</f>
        <v>#N/A</v>
      </c>
    </row>
    <row r="89" spans="1:15" ht="13.5" customHeight="1" x14ac:dyDescent="0.15">
      <c r="A89" s="1">
        <v>87</v>
      </c>
      <c r="F89" s="11"/>
      <c r="H89" s="11"/>
      <c r="J89" s="11"/>
      <c r="K89" s="8"/>
      <c r="L89" s="11"/>
      <c r="N89" s="74">
        <f>総括申込表!$C$6</f>
        <v>0</v>
      </c>
      <c r="O89" s="74" t="e">
        <f>VLOOKUP(総括申込表!$C$7,男子個人種目!$Q$3:$R$49,2,)</f>
        <v>#N/A</v>
      </c>
    </row>
    <row r="90" spans="1:15" ht="13.5" customHeight="1" x14ac:dyDescent="0.15">
      <c r="A90" s="1">
        <v>88</v>
      </c>
      <c r="F90" s="11"/>
      <c r="H90" s="11"/>
      <c r="J90" s="11"/>
      <c r="K90" s="8"/>
      <c r="L90" s="11"/>
      <c r="N90" s="74">
        <f>総括申込表!$C$6</f>
        <v>0</v>
      </c>
      <c r="O90" s="74" t="e">
        <f>VLOOKUP(総括申込表!$C$7,男子個人種目!$Q$3:$R$49,2,)</f>
        <v>#N/A</v>
      </c>
    </row>
    <row r="91" spans="1:15" ht="13.5" customHeight="1" x14ac:dyDescent="0.15">
      <c r="A91" s="1">
        <v>89</v>
      </c>
      <c r="F91" s="11"/>
      <c r="H91" s="11"/>
      <c r="J91" s="11"/>
      <c r="K91" s="8"/>
      <c r="L91" s="11"/>
      <c r="N91" s="74">
        <f>総括申込表!$C$6</f>
        <v>0</v>
      </c>
      <c r="O91" s="74" t="e">
        <f>VLOOKUP(総括申込表!$C$7,男子個人種目!$Q$3:$R$49,2,)</f>
        <v>#N/A</v>
      </c>
    </row>
    <row r="92" spans="1:15" ht="13.5" customHeight="1" x14ac:dyDescent="0.15">
      <c r="A92" s="1">
        <v>90</v>
      </c>
      <c r="F92" s="11"/>
      <c r="H92" s="11"/>
      <c r="J92" s="11"/>
      <c r="K92" s="8"/>
      <c r="L92" s="11"/>
      <c r="N92" s="74">
        <f>総括申込表!$C$6</f>
        <v>0</v>
      </c>
      <c r="O92" s="74" t="e">
        <f>VLOOKUP(総括申込表!$C$7,男子個人種目!$Q$3:$R$49,2,)</f>
        <v>#N/A</v>
      </c>
    </row>
    <row r="93" spans="1:15" ht="13.5" customHeight="1" x14ac:dyDescent="0.15">
      <c r="A93" s="1">
        <v>91</v>
      </c>
      <c r="F93" s="11"/>
      <c r="H93" s="11"/>
      <c r="J93" s="11"/>
      <c r="K93" s="8"/>
      <c r="L93" s="11"/>
      <c r="N93" s="74">
        <f>総括申込表!$C$6</f>
        <v>0</v>
      </c>
      <c r="O93" s="74" t="e">
        <f>VLOOKUP(総括申込表!$C$7,男子個人種目!$Q$3:$R$49,2,)</f>
        <v>#N/A</v>
      </c>
    </row>
    <row r="94" spans="1:15" ht="13.5" customHeight="1" x14ac:dyDescent="0.15">
      <c r="A94" s="1">
        <v>92</v>
      </c>
      <c r="F94" s="11"/>
      <c r="H94" s="11"/>
      <c r="J94" s="11"/>
      <c r="K94" s="8"/>
      <c r="L94" s="11"/>
      <c r="N94" s="74">
        <f>総括申込表!$C$6</f>
        <v>0</v>
      </c>
      <c r="O94" s="74" t="e">
        <f>VLOOKUP(総括申込表!$C$7,男子個人種目!$Q$3:$R$49,2,)</f>
        <v>#N/A</v>
      </c>
    </row>
    <row r="95" spans="1:15" ht="13.5" customHeight="1" x14ac:dyDescent="0.15">
      <c r="A95" s="1">
        <v>93</v>
      </c>
      <c r="F95" s="11"/>
      <c r="H95" s="11"/>
      <c r="J95" s="11"/>
      <c r="K95" s="8"/>
      <c r="L95" s="11"/>
      <c r="N95" s="74">
        <f>総括申込表!$C$6</f>
        <v>0</v>
      </c>
      <c r="O95" s="74" t="e">
        <f>VLOOKUP(総括申込表!$C$7,男子個人種目!$Q$3:$R$49,2,)</f>
        <v>#N/A</v>
      </c>
    </row>
    <row r="96" spans="1:15" ht="13.5" customHeight="1" x14ac:dyDescent="0.15">
      <c r="A96" s="1">
        <v>94</v>
      </c>
      <c r="F96" s="11"/>
      <c r="H96" s="11"/>
      <c r="J96" s="11"/>
      <c r="K96" s="8"/>
      <c r="L96" s="11"/>
      <c r="N96" s="74">
        <f>総括申込表!$C$6</f>
        <v>0</v>
      </c>
      <c r="O96" s="74" t="e">
        <f>VLOOKUP(総括申込表!$C$7,男子個人種目!$Q$3:$R$49,2,)</f>
        <v>#N/A</v>
      </c>
    </row>
    <row r="97" spans="1:15" ht="13.5" customHeight="1" x14ac:dyDescent="0.15">
      <c r="A97" s="1">
        <v>95</v>
      </c>
      <c r="F97" s="11"/>
      <c r="H97" s="11"/>
      <c r="J97" s="11"/>
      <c r="K97" s="8"/>
      <c r="L97" s="11"/>
      <c r="N97" s="74">
        <f>総括申込表!$C$6</f>
        <v>0</v>
      </c>
      <c r="O97" s="74" t="e">
        <f>VLOOKUP(総括申込表!$C$7,男子個人種目!$Q$3:$R$49,2,)</f>
        <v>#N/A</v>
      </c>
    </row>
    <row r="98" spans="1:15" ht="13.5" customHeight="1" x14ac:dyDescent="0.15">
      <c r="A98" s="1">
        <v>96</v>
      </c>
      <c r="F98" s="11"/>
      <c r="H98" s="11"/>
      <c r="J98" s="11"/>
      <c r="K98" s="8"/>
      <c r="L98" s="11"/>
      <c r="N98" s="74">
        <f>総括申込表!$C$6</f>
        <v>0</v>
      </c>
      <c r="O98" s="74" t="e">
        <f>VLOOKUP(総括申込表!$C$7,男子個人種目!$Q$3:$R$49,2,)</f>
        <v>#N/A</v>
      </c>
    </row>
    <row r="99" spans="1:15" ht="13.5" customHeight="1" x14ac:dyDescent="0.15">
      <c r="A99" s="1">
        <v>97</v>
      </c>
      <c r="F99" s="11"/>
      <c r="H99" s="11"/>
      <c r="J99" s="11"/>
      <c r="K99" s="8"/>
      <c r="L99" s="11"/>
      <c r="N99" s="74">
        <f>総括申込表!$C$6</f>
        <v>0</v>
      </c>
      <c r="O99" s="74" t="e">
        <f>VLOOKUP(総括申込表!$C$7,男子個人種目!$Q$3:$R$49,2,)</f>
        <v>#N/A</v>
      </c>
    </row>
    <row r="100" spans="1:15" ht="13.5" customHeight="1" x14ac:dyDescent="0.15">
      <c r="A100" s="1">
        <v>98</v>
      </c>
      <c r="F100" s="11"/>
      <c r="H100" s="11"/>
      <c r="J100" s="11"/>
      <c r="K100" s="8"/>
      <c r="L100" s="11"/>
      <c r="N100" s="74">
        <f>総括申込表!$C$6</f>
        <v>0</v>
      </c>
      <c r="O100" s="74" t="e">
        <f>VLOOKUP(総括申込表!$C$7,男子個人種目!$Q$3:$R$49,2,)</f>
        <v>#N/A</v>
      </c>
    </row>
    <row r="101" spans="1:15" ht="13.5" customHeight="1" x14ac:dyDescent="0.15">
      <c r="A101" s="1">
        <v>99</v>
      </c>
      <c r="F101" s="11"/>
      <c r="H101" s="11"/>
      <c r="J101" s="11"/>
      <c r="K101" s="8"/>
      <c r="L101" s="11"/>
      <c r="N101" s="74">
        <f>総括申込表!$C$6</f>
        <v>0</v>
      </c>
      <c r="O101" s="74" t="e">
        <f>VLOOKUP(総括申込表!$C$7,男子個人種目!$Q$3:$R$49,2,)</f>
        <v>#N/A</v>
      </c>
    </row>
    <row r="102" spans="1:15" ht="13.5" customHeight="1" x14ac:dyDescent="0.15">
      <c r="A102" s="1">
        <v>100</v>
      </c>
      <c r="F102" s="11"/>
      <c r="H102" s="11"/>
      <c r="J102" s="11"/>
      <c r="K102" s="8"/>
      <c r="L102" s="11"/>
      <c r="N102" s="74">
        <f>総括申込表!$C$6</f>
        <v>0</v>
      </c>
      <c r="O102" s="74" t="e">
        <f>VLOOKUP(総括申込表!$C$7,男子個人種目!$Q$3:$R$49,2,)</f>
        <v>#N/A</v>
      </c>
    </row>
    <row r="103" spans="1:15" ht="13.5" customHeight="1" x14ac:dyDescent="0.15">
      <c r="A103" s="1">
        <v>101</v>
      </c>
      <c r="F103" s="11"/>
      <c r="H103" s="11"/>
      <c r="J103" s="11"/>
      <c r="K103" s="8"/>
      <c r="L103" s="11"/>
      <c r="N103" s="74">
        <f>総括申込表!$C$6</f>
        <v>0</v>
      </c>
      <c r="O103" s="74" t="e">
        <f>VLOOKUP(総括申込表!$C$7,男子個人種目!$Q$3:$R$49,2,)</f>
        <v>#N/A</v>
      </c>
    </row>
    <row r="104" spans="1:15" ht="13.5" customHeight="1" x14ac:dyDescent="0.15">
      <c r="A104" s="1">
        <v>102</v>
      </c>
      <c r="F104" s="11"/>
      <c r="H104" s="11"/>
      <c r="J104" s="11"/>
      <c r="K104" s="8"/>
      <c r="L104" s="11"/>
      <c r="N104" s="74">
        <f>総括申込表!$C$6</f>
        <v>0</v>
      </c>
      <c r="O104" s="74" t="e">
        <f>VLOOKUP(総括申込表!$C$7,男子個人種目!$Q$3:$R$49,2,)</f>
        <v>#N/A</v>
      </c>
    </row>
    <row r="105" spans="1:15" ht="13.5" customHeight="1" x14ac:dyDescent="0.15">
      <c r="A105" s="1">
        <v>103</v>
      </c>
      <c r="F105" s="11"/>
      <c r="H105" s="11"/>
      <c r="J105" s="11"/>
      <c r="K105" s="8"/>
      <c r="L105" s="11"/>
      <c r="N105" s="74">
        <f>総括申込表!$C$6</f>
        <v>0</v>
      </c>
      <c r="O105" s="74" t="e">
        <f>VLOOKUP(総括申込表!$C$7,男子個人種目!$Q$3:$R$49,2,)</f>
        <v>#N/A</v>
      </c>
    </row>
    <row r="106" spans="1:15" ht="13.5" customHeight="1" x14ac:dyDescent="0.15">
      <c r="A106" s="1">
        <v>104</v>
      </c>
      <c r="F106" s="11"/>
      <c r="H106" s="11"/>
      <c r="J106" s="11"/>
      <c r="K106" s="8"/>
      <c r="L106" s="11"/>
      <c r="N106" s="74">
        <f>総括申込表!$C$6</f>
        <v>0</v>
      </c>
      <c r="O106" s="74" t="e">
        <f>VLOOKUP(総括申込表!$C$7,男子個人種目!$Q$3:$R$49,2,)</f>
        <v>#N/A</v>
      </c>
    </row>
    <row r="107" spans="1:15" ht="13.5" customHeight="1" x14ac:dyDescent="0.15">
      <c r="A107" s="1">
        <v>105</v>
      </c>
      <c r="F107" s="11"/>
      <c r="H107" s="11"/>
      <c r="J107" s="11"/>
      <c r="K107" s="8"/>
      <c r="L107" s="11"/>
      <c r="N107" s="74">
        <f>総括申込表!$C$6</f>
        <v>0</v>
      </c>
      <c r="O107" s="74" t="e">
        <f>VLOOKUP(総括申込表!$C$7,男子個人種目!$Q$3:$R$49,2,)</f>
        <v>#N/A</v>
      </c>
    </row>
    <row r="108" spans="1:15" ht="13.5" customHeight="1" x14ac:dyDescent="0.15">
      <c r="A108" s="1">
        <v>106</v>
      </c>
      <c r="F108" s="11"/>
      <c r="H108" s="11"/>
      <c r="J108" s="11"/>
      <c r="K108" s="8"/>
      <c r="L108" s="11"/>
      <c r="N108" s="74">
        <f>総括申込表!$C$6</f>
        <v>0</v>
      </c>
      <c r="O108" s="74" t="e">
        <f>VLOOKUP(総括申込表!$C$7,男子個人種目!$Q$3:$R$49,2,)</f>
        <v>#N/A</v>
      </c>
    </row>
    <row r="109" spans="1:15" ht="13.5" customHeight="1" x14ac:dyDescent="0.15">
      <c r="A109" s="1">
        <v>107</v>
      </c>
      <c r="F109" s="11"/>
      <c r="H109" s="11"/>
      <c r="J109" s="11"/>
      <c r="K109" s="8"/>
      <c r="L109" s="11"/>
      <c r="N109" s="74">
        <f>総括申込表!$C$6</f>
        <v>0</v>
      </c>
      <c r="O109" s="74" t="e">
        <f>VLOOKUP(総括申込表!$C$7,男子個人種目!$Q$3:$R$49,2,)</f>
        <v>#N/A</v>
      </c>
    </row>
    <row r="110" spans="1:15" ht="13.5" customHeight="1" x14ac:dyDescent="0.15">
      <c r="A110" s="1">
        <v>108</v>
      </c>
      <c r="F110" s="11"/>
      <c r="H110" s="11"/>
      <c r="J110" s="11"/>
      <c r="K110" s="8"/>
      <c r="L110" s="11"/>
      <c r="N110" s="74">
        <f>総括申込表!$C$6</f>
        <v>0</v>
      </c>
      <c r="O110" s="74" t="e">
        <f>VLOOKUP(総括申込表!$C$7,男子個人種目!$Q$3:$R$49,2,)</f>
        <v>#N/A</v>
      </c>
    </row>
    <row r="111" spans="1:15" ht="13.5" customHeight="1" x14ac:dyDescent="0.15">
      <c r="A111" s="1">
        <v>109</v>
      </c>
      <c r="F111" s="11"/>
      <c r="H111" s="11"/>
      <c r="J111" s="11"/>
      <c r="K111" s="8"/>
      <c r="L111" s="11"/>
      <c r="N111" s="74">
        <f>総括申込表!$C$6</f>
        <v>0</v>
      </c>
      <c r="O111" s="74" t="e">
        <f>VLOOKUP(総括申込表!$C$7,男子個人種目!$Q$3:$R$49,2,)</f>
        <v>#N/A</v>
      </c>
    </row>
    <row r="112" spans="1:15" ht="13.5" customHeight="1" x14ac:dyDescent="0.15">
      <c r="A112" s="1">
        <v>110</v>
      </c>
      <c r="F112" s="11"/>
      <c r="H112" s="11"/>
      <c r="J112" s="11"/>
      <c r="K112" s="8"/>
      <c r="L112" s="11"/>
      <c r="N112" s="74">
        <f>総括申込表!$C$6</f>
        <v>0</v>
      </c>
      <c r="O112" s="74" t="e">
        <f>VLOOKUP(総括申込表!$C$7,男子個人種目!$Q$3:$R$49,2,)</f>
        <v>#N/A</v>
      </c>
    </row>
    <row r="113" spans="1:15" ht="13.5" customHeight="1" x14ac:dyDescent="0.15">
      <c r="A113" s="1">
        <v>111</v>
      </c>
      <c r="F113" s="11"/>
      <c r="H113" s="11"/>
      <c r="J113" s="11"/>
      <c r="K113" s="8"/>
      <c r="L113" s="11"/>
      <c r="N113" s="74">
        <f>総括申込表!$C$6</f>
        <v>0</v>
      </c>
      <c r="O113" s="74" t="e">
        <f>VLOOKUP(総括申込表!$C$7,男子個人種目!$Q$3:$R$49,2,)</f>
        <v>#N/A</v>
      </c>
    </row>
    <row r="114" spans="1:15" ht="13.5" customHeight="1" x14ac:dyDescent="0.15">
      <c r="A114" s="1">
        <v>112</v>
      </c>
      <c r="F114" s="11"/>
      <c r="H114" s="11"/>
      <c r="J114" s="11"/>
      <c r="K114" s="8"/>
      <c r="L114" s="11"/>
      <c r="N114" s="74">
        <f>総括申込表!$C$6</f>
        <v>0</v>
      </c>
      <c r="O114" s="74" t="e">
        <f>VLOOKUP(総括申込表!$C$7,男子個人種目!$Q$3:$R$49,2,)</f>
        <v>#N/A</v>
      </c>
    </row>
    <row r="115" spans="1:15" ht="13.5" customHeight="1" x14ac:dyDescent="0.15">
      <c r="A115" s="1">
        <v>113</v>
      </c>
      <c r="F115" s="11"/>
      <c r="H115" s="11"/>
      <c r="J115" s="11"/>
      <c r="K115" s="8"/>
      <c r="L115" s="11"/>
      <c r="N115" s="74">
        <f>総括申込表!$C$6</f>
        <v>0</v>
      </c>
      <c r="O115" s="74" t="e">
        <f>VLOOKUP(総括申込表!$C$7,男子個人種目!$Q$3:$R$49,2,)</f>
        <v>#N/A</v>
      </c>
    </row>
    <row r="116" spans="1:15" ht="13.5" customHeight="1" x14ac:dyDescent="0.15">
      <c r="A116" s="1">
        <v>114</v>
      </c>
      <c r="F116" s="11"/>
      <c r="H116" s="11"/>
      <c r="J116" s="11"/>
      <c r="K116" s="8"/>
      <c r="L116" s="11"/>
      <c r="N116" s="74">
        <f>総括申込表!$C$6</f>
        <v>0</v>
      </c>
      <c r="O116" s="74" t="e">
        <f>VLOOKUP(総括申込表!$C$7,男子個人種目!$Q$3:$R$49,2,)</f>
        <v>#N/A</v>
      </c>
    </row>
    <row r="117" spans="1:15" ht="13.5" customHeight="1" x14ac:dyDescent="0.15">
      <c r="A117" s="1">
        <v>115</v>
      </c>
      <c r="F117" s="11"/>
      <c r="H117" s="11"/>
      <c r="J117" s="11"/>
      <c r="K117" s="8"/>
      <c r="L117" s="11"/>
      <c r="N117" s="74">
        <f>総括申込表!$C$6</f>
        <v>0</v>
      </c>
      <c r="O117" s="74" t="e">
        <f>VLOOKUP(総括申込表!$C$7,男子個人種目!$Q$3:$R$49,2,)</f>
        <v>#N/A</v>
      </c>
    </row>
    <row r="118" spans="1:15" ht="13.5" customHeight="1" x14ac:dyDescent="0.15">
      <c r="A118" s="1">
        <v>116</v>
      </c>
      <c r="F118" s="11"/>
      <c r="H118" s="11"/>
      <c r="J118" s="11"/>
      <c r="K118" s="8"/>
      <c r="L118" s="11"/>
      <c r="N118" s="74">
        <f>総括申込表!$C$6</f>
        <v>0</v>
      </c>
      <c r="O118" s="74" t="e">
        <f>VLOOKUP(総括申込表!$C$7,男子個人種目!$Q$3:$R$49,2,)</f>
        <v>#N/A</v>
      </c>
    </row>
    <row r="119" spans="1:15" ht="13.5" customHeight="1" x14ac:dyDescent="0.15">
      <c r="A119" s="1">
        <v>117</v>
      </c>
      <c r="F119" s="11"/>
      <c r="H119" s="11"/>
      <c r="J119" s="11"/>
      <c r="K119" s="8"/>
      <c r="L119" s="11"/>
      <c r="N119" s="74">
        <f>総括申込表!$C$6</f>
        <v>0</v>
      </c>
      <c r="O119" s="74" t="e">
        <f>VLOOKUP(総括申込表!$C$7,男子個人種目!$Q$3:$R$49,2,)</f>
        <v>#N/A</v>
      </c>
    </row>
    <row r="120" spans="1:15" ht="13.5" customHeight="1" x14ac:dyDescent="0.15">
      <c r="A120" s="1">
        <v>118</v>
      </c>
      <c r="F120" s="11"/>
      <c r="H120" s="11"/>
      <c r="J120" s="11"/>
      <c r="K120" s="8"/>
      <c r="L120" s="11"/>
      <c r="N120" s="74">
        <f>総括申込表!$C$6</f>
        <v>0</v>
      </c>
      <c r="O120" s="74" t="e">
        <f>VLOOKUP(総括申込表!$C$7,男子個人種目!$Q$3:$R$49,2,)</f>
        <v>#N/A</v>
      </c>
    </row>
    <row r="121" spans="1:15" ht="13.5" customHeight="1" x14ac:dyDescent="0.15">
      <c r="A121" s="1">
        <v>119</v>
      </c>
      <c r="F121" s="11"/>
      <c r="H121" s="11"/>
      <c r="J121" s="11"/>
      <c r="K121" s="8"/>
      <c r="L121" s="11"/>
      <c r="N121" s="74">
        <f>総括申込表!$C$6</f>
        <v>0</v>
      </c>
      <c r="O121" s="74" t="e">
        <f>VLOOKUP(総括申込表!$C$7,男子個人種目!$Q$3:$R$49,2,)</f>
        <v>#N/A</v>
      </c>
    </row>
    <row r="122" spans="1:15" ht="13.5" customHeight="1" x14ac:dyDescent="0.15">
      <c r="A122" s="1">
        <v>120</v>
      </c>
      <c r="F122" s="11"/>
      <c r="H122" s="11"/>
      <c r="J122" s="11"/>
      <c r="K122" s="8"/>
      <c r="L122" s="11"/>
      <c r="N122" s="74">
        <f>総括申込表!$C$6</f>
        <v>0</v>
      </c>
      <c r="O122" s="74" t="e">
        <f>VLOOKUP(総括申込表!$C$7,男子個人種目!$Q$3:$R$49,2,)</f>
        <v>#N/A</v>
      </c>
    </row>
    <row r="123" spans="1:15" ht="13.5" customHeight="1" x14ac:dyDescent="0.15">
      <c r="A123" s="1">
        <v>121</v>
      </c>
      <c r="F123" s="11"/>
      <c r="H123" s="11"/>
      <c r="J123" s="11"/>
      <c r="K123" s="8"/>
      <c r="L123" s="11"/>
      <c r="N123" s="74">
        <f>総括申込表!$C$6</f>
        <v>0</v>
      </c>
      <c r="O123" s="74" t="e">
        <f>VLOOKUP(総括申込表!$C$7,男子個人種目!$Q$3:$R$49,2,)</f>
        <v>#N/A</v>
      </c>
    </row>
    <row r="124" spans="1:15" ht="13.5" customHeight="1" x14ac:dyDescent="0.15">
      <c r="A124" s="1">
        <v>122</v>
      </c>
      <c r="F124" s="11"/>
      <c r="H124" s="11"/>
      <c r="J124" s="11"/>
      <c r="K124" s="8"/>
      <c r="L124" s="11"/>
      <c r="N124" s="74">
        <f>総括申込表!$C$6</f>
        <v>0</v>
      </c>
      <c r="O124" s="74" t="e">
        <f>VLOOKUP(総括申込表!$C$7,男子個人種目!$Q$3:$R$49,2,)</f>
        <v>#N/A</v>
      </c>
    </row>
    <row r="125" spans="1:15" ht="13.5" customHeight="1" x14ac:dyDescent="0.15">
      <c r="A125" s="1">
        <v>123</v>
      </c>
      <c r="F125" s="11"/>
      <c r="H125" s="11"/>
      <c r="J125" s="11"/>
      <c r="K125" s="8"/>
      <c r="L125" s="11"/>
      <c r="N125" s="74">
        <f>総括申込表!$C$6</f>
        <v>0</v>
      </c>
      <c r="O125" s="74" t="e">
        <f>VLOOKUP(総括申込表!$C$7,男子個人種目!$Q$3:$R$49,2,)</f>
        <v>#N/A</v>
      </c>
    </row>
    <row r="126" spans="1:15" ht="13.5" customHeight="1" x14ac:dyDescent="0.15">
      <c r="A126" s="1">
        <v>124</v>
      </c>
      <c r="F126" s="11"/>
      <c r="H126" s="11"/>
      <c r="J126" s="11"/>
      <c r="K126" s="8"/>
      <c r="L126" s="11"/>
      <c r="N126" s="74">
        <f>総括申込表!$C$6</f>
        <v>0</v>
      </c>
      <c r="O126" s="74" t="e">
        <f>VLOOKUP(総括申込表!$C$7,男子個人種目!$Q$3:$R$49,2,)</f>
        <v>#N/A</v>
      </c>
    </row>
    <row r="127" spans="1:15" ht="13.5" customHeight="1" x14ac:dyDescent="0.15">
      <c r="A127" s="1">
        <v>125</v>
      </c>
      <c r="F127" s="11"/>
      <c r="H127" s="11"/>
      <c r="J127" s="11"/>
      <c r="K127" s="8"/>
      <c r="L127" s="11"/>
      <c r="N127" s="74">
        <f>総括申込表!$C$6</f>
        <v>0</v>
      </c>
      <c r="O127" s="74" t="e">
        <f>VLOOKUP(総括申込表!$C$7,男子個人種目!$Q$3:$R$49,2,)</f>
        <v>#N/A</v>
      </c>
    </row>
    <row r="128" spans="1:15" ht="13.5" customHeight="1" x14ac:dyDescent="0.15">
      <c r="A128" s="1">
        <v>126</v>
      </c>
      <c r="F128" s="11"/>
      <c r="H128" s="11"/>
      <c r="J128" s="11"/>
      <c r="K128" s="8"/>
      <c r="L128" s="11"/>
      <c r="N128" s="74">
        <f>総括申込表!$C$6</f>
        <v>0</v>
      </c>
      <c r="O128" s="74" t="e">
        <f>VLOOKUP(総括申込表!$C$7,男子個人種目!$Q$3:$R$49,2,)</f>
        <v>#N/A</v>
      </c>
    </row>
    <row r="129" spans="1:15" ht="13.5" customHeight="1" x14ac:dyDescent="0.15">
      <c r="A129" s="1">
        <v>127</v>
      </c>
      <c r="F129" s="11"/>
      <c r="H129" s="11"/>
      <c r="J129" s="11"/>
      <c r="K129" s="8"/>
      <c r="L129" s="11"/>
      <c r="N129" s="74">
        <f>総括申込表!$C$6</f>
        <v>0</v>
      </c>
      <c r="O129" s="74" t="e">
        <f>VLOOKUP(総括申込表!$C$7,男子個人種目!$Q$3:$R$49,2,)</f>
        <v>#N/A</v>
      </c>
    </row>
    <row r="130" spans="1:15" ht="13.5" customHeight="1" x14ac:dyDescent="0.15">
      <c r="A130" s="1">
        <v>128</v>
      </c>
      <c r="F130" s="11"/>
      <c r="H130" s="11"/>
      <c r="J130" s="11"/>
      <c r="K130" s="8"/>
      <c r="L130" s="11"/>
      <c r="N130" s="74">
        <f>総括申込表!$C$6</f>
        <v>0</v>
      </c>
      <c r="O130" s="74" t="e">
        <f>VLOOKUP(総括申込表!$C$7,男子個人種目!$Q$3:$R$49,2,)</f>
        <v>#N/A</v>
      </c>
    </row>
    <row r="131" spans="1:15" ht="13.5" customHeight="1" x14ac:dyDescent="0.15">
      <c r="A131" s="1">
        <v>129</v>
      </c>
      <c r="F131" s="11"/>
      <c r="H131" s="11"/>
      <c r="J131" s="11"/>
      <c r="K131" s="8"/>
      <c r="L131" s="11"/>
      <c r="N131" s="74">
        <f>総括申込表!$C$6</f>
        <v>0</v>
      </c>
      <c r="O131" s="74" t="e">
        <f>VLOOKUP(総括申込表!$C$7,男子個人種目!$Q$3:$R$49,2,)</f>
        <v>#N/A</v>
      </c>
    </row>
    <row r="132" spans="1:15" ht="13.5" customHeight="1" x14ac:dyDescent="0.15">
      <c r="A132" s="1">
        <v>130</v>
      </c>
      <c r="F132" s="11"/>
      <c r="H132" s="11"/>
      <c r="J132" s="11"/>
      <c r="K132" s="8"/>
      <c r="L132" s="11"/>
      <c r="N132" s="74">
        <f>総括申込表!$C$6</f>
        <v>0</v>
      </c>
      <c r="O132" s="74" t="e">
        <f>VLOOKUP(総括申込表!$C$7,男子個人種目!$Q$3:$R$49,2,)</f>
        <v>#N/A</v>
      </c>
    </row>
    <row r="133" spans="1:15" ht="13.5" customHeight="1" x14ac:dyDescent="0.15">
      <c r="A133" s="1">
        <v>131</v>
      </c>
      <c r="F133" s="11"/>
      <c r="H133" s="11"/>
      <c r="J133" s="11"/>
      <c r="K133" s="8"/>
      <c r="L133" s="11"/>
      <c r="N133" s="74">
        <f>総括申込表!$C$6</f>
        <v>0</v>
      </c>
      <c r="O133" s="74" t="e">
        <f>VLOOKUP(総括申込表!$C$7,男子個人種目!$Q$3:$R$49,2,)</f>
        <v>#N/A</v>
      </c>
    </row>
    <row r="134" spans="1:15" ht="13.5" customHeight="1" x14ac:dyDescent="0.15">
      <c r="A134" s="1">
        <v>132</v>
      </c>
      <c r="F134" s="11"/>
      <c r="H134" s="11"/>
      <c r="J134" s="11"/>
      <c r="K134" s="8"/>
      <c r="L134" s="11"/>
      <c r="N134" s="74">
        <f>総括申込表!$C$6</f>
        <v>0</v>
      </c>
      <c r="O134" s="74" t="e">
        <f>VLOOKUP(総括申込表!$C$7,男子個人種目!$Q$3:$R$49,2,)</f>
        <v>#N/A</v>
      </c>
    </row>
    <row r="135" spans="1:15" ht="13.5" customHeight="1" x14ac:dyDescent="0.15">
      <c r="A135" s="1">
        <v>133</v>
      </c>
      <c r="F135" s="11"/>
      <c r="H135" s="11"/>
      <c r="J135" s="11"/>
      <c r="K135" s="8"/>
      <c r="L135" s="11"/>
      <c r="N135" s="74">
        <f>総括申込表!$C$6</f>
        <v>0</v>
      </c>
      <c r="O135" s="74" t="e">
        <f>VLOOKUP(総括申込表!$C$7,男子個人種目!$Q$3:$R$49,2,)</f>
        <v>#N/A</v>
      </c>
    </row>
    <row r="136" spans="1:15" ht="13.5" customHeight="1" x14ac:dyDescent="0.15">
      <c r="A136" s="1">
        <v>134</v>
      </c>
      <c r="F136" s="11"/>
      <c r="H136" s="11"/>
      <c r="J136" s="11"/>
      <c r="K136" s="8"/>
      <c r="L136" s="11"/>
      <c r="N136" s="74">
        <f>総括申込表!$C$6</f>
        <v>0</v>
      </c>
      <c r="O136" s="74" t="e">
        <f>VLOOKUP(総括申込表!$C$7,男子個人種目!$Q$3:$R$49,2,)</f>
        <v>#N/A</v>
      </c>
    </row>
    <row r="137" spans="1:15" ht="13.5" customHeight="1" x14ac:dyDescent="0.15">
      <c r="A137" s="1">
        <v>135</v>
      </c>
      <c r="F137" s="11"/>
      <c r="H137" s="11"/>
      <c r="J137" s="11"/>
      <c r="K137" s="8"/>
      <c r="L137" s="11"/>
      <c r="N137" s="74">
        <f>総括申込表!$C$6</f>
        <v>0</v>
      </c>
      <c r="O137" s="74" t="e">
        <f>VLOOKUP(総括申込表!$C$7,男子個人種目!$Q$3:$R$49,2,)</f>
        <v>#N/A</v>
      </c>
    </row>
    <row r="138" spans="1:15" ht="13.5" customHeight="1" x14ac:dyDescent="0.15">
      <c r="A138" s="1">
        <v>136</v>
      </c>
      <c r="F138" s="11"/>
      <c r="H138" s="11"/>
      <c r="J138" s="11"/>
      <c r="K138" s="8"/>
      <c r="L138" s="11"/>
      <c r="N138" s="74">
        <f>総括申込表!$C$6</f>
        <v>0</v>
      </c>
      <c r="O138" s="74" t="e">
        <f>VLOOKUP(総括申込表!$C$7,男子個人種目!$Q$3:$R$49,2,)</f>
        <v>#N/A</v>
      </c>
    </row>
    <row r="139" spans="1:15" ht="13.5" customHeight="1" x14ac:dyDescent="0.15">
      <c r="A139" s="1">
        <v>137</v>
      </c>
      <c r="F139" s="11"/>
      <c r="H139" s="11"/>
      <c r="J139" s="11"/>
      <c r="K139" s="8"/>
      <c r="L139" s="11"/>
      <c r="N139" s="74">
        <f>総括申込表!$C$6</f>
        <v>0</v>
      </c>
      <c r="O139" s="74" t="e">
        <f>VLOOKUP(総括申込表!$C$7,男子個人種目!$Q$3:$R$49,2,)</f>
        <v>#N/A</v>
      </c>
    </row>
    <row r="140" spans="1:15" ht="13.5" customHeight="1" x14ac:dyDescent="0.15">
      <c r="A140" s="1">
        <v>138</v>
      </c>
      <c r="F140" s="11"/>
      <c r="H140" s="11"/>
      <c r="J140" s="11"/>
      <c r="K140" s="8"/>
      <c r="L140" s="11"/>
      <c r="N140" s="74">
        <f>総括申込表!$C$6</f>
        <v>0</v>
      </c>
      <c r="O140" s="74" t="e">
        <f>VLOOKUP(総括申込表!$C$7,男子個人種目!$Q$3:$R$49,2,)</f>
        <v>#N/A</v>
      </c>
    </row>
    <row r="141" spans="1:15" ht="13.5" customHeight="1" x14ac:dyDescent="0.15">
      <c r="A141" s="1">
        <v>139</v>
      </c>
      <c r="F141" s="11"/>
      <c r="H141" s="11"/>
      <c r="J141" s="11"/>
      <c r="K141" s="8"/>
      <c r="L141" s="11"/>
      <c r="N141" s="74">
        <f>総括申込表!$C$6</f>
        <v>0</v>
      </c>
      <c r="O141" s="74" t="e">
        <f>VLOOKUP(総括申込表!$C$7,男子個人種目!$Q$3:$R$49,2,)</f>
        <v>#N/A</v>
      </c>
    </row>
    <row r="142" spans="1:15" ht="13.5" customHeight="1" x14ac:dyDescent="0.15">
      <c r="A142" s="1">
        <v>140</v>
      </c>
      <c r="F142" s="11"/>
      <c r="H142" s="11"/>
      <c r="J142" s="11"/>
      <c r="K142" s="8"/>
      <c r="L142" s="11"/>
      <c r="N142" s="74">
        <f>総括申込表!$C$6</f>
        <v>0</v>
      </c>
      <c r="O142" s="74" t="e">
        <f>VLOOKUP(総括申込表!$C$7,男子個人種目!$Q$3:$R$49,2,)</f>
        <v>#N/A</v>
      </c>
    </row>
    <row r="143" spans="1:15" ht="13.5" customHeight="1" x14ac:dyDescent="0.15">
      <c r="A143" s="1">
        <v>141</v>
      </c>
      <c r="F143" s="11"/>
      <c r="H143" s="11"/>
      <c r="J143" s="11"/>
      <c r="K143" s="8"/>
      <c r="L143" s="11"/>
      <c r="N143" s="74">
        <f>総括申込表!$C$6</f>
        <v>0</v>
      </c>
      <c r="O143" s="74" t="e">
        <f>VLOOKUP(総括申込表!$C$7,男子個人種目!$Q$3:$R$49,2,)</f>
        <v>#N/A</v>
      </c>
    </row>
    <row r="144" spans="1:15" ht="13.5" customHeight="1" x14ac:dyDescent="0.15">
      <c r="A144" s="1">
        <v>142</v>
      </c>
      <c r="F144" s="11"/>
      <c r="H144" s="11"/>
      <c r="J144" s="11"/>
      <c r="K144" s="8"/>
      <c r="L144" s="11"/>
      <c r="N144" s="74">
        <f>総括申込表!$C$6</f>
        <v>0</v>
      </c>
      <c r="O144" s="74" t="e">
        <f>VLOOKUP(総括申込表!$C$7,男子個人種目!$Q$3:$R$49,2,)</f>
        <v>#N/A</v>
      </c>
    </row>
    <row r="145" spans="1:15" ht="13.5" customHeight="1" x14ac:dyDescent="0.15">
      <c r="A145" s="1">
        <v>143</v>
      </c>
      <c r="F145" s="11"/>
      <c r="H145" s="11"/>
      <c r="J145" s="11"/>
      <c r="K145" s="8"/>
      <c r="L145" s="11"/>
      <c r="N145" s="74">
        <f>総括申込表!$C$6</f>
        <v>0</v>
      </c>
      <c r="O145" s="74" t="e">
        <f>VLOOKUP(総括申込表!$C$7,男子個人種目!$Q$3:$R$49,2,)</f>
        <v>#N/A</v>
      </c>
    </row>
    <row r="146" spans="1:15" ht="13.5" customHeight="1" x14ac:dyDescent="0.15">
      <c r="A146" s="1">
        <v>144</v>
      </c>
      <c r="F146" s="11"/>
      <c r="H146" s="11"/>
      <c r="J146" s="11"/>
      <c r="K146" s="8"/>
      <c r="L146" s="11"/>
      <c r="N146" s="74">
        <f>総括申込表!$C$6</f>
        <v>0</v>
      </c>
      <c r="O146" s="74" t="e">
        <f>VLOOKUP(総括申込表!$C$7,男子個人種目!$Q$3:$R$49,2,)</f>
        <v>#N/A</v>
      </c>
    </row>
    <row r="147" spans="1:15" ht="13.5" customHeight="1" x14ac:dyDescent="0.15">
      <c r="A147" s="1">
        <v>145</v>
      </c>
      <c r="F147" s="11"/>
      <c r="H147" s="11"/>
      <c r="J147" s="11"/>
      <c r="K147" s="8"/>
      <c r="L147" s="11"/>
      <c r="N147" s="74">
        <f>総括申込表!$C$6</f>
        <v>0</v>
      </c>
      <c r="O147" s="74" t="e">
        <f>VLOOKUP(総括申込表!$C$7,男子個人種目!$Q$3:$R$49,2,)</f>
        <v>#N/A</v>
      </c>
    </row>
    <row r="148" spans="1:15" ht="13.5" customHeight="1" x14ac:dyDescent="0.15">
      <c r="A148" s="1">
        <v>146</v>
      </c>
      <c r="F148" s="11"/>
      <c r="H148" s="11"/>
      <c r="J148" s="11"/>
      <c r="K148" s="8"/>
      <c r="L148" s="11"/>
      <c r="N148" s="74">
        <f>総括申込表!$C$6</f>
        <v>0</v>
      </c>
      <c r="O148" s="74" t="e">
        <f>VLOOKUP(総括申込表!$C$7,男子個人種目!$Q$3:$R$49,2,)</f>
        <v>#N/A</v>
      </c>
    </row>
    <row r="149" spans="1:15" ht="13.5" customHeight="1" x14ac:dyDescent="0.15">
      <c r="A149" s="1">
        <v>147</v>
      </c>
      <c r="F149" s="11"/>
      <c r="H149" s="11"/>
      <c r="J149" s="11"/>
      <c r="K149" s="8"/>
      <c r="L149" s="11"/>
      <c r="N149" s="74">
        <f>総括申込表!$C$6</f>
        <v>0</v>
      </c>
      <c r="O149" s="74" t="e">
        <f>VLOOKUP(総括申込表!$C$7,男子個人種目!$Q$3:$R$49,2,)</f>
        <v>#N/A</v>
      </c>
    </row>
    <row r="150" spans="1:15" ht="13.5" customHeight="1" x14ac:dyDescent="0.15">
      <c r="A150" s="1">
        <v>148</v>
      </c>
      <c r="F150" s="11"/>
      <c r="H150" s="11"/>
      <c r="J150" s="11"/>
      <c r="K150" s="8"/>
      <c r="L150" s="11"/>
      <c r="N150" s="74">
        <f>総括申込表!$C$6</f>
        <v>0</v>
      </c>
      <c r="O150" s="74" t="e">
        <f>VLOOKUP(総括申込表!$C$7,男子個人種目!$Q$3:$R$49,2,)</f>
        <v>#N/A</v>
      </c>
    </row>
    <row r="151" spans="1:15" ht="13.5" customHeight="1" x14ac:dyDescent="0.15">
      <c r="A151" s="1">
        <v>149</v>
      </c>
      <c r="F151" s="11"/>
      <c r="H151" s="11"/>
      <c r="J151" s="11"/>
      <c r="K151" s="8"/>
      <c r="L151" s="11"/>
      <c r="N151" s="74">
        <f>総括申込表!$C$6</f>
        <v>0</v>
      </c>
      <c r="O151" s="74" t="e">
        <f>VLOOKUP(総括申込表!$C$7,男子個人種目!$Q$3:$R$49,2,)</f>
        <v>#N/A</v>
      </c>
    </row>
    <row r="152" spans="1:15" ht="13.5" customHeight="1" x14ac:dyDescent="0.15">
      <c r="A152" s="1">
        <v>150</v>
      </c>
      <c r="F152" s="11"/>
      <c r="H152" s="11"/>
      <c r="J152" s="11"/>
      <c r="K152" s="8"/>
      <c r="L152" s="11"/>
      <c r="N152" s="74">
        <f>総括申込表!$C$6</f>
        <v>0</v>
      </c>
      <c r="O152" s="74" t="e">
        <f>VLOOKUP(総括申込表!$C$7,男子個人種目!$Q$3:$R$49,2,)</f>
        <v>#N/A</v>
      </c>
    </row>
    <row r="153" spans="1:15" ht="13.5" customHeight="1" x14ac:dyDescent="0.15">
      <c r="A153" s="1">
        <v>151</v>
      </c>
      <c r="F153" s="11"/>
      <c r="H153" s="11"/>
      <c r="J153" s="11"/>
      <c r="K153" s="8"/>
      <c r="L153" s="11"/>
      <c r="N153" s="74">
        <f>総括申込表!$C$6</f>
        <v>0</v>
      </c>
      <c r="O153" s="74" t="e">
        <f>VLOOKUP(総括申込表!$C$7,男子個人種目!$Q$3:$R$49,2,)</f>
        <v>#N/A</v>
      </c>
    </row>
    <row r="154" spans="1:15" ht="13.5" customHeight="1" x14ac:dyDescent="0.15">
      <c r="A154" s="1">
        <v>152</v>
      </c>
      <c r="F154" s="11"/>
      <c r="H154" s="11"/>
      <c r="J154" s="11"/>
      <c r="K154" s="8"/>
      <c r="L154" s="11"/>
      <c r="N154" s="74">
        <f>総括申込表!$C$6</f>
        <v>0</v>
      </c>
      <c r="O154" s="74" t="e">
        <f>VLOOKUP(総括申込表!$C$7,男子個人種目!$Q$3:$R$49,2,)</f>
        <v>#N/A</v>
      </c>
    </row>
    <row r="155" spans="1:15" ht="13.5" customHeight="1" x14ac:dyDescent="0.15">
      <c r="A155" s="1">
        <v>153</v>
      </c>
      <c r="F155" s="11"/>
      <c r="H155" s="11"/>
      <c r="J155" s="11"/>
      <c r="K155" s="8"/>
      <c r="L155" s="11"/>
      <c r="N155" s="74">
        <f>総括申込表!$C$6</f>
        <v>0</v>
      </c>
      <c r="O155" s="74" t="e">
        <f>VLOOKUP(総括申込表!$C$7,男子個人種目!$Q$3:$R$49,2,)</f>
        <v>#N/A</v>
      </c>
    </row>
    <row r="156" spans="1:15" ht="13.5" customHeight="1" x14ac:dyDescent="0.15">
      <c r="A156" s="1">
        <v>154</v>
      </c>
      <c r="F156" s="11"/>
      <c r="H156" s="11"/>
      <c r="J156" s="11"/>
      <c r="K156" s="8"/>
      <c r="L156" s="11"/>
      <c r="N156" s="74">
        <f>総括申込表!$C$6</f>
        <v>0</v>
      </c>
      <c r="O156" s="74" t="e">
        <f>VLOOKUP(総括申込表!$C$7,男子個人種目!$Q$3:$R$49,2,)</f>
        <v>#N/A</v>
      </c>
    </row>
    <row r="157" spans="1:15" ht="13.5" customHeight="1" x14ac:dyDescent="0.15">
      <c r="A157" s="1">
        <v>155</v>
      </c>
      <c r="F157" s="11"/>
      <c r="H157" s="11"/>
      <c r="J157" s="11"/>
      <c r="K157" s="8"/>
      <c r="L157" s="11"/>
      <c r="N157" s="74">
        <f>総括申込表!$C$6</f>
        <v>0</v>
      </c>
      <c r="O157" s="74" t="e">
        <f>VLOOKUP(総括申込表!$C$7,男子個人種目!$Q$3:$R$49,2,)</f>
        <v>#N/A</v>
      </c>
    </row>
    <row r="158" spans="1:15" ht="13.5" customHeight="1" x14ac:dyDescent="0.15">
      <c r="A158" s="1">
        <v>156</v>
      </c>
      <c r="F158" s="11"/>
      <c r="H158" s="11"/>
      <c r="J158" s="11"/>
      <c r="K158" s="8"/>
      <c r="L158" s="11"/>
      <c r="N158" s="74">
        <f>総括申込表!$C$6</f>
        <v>0</v>
      </c>
      <c r="O158" s="74" t="e">
        <f>VLOOKUP(総括申込表!$C$7,男子個人種目!$Q$3:$R$49,2,)</f>
        <v>#N/A</v>
      </c>
    </row>
    <row r="159" spans="1:15" ht="13.5" customHeight="1" x14ac:dyDescent="0.15">
      <c r="A159" s="1">
        <v>157</v>
      </c>
      <c r="F159" s="11"/>
      <c r="H159" s="11"/>
      <c r="J159" s="11"/>
      <c r="K159" s="8"/>
      <c r="L159" s="11"/>
      <c r="N159" s="74">
        <f>総括申込表!$C$6</f>
        <v>0</v>
      </c>
      <c r="O159" s="74" t="e">
        <f>VLOOKUP(総括申込表!$C$7,男子個人種目!$Q$3:$R$49,2,)</f>
        <v>#N/A</v>
      </c>
    </row>
    <row r="160" spans="1:15" ht="13.5" customHeight="1" x14ac:dyDescent="0.15">
      <c r="A160" s="1">
        <v>158</v>
      </c>
      <c r="F160" s="11"/>
      <c r="H160" s="11"/>
      <c r="J160" s="11"/>
      <c r="K160" s="8"/>
      <c r="L160" s="11"/>
      <c r="N160" s="74">
        <f>総括申込表!$C$6</f>
        <v>0</v>
      </c>
      <c r="O160" s="74" t="e">
        <f>VLOOKUP(総括申込表!$C$7,男子個人種目!$Q$3:$R$49,2,)</f>
        <v>#N/A</v>
      </c>
    </row>
    <row r="161" spans="1:15" ht="13.5" customHeight="1" x14ac:dyDescent="0.15">
      <c r="A161" s="1">
        <v>159</v>
      </c>
      <c r="F161" s="11"/>
      <c r="H161" s="11"/>
      <c r="J161" s="11"/>
      <c r="K161" s="8"/>
      <c r="L161" s="11"/>
      <c r="N161" s="74">
        <f>総括申込表!$C$6</f>
        <v>0</v>
      </c>
      <c r="O161" s="74" t="e">
        <f>VLOOKUP(総括申込表!$C$7,男子個人種目!$Q$3:$R$49,2,)</f>
        <v>#N/A</v>
      </c>
    </row>
    <row r="162" spans="1:15" ht="13.5" customHeight="1" x14ac:dyDescent="0.15">
      <c r="A162" s="1">
        <v>160</v>
      </c>
      <c r="F162" s="11"/>
      <c r="H162" s="11"/>
      <c r="J162" s="11"/>
      <c r="K162" s="8"/>
      <c r="L162" s="11"/>
      <c r="N162" s="74">
        <f>総括申込表!$C$6</f>
        <v>0</v>
      </c>
      <c r="O162" s="74" t="e">
        <f>VLOOKUP(総括申込表!$C$7,男子個人種目!$Q$3:$R$49,2,)</f>
        <v>#N/A</v>
      </c>
    </row>
    <row r="163" spans="1:15" ht="13.5" customHeight="1" x14ac:dyDescent="0.15">
      <c r="A163" s="1">
        <v>161</v>
      </c>
      <c r="F163" s="11"/>
      <c r="H163" s="11"/>
      <c r="J163" s="11"/>
      <c r="K163" s="8"/>
      <c r="L163" s="11"/>
      <c r="N163" s="74">
        <f>総括申込表!$C$6</f>
        <v>0</v>
      </c>
      <c r="O163" s="74" t="e">
        <f>VLOOKUP(総括申込表!$C$7,男子個人種目!$Q$3:$R$49,2,)</f>
        <v>#N/A</v>
      </c>
    </row>
    <row r="164" spans="1:15" ht="13.5" customHeight="1" x14ac:dyDescent="0.15">
      <c r="A164" s="1">
        <v>162</v>
      </c>
      <c r="F164" s="11"/>
      <c r="H164" s="11"/>
      <c r="J164" s="11"/>
      <c r="K164" s="8"/>
      <c r="L164" s="11"/>
      <c r="N164" s="74">
        <f>総括申込表!$C$6</f>
        <v>0</v>
      </c>
      <c r="O164" s="74" t="e">
        <f>VLOOKUP(総括申込表!$C$7,男子個人種目!$Q$3:$R$49,2,)</f>
        <v>#N/A</v>
      </c>
    </row>
    <row r="165" spans="1:15" ht="13.5" customHeight="1" x14ac:dyDescent="0.15">
      <c r="A165" s="1">
        <v>163</v>
      </c>
      <c r="F165" s="11"/>
      <c r="H165" s="11"/>
      <c r="J165" s="11"/>
      <c r="K165" s="8"/>
      <c r="L165" s="11"/>
      <c r="N165" s="74">
        <f>総括申込表!$C$6</f>
        <v>0</v>
      </c>
      <c r="O165" s="74" t="e">
        <f>VLOOKUP(総括申込表!$C$7,男子個人種目!$Q$3:$R$49,2,)</f>
        <v>#N/A</v>
      </c>
    </row>
    <row r="166" spans="1:15" ht="13.5" customHeight="1" x14ac:dyDescent="0.15">
      <c r="A166" s="1">
        <v>164</v>
      </c>
      <c r="F166" s="11"/>
      <c r="H166" s="11"/>
      <c r="J166" s="11"/>
      <c r="K166" s="8"/>
      <c r="L166" s="11"/>
      <c r="N166" s="74">
        <f>総括申込表!$C$6</f>
        <v>0</v>
      </c>
      <c r="O166" s="74" t="e">
        <f>VLOOKUP(総括申込表!$C$7,男子個人種目!$Q$3:$R$49,2,)</f>
        <v>#N/A</v>
      </c>
    </row>
    <row r="167" spans="1:15" ht="13.5" customHeight="1" x14ac:dyDescent="0.15">
      <c r="A167" s="1">
        <v>165</v>
      </c>
      <c r="F167" s="11"/>
      <c r="H167" s="11"/>
      <c r="J167" s="11"/>
      <c r="K167" s="8"/>
      <c r="L167" s="11"/>
      <c r="N167" s="74">
        <f>総括申込表!$C$6</f>
        <v>0</v>
      </c>
      <c r="O167" s="74" t="e">
        <f>VLOOKUP(総括申込表!$C$7,男子個人種目!$Q$3:$R$49,2,)</f>
        <v>#N/A</v>
      </c>
    </row>
    <row r="168" spans="1:15" ht="13.5" customHeight="1" x14ac:dyDescent="0.15">
      <c r="A168" s="1">
        <v>166</v>
      </c>
      <c r="F168" s="11"/>
      <c r="H168" s="11"/>
      <c r="J168" s="11"/>
      <c r="K168" s="8"/>
      <c r="L168" s="11"/>
      <c r="N168" s="74">
        <f>総括申込表!$C$6</f>
        <v>0</v>
      </c>
      <c r="O168" s="74" t="e">
        <f>VLOOKUP(総括申込表!$C$7,男子個人種目!$Q$3:$R$49,2,)</f>
        <v>#N/A</v>
      </c>
    </row>
    <row r="169" spans="1:15" ht="13.5" customHeight="1" x14ac:dyDescent="0.15">
      <c r="A169" s="1">
        <v>167</v>
      </c>
      <c r="F169" s="11"/>
      <c r="H169" s="11"/>
      <c r="J169" s="11"/>
      <c r="K169" s="8"/>
      <c r="L169" s="11"/>
      <c r="N169" s="74">
        <f>総括申込表!$C$6</f>
        <v>0</v>
      </c>
      <c r="O169" s="74" t="e">
        <f>VLOOKUP(総括申込表!$C$7,男子個人種目!$Q$3:$R$49,2,)</f>
        <v>#N/A</v>
      </c>
    </row>
    <row r="170" spans="1:15" ht="13.5" customHeight="1" x14ac:dyDescent="0.15">
      <c r="A170" s="1">
        <v>168</v>
      </c>
      <c r="F170" s="11"/>
      <c r="H170" s="11"/>
      <c r="J170" s="11"/>
      <c r="K170" s="8"/>
      <c r="L170" s="11"/>
      <c r="N170" s="74">
        <f>総括申込表!$C$6</f>
        <v>0</v>
      </c>
      <c r="O170" s="74" t="e">
        <f>VLOOKUP(総括申込表!$C$7,男子個人種目!$Q$3:$R$49,2,)</f>
        <v>#N/A</v>
      </c>
    </row>
    <row r="171" spans="1:15" ht="13.5" customHeight="1" x14ac:dyDescent="0.15">
      <c r="A171" s="1">
        <v>169</v>
      </c>
      <c r="F171" s="11"/>
      <c r="H171" s="11"/>
      <c r="J171" s="11"/>
      <c r="K171" s="8"/>
      <c r="L171" s="11"/>
      <c r="N171" s="74">
        <f>総括申込表!$C$6</f>
        <v>0</v>
      </c>
      <c r="O171" s="74" t="e">
        <f>VLOOKUP(総括申込表!$C$7,男子個人種目!$Q$3:$R$49,2,)</f>
        <v>#N/A</v>
      </c>
    </row>
    <row r="172" spans="1:15" ht="13.5" customHeight="1" x14ac:dyDescent="0.15">
      <c r="A172" s="1">
        <v>170</v>
      </c>
      <c r="F172" s="11"/>
      <c r="H172" s="11"/>
      <c r="J172" s="11"/>
      <c r="K172" s="8"/>
      <c r="L172" s="11"/>
      <c r="N172" s="74">
        <f>総括申込表!$C$6</f>
        <v>0</v>
      </c>
      <c r="O172" s="74" t="e">
        <f>VLOOKUP(総括申込表!$C$7,男子個人種目!$Q$3:$R$49,2,)</f>
        <v>#N/A</v>
      </c>
    </row>
    <row r="173" spans="1:15" ht="13.5" customHeight="1" x14ac:dyDescent="0.15">
      <c r="A173" s="1">
        <v>171</v>
      </c>
      <c r="F173" s="11"/>
      <c r="H173" s="11"/>
      <c r="J173" s="11"/>
      <c r="K173" s="8"/>
      <c r="L173" s="11"/>
      <c r="N173" s="74">
        <f>総括申込表!$C$6</f>
        <v>0</v>
      </c>
      <c r="O173" s="74" t="e">
        <f>VLOOKUP(総括申込表!$C$7,男子個人種目!$Q$3:$R$49,2,)</f>
        <v>#N/A</v>
      </c>
    </row>
    <row r="174" spans="1:15" ht="13.5" customHeight="1" x14ac:dyDescent="0.15">
      <c r="A174" s="1">
        <v>172</v>
      </c>
      <c r="F174" s="11"/>
      <c r="H174" s="11"/>
      <c r="J174" s="11"/>
      <c r="K174" s="8"/>
      <c r="L174" s="11"/>
      <c r="N174" s="74">
        <f>総括申込表!$C$6</f>
        <v>0</v>
      </c>
      <c r="O174" s="74" t="e">
        <f>VLOOKUP(総括申込表!$C$7,男子個人種目!$Q$3:$R$49,2,)</f>
        <v>#N/A</v>
      </c>
    </row>
    <row r="175" spans="1:15" ht="13.5" customHeight="1" x14ac:dyDescent="0.15">
      <c r="A175" s="1">
        <v>173</v>
      </c>
      <c r="F175" s="11"/>
      <c r="H175" s="11"/>
      <c r="J175" s="11"/>
      <c r="K175" s="8"/>
      <c r="L175" s="11"/>
      <c r="N175" s="74">
        <f>総括申込表!$C$6</f>
        <v>0</v>
      </c>
      <c r="O175" s="74" t="e">
        <f>VLOOKUP(総括申込表!$C$7,男子個人種目!$Q$3:$R$49,2,)</f>
        <v>#N/A</v>
      </c>
    </row>
    <row r="176" spans="1:15" ht="13.5" customHeight="1" x14ac:dyDescent="0.15">
      <c r="A176" s="1">
        <v>174</v>
      </c>
      <c r="F176" s="11"/>
      <c r="H176" s="11"/>
      <c r="J176" s="11"/>
      <c r="K176" s="8"/>
      <c r="L176" s="11"/>
      <c r="N176" s="74">
        <f>総括申込表!$C$6</f>
        <v>0</v>
      </c>
      <c r="O176" s="74" t="e">
        <f>VLOOKUP(総括申込表!$C$7,男子個人種目!$Q$3:$R$49,2,)</f>
        <v>#N/A</v>
      </c>
    </row>
    <row r="177" spans="1:15" ht="13.5" customHeight="1" x14ac:dyDescent="0.15">
      <c r="A177" s="1">
        <v>175</v>
      </c>
      <c r="F177" s="11"/>
      <c r="H177" s="11"/>
      <c r="J177" s="11"/>
      <c r="K177" s="8"/>
      <c r="L177" s="11"/>
      <c r="N177" s="74">
        <f>総括申込表!$C$6</f>
        <v>0</v>
      </c>
      <c r="O177" s="74" t="e">
        <f>VLOOKUP(総括申込表!$C$7,男子個人種目!$Q$3:$R$49,2,)</f>
        <v>#N/A</v>
      </c>
    </row>
    <row r="178" spans="1:15" ht="13.5" customHeight="1" x14ac:dyDescent="0.15">
      <c r="A178" s="1">
        <v>176</v>
      </c>
      <c r="F178" s="11"/>
      <c r="H178" s="11"/>
      <c r="J178" s="11"/>
      <c r="K178" s="8"/>
      <c r="L178" s="11"/>
      <c r="N178" s="74">
        <f>総括申込表!$C$6</f>
        <v>0</v>
      </c>
      <c r="O178" s="74" t="e">
        <f>VLOOKUP(総括申込表!$C$7,男子個人種目!$Q$3:$R$49,2,)</f>
        <v>#N/A</v>
      </c>
    </row>
    <row r="179" spans="1:15" ht="13.5" customHeight="1" x14ac:dyDescent="0.15">
      <c r="A179" s="1">
        <v>177</v>
      </c>
      <c r="F179" s="11"/>
      <c r="H179" s="11"/>
      <c r="J179" s="11"/>
      <c r="K179" s="8"/>
      <c r="L179" s="11"/>
      <c r="N179" s="74">
        <f>総括申込表!$C$6</f>
        <v>0</v>
      </c>
      <c r="O179" s="74" t="e">
        <f>VLOOKUP(総括申込表!$C$7,男子個人種目!$Q$3:$R$49,2,)</f>
        <v>#N/A</v>
      </c>
    </row>
    <row r="180" spans="1:15" ht="13.5" customHeight="1" x14ac:dyDescent="0.15">
      <c r="A180" s="1">
        <v>178</v>
      </c>
      <c r="F180" s="11"/>
      <c r="H180" s="11"/>
      <c r="J180" s="11"/>
      <c r="K180" s="8"/>
      <c r="L180" s="11"/>
      <c r="N180" s="74">
        <f>総括申込表!$C$6</f>
        <v>0</v>
      </c>
      <c r="O180" s="74" t="e">
        <f>VLOOKUP(総括申込表!$C$7,男子個人種目!$Q$3:$R$49,2,)</f>
        <v>#N/A</v>
      </c>
    </row>
    <row r="181" spans="1:15" ht="13.5" customHeight="1" x14ac:dyDescent="0.15">
      <c r="A181" s="1">
        <v>179</v>
      </c>
      <c r="F181" s="11"/>
      <c r="H181" s="11"/>
      <c r="J181" s="11"/>
      <c r="K181" s="8"/>
      <c r="L181" s="11"/>
      <c r="N181" s="74">
        <f>総括申込表!$C$6</f>
        <v>0</v>
      </c>
      <c r="O181" s="74" t="e">
        <f>VLOOKUP(総括申込表!$C$7,男子個人種目!$Q$3:$R$49,2,)</f>
        <v>#N/A</v>
      </c>
    </row>
    <row r="182" spans="1:15" ht="13.5" customHeight="1" x14ac:dyDescent="0.15">
      <c r="A182" s="1">
        <v>180</v>
      </c>
      <c r="F182" s="11"/>
      <c r="H182" s="11"/>
      <c r="J182" s="11"/>
      <c r="K182" s="8"/>
      <c r="L182" s="11"/>
      <c r="N182" s="74">
        <f>総括申込表!$C$6</f>
        <v>0</v>
      </c>
      <c r="O182" s="74" t="e">
        <f>VLOOKUP(総括申込表!$C$7,男子個人種目!$Q$3:$R$49,2,)</f>
        <v>#N/A</v>
      </c>
    </row>
    <row r="183" spans="1:15" ht="13.5" customHeight="1" x14ac:dyDescent="0.15">
      <c r="A183" s="1">
        <v>181</v>
      </c>
      <c r="F183" s="11"/>
      <c r="H183" s="11"/>
      <c r="J183" s="11"/>
      <c r="K183" s="8"/>
      <c r="L183" s="11"/>
      <c r="N183" s="74">
        <f>総括申込表!$C$6</f>
        <v>0</v>
      </c>
      <c r="O183" s="74" t="e">
        <f>VLOOKUP(総括申込表!$C$7,男子個人種目!$Q$3:$R$49,2,)</f>
        <v>#N/A</v>
      </c>
    </row>
    <row r="184" spans="1:15" ht="13.5" customHeight="1" x14ac:dyDescent="0.15">
      <c r="A184" s="1">
        <v>182</v>
      </c>
      <c r="F184" s="11"/>
      <c r="H184" s="11"/>
      <c r="J184" s="11"/>
      <c r="K184" s="8"/>
      <c r="L184" s="11"/>
      <c r="N184" s="74">
        <f>総括申込表!$C$6</f>
        <v>0</v>
      </c>
      <c r="O184" s="74" t="e">
        <f>VLOOKUP(総括申込表!$C$7,男子個人種目!$Q$3:$R$49,2,)</f>
        <v>#N/A</v>
      </c>
    </row>
    <row r="185" spans="1:15" ht="13.5" customHeight="1" x14ac:dyDescent="0.15">
      <c r="A185" s="1">
        <v>183</v>
      </c>
      <c r="F185" s="11"/>
      <c r="H185" s="11"/>
      <c r="J185" s="11"/>
      <c r="K185" s="8"/>
      <c r="L185" s="11"/>
      <c r="N185" s="74">
        <f>総括申込表!$C$6</f>
        <v>0</v>
      </c>
      <c r="O185" s="74" t="e">
        <f>VLOOKUP(総括申込表!$C$7,男子個人種目!$Q$3:$R$49,2,)</f>
        <v>#N/A</v>
      </c>
    </row>
    <row r="186" spans="1:15" ht="13.5" customHeight="1" x14ac:dyDescent="0.15">
      <c r="A186" s="1">
        <v>184</v>
      </c>
      <c r="F186" s="11"/>
      <c r="H186" s="11"/>
      <c r="J186" s="11"/>
      <c r="K186" s="8"/>
      <c r="L186" s="11"/>
      <c r="N186" s="74">
        <f>総括申込表!$C$6</f>
        <v>0</v>
      </c>
      <c r="O186" s="74" t="e">
        <f>VLOOKUP(総括申込表!$C$7,男子個人種目!$Q$3:$R$49,2,)</f>
        <v>#N/A</v>
      </c>
    </row>
    <row r="187" spans="1:15" ht="13.5" customHeight="1" x14ac:dyDescent="0.15">
      <c r="A187" s="1">
        <v>185</v>
      </c>
      <c r="F187" s="11"/>
      <c r="H187" s="11"/>
      <c r="J187" s="11"/>
      <c r="K187" s="8"/>
      <c r="L187" s="11"/>
      <c r="N187" s="74">
        <f>総括申込表!$C$6</f>
        <v>0</v>
      </c>
      <c r="O187" s="74" t="e">
        <f>VLOOKUP(総括申込表!$C$7,男子個人種目!$Q$3:$R$49,2,)</f>
        <v>#N/A</v>
      </c>
    </row>
    <row r="188" spans="1:15" ht="13.5" customHeight="1" x14ac:dyDescent="0.15">
      <c r="A188" s="1">
        <v>186</v>
      </c>
      <c r="F188" s="11"/>
      <c r="H188" s="11"/>
      <c r="J188" s="11"/>
      <c r="K188" s="8"/>
      <c r="L188" s="11"/>
      <c r="N188" s="74">
        <f>総括申込表!$C$6</f>
        <v>0</v>
      </c>
      <c r="O188" s="74" t="e">
        <f>VLOOKUP(総括申込表!$C$7,男子個人種目!$Q$3:$R$49,2,)</f>
        <v>#N/A</v>
      </c>
    </row>
    <row r="189" spans="1:15" ht="13.5" customHeight="1" x14ac:dyDescent="0.15">
      <c r="A189" s="1">
        <v>187</v>
      </c>
      <c r="F189" s="11"/>
      <c r="H189" s="11"/>
      <c r="J189" s="11"/>
      <c r="K189" s="8"/>
      <c r="L189" s="11"/>
      <c r="N189" s="74">
        <f>総括申込表!$C$6</f>
        <v>0</v>
      </c>
      <c r="O189" s="74" t="e">
        <f>VLOOKUP(総括申込表!$C$7,男子個人種目!$Q$3:$R$49,2,)</f>
        <v>#N/A</v>
      </c>
    </row>
    <row r="190" spans="1:15" ht="13.5" customHeight="1" x14ac:dyDescent="0.15">
      <c r="A190" s="1">
        <v>188</v>
      </c>
      <c r="F190" s="11"/>
      <c r="H190" s="11"/>
      <c r="J190" s="11"/>
      <c r="K190" s="8"/>
      <c r="L190" s="11"/>
      <c r="N190" s="74">
        <f>総括申込表!$C$6</f>
        <v>0</v>
      </c>
      <c r="O190" s="74" t="e">
        <f>VLOOKUP(総括申込表!$C$7,男子個人種目!$Q$3:$R$49,2,)</f>
        <v>#N/A</v>
      </c>
    </row>
    <row r="191" spans="1:15" ht="13.5" customHeight="1" x14ac:dyDescent="0.15">
      <c r="A191" s="1">
        <v>189</v>
      </c>
      <c r="F191" s="11"/>
      <c r="H191" s="11"/>
      <c r="J191" s="11"/>
      <c r="K191" s="8"/>
      <c r="L191" s="11"/>
      <c r="N191" s="74">
        <f>総括申込表!$C$6</f>
        <v>0</v>
      </c>
      <c r="O191" s="74" t="e">
        <f>VLOOKUP(総括申込表!$C$7,男子個人種目!$Q$3:$R$49,2,)</f>
        <v>#N/A</v>
      </c>
    </row>
    <row r="192" spans="1:15" ht="13.5" customHeight="1" x14ac:dyDescent="0.15">
      <c r="A192" s="1">
        <v>190</v>
      </c>
      <c r="F192" s="11"/>
      <c r="H192" s="11"/>
      <c r="J192" s="11"/>
      <c r="K192" s="8"/>
      <c r="L192" s="11"/>
      <c r="N192" s="74">
        <f>総括申込表!$C$6</f>
        <v>0</v>
      </c>
      <c r="O192" s="74" t="e">
        <f>VLOOKUP(総括申込表!$C$7,男子個人種目!$Q$3:$R$49,2,)</f>
        <v>#N/A</v>
      </c>
    </row>
    <row r="193" spans="1:15" ht="13.5" customHeight="1" x14ac:dyDescent="0.15">
      <c r="A193" s="1">
        <v>191</v>
      </c>
      <c r="F193" s="11"/>
      <c r="H193" s="11"/>
      <c r="J193" s="11"/>
      <c r="K193" s="8"/>
      <c r="L193" s="11"/>
      <c r="N193" s="74">
        <f>総括申込表!$C$6</f>
        <v>0</v>
      </c>
      <c r="O193" s="74" t="e">
        <f>VLOOKUP(総括申込表!$C$7,男子個人種目!$Q$3:$R$49,2,)</f>
        <v>#N/A</v>
      </c>
    </row>
    <row r="194" spans="1:15" ht="13.5" customHeight="1" x14ac:dyDescent="0.15">
      <c r="A194" s="1">
        <v>192</v>
      </c>
      <c r="F194" s="11"/>
      <c r="H194" s="11"/>
      <c r="J194" s="11"/>
      <c r="K194" s="8"/>
      <c r="L194" s="11"/>
      <c r="N194" s="74">
        <f>総括申込表!$C$6</f>
        <v>0</v>
      </c>
      <c r="O194" s="74" t="e">
        <f>VLOOKUP(総括申込表!$C$7,男子個人種目!$Q$3:$R$49,2,)</f>
        <v>#N/A</v>
      </c>
    </row>
    <row r="195" spans="1:15" ht="13.5" customHeight="1" x14ac:dyDescent="0.15">
      <c r="A195" s="1">
        <v>193</v>
      </c>
      <c r="F195" s="11"/>
      <c r="H195" s="11"/>
      <c r="J195" s="11"/>
      <c r="K195" s="8"/>
      <c r="L195" s="11"/>
      <c r="N195" s="74">
        <f>総括申込表!$C$6</f>
        <v>0</v>
      </c>
      <c r="O195" s="74" t="e">
        <f>VLOOKUP(総括申込表!$C$7,男子個人種目!$Q$3:$R$49,2,)</f>
        <v>#N/A</v>
      </c>
    </row>
    <row r="196" spans="1:15" ht="13.5" customHeight="1" x14ac:dyDescent="0.15">
      <c r="A196" s="1">
        <v>194</v>
      </c>
      <c r="F196" s="11"/>
      <c r="H196" s="11"/>
      <c r="J196" s="11"/>
      <c r="K196" s="8"/>
      <c r="L196" s="11"/>
      <c r="N196" s="74">
        <f>総括申込表!$C$6</f>
        <v>0</v>
      </c>
      <c r="O196" s="74" t="e">
        <f>VLOOKUP(総括申込表!$C$7,男子個人種目!$Q$3:$R$49,2,)</f>
        <v>#N/A</v>
      </c>
    </row>
    <row r="197" spans="1:15" ht="13.5" customHeight="1" x14ac:dyDescent="0.15">
      <c r="A197" s="1">
        <v>195</v>
      </c>
      <c r="F197" s="11"/>
      <c r="H197" s="11"/>
      <c r="J197" s="11"/>
      <c r="K197" s="8"/>
      <c r="L197" s="11"/>
      <c r="N197" s="74">
        <f>総括申込表!$C$6</f>
        <v>0</v>
      </c>
      <c r="O197" s="74" t="e">
        <f>VLOOKUP(総括申込表!$C$7,男子個人種目!$Q$3:$R$49,2,)</f>
        <v>#N/A</v>
      </c>
    </row>
    <row r="198" spans="1:15" ht="13.5" customHeight="1" x14ac:dyDescent="0.15">
      <c r="A198" s="1">
        <v>196</v>
      </c>
      <c r="F198" s="11"/>
      <c r="H198" s="11"/>
      <c r="J198" s="11"/>
      <c r="K198" s="8"/>
      <c r="L198" s="11"/>
      <c r="N198" s="74">
        <f>総括申込表!$C$6</f>
        <v>0</v>
      </c>
      <c r="O198" s="74" t="e">
        <f>VLOOKUP(総括申込表!$C$7,男子個人種目!$Q$3:$R$49,2,)</f>
        <v>#N/A</v>
      </c>
    </row>
    <row r="199" spans="1:15" ht="13.5" customHeight="1" x14ac:dyDescent="0.15">
      <c r="A199" s="1">
        <v>197</v>
      </c>
      <c r="F199" s="11"/>
      <c r="H199" s="11"/>
      <c r="J199" s="11"/>
      <c r="K199" s="8"/>
      <c r="L199" s="11"/>
      <c r="N199" s="74">
        <f>総括申込表!$C$6</f>
        <v>0</v>
      </c>
      <c r="O199" s="74" t="e">
        <f>VLOOKUP(総括申込表!$C$7,男子個人種目!$Q$3:$R$49,2,)</f>
        <v>#N/A</v>
      </c>
    </row>
    <row r="200" spans="1:15" ht="13.5" customHeight="1" x14ac:dyDescent="0.15">
      <c r="A200" s="1">
        <v>198</v>
      </c>
      <c r="F200" s="11"/>
      <c r="H200" s="11"/>
      <c r="J200" s="11"/>
      <c r="K200" s="8"/>
      <c r="L200" s="11"/>
      <c r="N200" s="74">
        <f>総括申込表!$C$6</f>
        <v>0</v>
      </c>
      <c r="O200" s="74" t="e">
        <f>VLOOKUP(総括申込表!$C$7,男子個人種目!$Q$3:$R$49,2,)</f>
        <v>#N/A</v>
      </c>
    </row>
    <row r="201" spans="1:15" ht="13.5" customHeight="1" x14ac:dyDescent="0.15">
      <c r="A201" s="1">
        <v>199</v>
      </c>
      <c r="F201" s="11"/>
      <c r="H201" s="11"/>
      <c r="J201" s="11"/>
      <c r="K201" s="8"/>
      <c r="L201" s="11"/>
      <c r="N201" s="74">
        <f>総括申込表!$C$6</f>
        <v>0</v>
      </c>
      <c r="O201" s="74" t="e">
        <f>VLOOKUP(総括申込表!$C$7,男子個人種目!$Q$3:$R$49,2,)</f>
        <v>#N/A</v>
      </c>
    </row>
    <row r="202" spans="1:15" ht="13.5" customHeight="1" x14ac:dyDescent="0.15">
      <c r="A202" s="1">
        <v>200</v>
      </c>
      <c r="F202" s="11"/>
      <c r="H202" s="11"/>
      <c r="J202" s="11"/>
      <c r="K202" s="8"/>
      <c r="L202" s="11"/>
      <c r="N202" s="74">
        <f>総括申込表!$C$6</f>
        <v>0</v>
      </c>
      <c r="O202" s="74" t="e">
        <f>VLOOKUP(総括申込表!$C$7,男子個人種目!$Q$3:$R$49,2,)</f>
        <v>#N/A</v>
      </c>
    </row>
  </sheetData>
  <mergeCells count="2">
    <mergeCell ref="N1:O1"/>
    <mergeCell ref="Q1:R1"/>
  </mergeCells>
  <phoneticPr fontId="2"/>
  <dataValidations count="1">
    <dataValidation type="textLength" imeMode="halfAlpha" allowBlank="1" showInputMessage="1" showErrorMessage="1" sqref="I4:I57 M3:M57 K3:K202" xr:uid="{0A9B47FD-57D8-4A34-A7B9-42CD1760A67E}">
      <formula1>1</formula1>
      <formula2>9999999</formula2>
    </dataValidation>
  </dataValidations>
  <pageMargins left="0.25" right="0.25" top="0.75" bottom="0.75" header="0.3" footer="0.3"/>
  <pageSetup paperSize="9" orientation="landscape" horizontalDpi="4294967293" r:id="rId1"/>
  <headerFooter alignWithMargins="0">
    <oddHeader>&amp;C男子申込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D72C9F-271F-4D22-8140-9D72A628E159}">
          <x14:formula1>
            <xm:f>総括申込表!$A$48:$A$67</xm:f>
          </x14:formula1>
          <xm:sqref>H3:H202 J3:J202 L3:L202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202"/>
  <sheetViews>
    <sheetView zoomScaleNormal="100" workbookViewId="0">
      <selection activeCell="I20" sqref="I20"/>
    </sheetView>
  </sheetViews>
  <sheetFormatPr defaultColWidth="8.875" defaultRowHeight="13.5" x14ac:dyDescent="0.15"/>
  <cols>
    <col min="1" max="1" width="3.625" customWidth="1"/>
    <col min="3" max="3" width="13.75" customWidth="1"/>
    <col min="4" max="4" width="4.625" style="1" customWidth="1"/>
    <col min="5" max="5" width="12.125" customWidth="1"/>
    <col min="6" max="6" width="14.375" customWidth="1"/>
    <col min="7" max="7" width="8.75" bestFit="1" customWidth="1"/>
    <col min="8" max="8" width="11.25" customWidth="1"/>
    <col min="9" max="9" width="10" style="2" customWidth="1"/>
    <col min="10" max="10" width="11.25" customWidth="1"/>
    <col min="11" max="11" width="10" customWidth="1"/>
    <col min="12" max="12" width="11.25" customWidth="1"/>
    <col min="13" max="13" width="10" customWidth="1"/>
    <col min="15" max="15" width="7.375" customWidth="1"/>
    <col min="16" max="16" width="5.625" customWidth="1"/>
    <col min="18" max="18" width="8.625" customWidth="1"/>
  </cols>
  <sheetData>
    <row r="1" spans="1:18" ht="53.25" customHeight="1" x14ac:dyDescent="0.15">
      <c r="B1" s="72" t="s">
        <v>9</v>
      </c>
      <c r="C1" s="3" t="s">
        <v>102</v>
      </c>
      <c r="D1" s="82" t="s">
        <v>9</v>
      </c>
      <c r="E1" s="9" t="s">
        <v>103</v>
      </c>
      <c r="F1" s="9" t="s">
        <v>277</v>
      </c>
      <c r="G1" s="9" t="s">
        <v>278</v>
      </c>
      <c r="H1" s="9" t="s">
        <v>106</v>
      </c>
      <c r="I1" s="92" t="s">
        <v>107</v>
      </c>
      <c r="J1" s="9" t="s">
        <v>106</v>
      </c>
      <c r="K1" s="10" t="s">
        <v>107</v>
      </c>
      <c r="L1" s="9" t="s">
        <v>106</v>
      </c>
      <c r="M1" s="10" t="s">
        <v>107</v>
      </c>
      <c r="N1" s="116" t="s">
        <v>108</v>
      </c>
      <c r="O1" s="116"/>
      <c r="Q1" s="115" t="s">
        <v>219</v>
      </c>
      <c r="R1" s="115"/>
    </row>
    <row r="2" spans="1:18" ht="15" customHeight="1" x14ac:dyDescent="0.15">
      <c r="B2" s="73" t="s">
        <v>109</v>
      </c>
      <c r="C2" s="1" t="s">
        <v>0</v>
      </c>
      <c r="D2" s="1" t="s">
        <v>8</v>
      </c>
      <c r="E2" s="75" t="s">
        <v>1</v>
      </c>
      <c r="F2" s="1" t="s">
        <v>110</v>
      </c>
      <c r="G2" s="1" t="s">
        <v>65</v>
      </c>
      <c r="H2" s="1" t="s">
        <v>2</v>
      </c>
      <c r="I2" s="4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74" t="s">
        <v>268</v>
      </c>
      <c r="O2" s="74" t="s">
        <v>111</v>
      </c>
      <c r="P2" s="1"/>
      <c r="Q2" s="13" t="s">
        <v>132</v>
      </c>
      <c r="R2" s="13" t="s">
        <v>111</v>
      </c>
    </row>
    <row r="3" spans="1:18" ht="13.5" customHeight="1" x14ac:dyDescent="0.15">
      <c r="A3">
        <v>1</v>
      </c>
      <c r="B3" s="76"/>
      <c r="C3" s="77"/>
      <c r="D3" s="73"/>
      <c r="E3" s="78"/>
      <c r="G3" s="11"/>
      <c r="H3" s="77"/>
      <c r="I3" s="79"/>
      <c r="J3" s="77"/>
      <c r="K3" s="8"/>
      <c r="L3" s="77"/>
      <c r="M3" s="8"/>
      <c r="N3" s="80">
        <f>総括申込表!$C$6</f>
        <v>0</v>
      </c>
      <c r="O3" s="80" t="e">
        <f>VLOOKUP(総括申込表!$C$7,女子個人種目!$Q$3:$R$49,2,)</f>
        <v>#N/A</v>
      </c>
      <c r="Q3" s="13" t="s">
        <v>220</v>
      </c>
      <c r="R3" s="12">
        <v>1</v>
      </c>
    </row>
    <row r="4" spans="1:18" ht="13.5" customHeight="1" x14ac:dyDescent="0.15">
      <c r="A4">
        <v>2</v>
      </c>
      <c r="B4" s="76"/>
      <c r="C4" s="77"/>
      <c r="D4" s="73"/>
      <c r="E4" s="78"/>
      <c r="G4" s="11"/>
      <c r="H4" s="77"/>
      <c r="I4" s="79"/>
      <c r="J4" s="77"/>
      <c r="K4" s="8"/>
      <c r="L4" s="77"/>
      <c r="M4" s="8"/>
      <c r="N4" s="80">
        <f>総括申込表!$C$6</f>
        <v>0</v>
      </c>
      <c r="O4" s="80" t="e">
        <f>VLOOKUP(総括申込表!$C$7,女子個人種目!$Q$3:$R$49,2,)</f>
        <v>#N/A</v>
      </c>
      <c r="Q4" s="13" t="s">
        <v>221</v>
      </c>
      <c r="R4" s="12">
        <v>2</v>
      </c>
    </row>
    <row r="5" spans="1:18" ht="13.5" customHeight="1" x14ac:dyDescent="0.15">
      <c r="A5">
        <v>3</v>
      </c>
      <c r="B5" s="76"/>
      <c r="C5" s="77"/>
      <c r="D5" s="73"/>
      <c r="E5" s="78"/>
      <c r="G5" s="11"/>
      <c r="H5" s="77"/>
      <c r="I5" s="79"/>
      <c r="J5" s="77"/>
      <c r="K5" s="8"/>
      <c r="L5" s="77"/>
      <c r="M5" s="8"/>
      <c r="N5" s="80">
        <f>総括申込表!$C$6</f>
        <v>0</v>
      </c>
      <c r="O5" s="80" t="e">
        <f>VLOOKUP(総括申込表!$C$7,女子個人種目!$Q$3:$R$49,2,)</f>
        <v>#N/A</v>
      </c>
      <c r="Q5" s="13" t="s">
        <v>222</v>
      </c>
      <c r="R5" s="12">
        <v>3</v>
      </c>
    </row>
    <row r="6" spans="1:18" ht="13.5" customHeight="1" x14ac:dyDescent="0.15">
      <c r="A6">
        <v>4</v>
      </c>
      <c r="B6" s="76"/>
      <c r="C6" s="77"/>
      <c r="D6" s="73"/>
      <c r="E6" s="78"/>
      <c r="G6" s="11"/>
      <c r="H6" s="77"/>
      <c r="I6" s="79"/>
      <c r="J6" s="77"/>
      <c r="K6" s="8"/>
      <c r="L6" s="77"/>
      <c r="M6" s="8"/>
      <c r="N6" s="80">
        <f>総括申込表!$C$6</f>
        <v>0</v>
      </c>
      <c r="O6" s="80" t="e">
        <f>VLOOKUP(総括申込表!$C$7,女子個人種目!$Q$3:$R$49,2,)</f>
        <v>#N/A</v>
      </c>
      <c r="Q6" s="13" t="s">
        <v>223</v>
      </c>
      <c r="R6" s="12">
        <v>4</v>
      </c>
    </row>
    <row r="7" spans="1:18" ht="13.5" customHeight="1" x14ac:dyDescent="0.15">
      <c r="A7">
        <v>5</v>
      </c>
      <c r="B7" s="76"/>
      <c r="C7" s="77"/>
      <c r="D7" s="73"/>
      <c r="E7" s="78"/>
      <c r="G7" s="11"/>
      <c r="H7" s="77"/>
      <c r="I7" s="79"/>
      <c r="J7" s="77"/>
      <c r="K7" s="8"/>
      <c r="L7" s="77"/>
      <c r="M7" s="8"/>
      <c r="N7" s="80">
        <f>総括申込表!$C$6</f>
        <v>0</v>
      </c>
      <c r="O7" s="80" t="e">
        <f>VLOOKUP(総括申込表!$C$7,女子個人種目!$Q$3:$R$49,2,)</f>
        <v>#N/A</v>
      </c>
      <c r="Q7" s="13" t="s">
        <v>224</v>
      </c>
      <c r="R7" s="12">
        <v>5</v>
      </c>
    </row>
    <row r="8" spans="1:18" ht="13.5" customHeight="1" x14ac:dyDescent="0.15">
      <c r="A8">
        <v>6</v>
      </c>
      <c r="B8" s="76"/>
      <c r="C8" s="77"/>
      <c r="D8" s="73"/>
      <c r="E8" s="78"/>
      <c r="G8" s="11"/>
      <c r="H8" s="77"/>
      <c r="I8" s="79"/>
      <c r="J8" s="77"/>
      <c r="K8" s="8"/>
      <c r="L8" s="77"/>
      <c r="M8" s="8"/>
      <c r="N8" s="80">
        <f>総括申込表!$C$6</f>
        <v>0</v>
      </c>
      <c r="O8" s="80" t="e">
        <f>VLOOKUP(総括申込表!$C$7,女子個人種目!$Q$3:$R$49,2,)</f>
        <v>#N/A</v>
      </c>
      <c r="Q8" s="13" t="s">
        <v>225</v>
      </c>
      <c r="R8" s="12">
        <v>6</v>
      </c>
    </row>
    <row r="9" spans="1:18" ht="13.5" customHeight="1" x14ac:dyDescent="0.15">
      <c r="A9">
        <v>7</v>
      </c>
      <c r="B9" s="76"/>
      <c r="C9" s="77"/>
      <c r="D9" s="73"/>
      <c r="E9" s="78"/>
      <c r="G9" s="11"/>
      <c r="H9" s="77"/>
      <c r="I9" s="79"/>
      <c r="J9" s="77"/>
      <c r="K9" s="8"/>
      <c r="L9" s="77"/>
      <c r="M9" s="8"/>
      <c r="N9" s="80">
        <f>総括申込表!$C$6</f>
        <v>0</v>
      </c>
      <c r="O9" s="80" t="e">
        <f>VLOOKUP(総括申込表!$C$7,女子個人種目!$Q$3:$R$49,2,)</f>
        <v>#N/A</v>
      </c>
      <c r="Q9" s="13" t="s">
        <v>226</v>
      </c>
      <c r="R9" s="12">
        <v>7</v>
      </c>
    </row>
    <row r="10" spans="1:18" ht="13.5" customHeight="1" x14ac:dyDescent="0.15">
      <c r="A10">
        <v>8</v>
      </c>
      <c r="B10" s="76"/>
      <c r="C10" s="77"/>
      <c r="D10" s="73"/>
      <c r="E10" s="78"/>
      <c r="G10" s="11"/>
      <c r="H10" s="77"/>
      <c r="I10" s="79"/>
      <c r="J10" s="77"/>
      <c r="K10" s="8"/>
      <c r="L10" s="77"/>
      <c r="M10" s="8"/>
      <c r="N10" s="80">
        <f>総括申込表!$C$6</f>
        <v>0</v>
      </c>
      <c r="O10" s="80" t="e">
        <f>VLOOKUP(総括申込表!$C$7,女子個人種目!$Q$3:$R$49,2,)</f>
        <v>#N/A</v>
      </c>
      <c r="Q10" s="13" t="s">
        <v>227</v>
      </c>
      <c r="R10" s="12">
        <v>8</v>
      </c>
    </row>
    <row r="11" spans="1:18" ht="13.5" customHeight="1" x14ac:dyDescent="0.15">
      <c r="A11">
        <v>9</v>
      </c>
      <c r="B11" s="76"/>
      <c r="C11" s="77"/>
      <c r="D11" s="73"/>
      <c r="E11" s="78"/>
      <c r="G11" s="11"/>
      <c r="H11" s="77"/>
      <c r="I11" s="79"/>
      <c r="J11" s="77"/>
      <c r="K11" s="8"/>
      <c r="L11" s="77"/>
      <c r="M11" s="8"/>
      <c r="N11" s="80">
        <f>総括申込表!$C$6</f>
        <v>0</v>
      </c>
      <c r="O11" s="80" t="e">
        <f>VLOOKUP(総括申込表!$C$7,女子個人種目!$Q$3:$R$49,2,)</f>
        <v>#N/A</v>
      </c>
      <c r="Q11" s="13" t="s">
        <v>228</v>
      </c>
      <c r="R11" s="12">
        <v>9</v>
      </c>
    </row>
    <row r="12" spans="1:18" ht="13.5" customHeight="1" x14ac:dyDescent="0.15">
      <c r="A12">
        <v>10</v>
      </c>
      <c r="B12" s="76"/>
      <c r="C12" s="77"/>
      <c r="D12" s="73"/>
      <c r="E12" s="78"/>
      <c r="G12" s="11"/>
      <c r="H12" s="77"/>
      <c r="I12" s="79"/>
      <c r="J12" s="77"/>
      <c r="K12" s="8"/>
      <c r="L12" s="77"/>
      <c r="M12" s="8"/>
      <c r="N12" s="80">
        <f>総括申込表!$C$6</f>
        <v>0</v>
      </c>
      <c r="O12" s="80" t="e">
        <f>VLOOKUP(総括申込表!$C$7,女子個人種目!$Q$3:$R$49,2,)</f>
        <v>#N/A</v>
      </c>
      <c r="Q12" s="13" t="s">
        <v>229</v>
      </c>
      <c r="R12" s="12">
        <v>10</v>
      </c>
    </row>
    <row r="13" spans="1:18" ht="13.5" customHeight="1" x14ac:dyDescent="0.15">
      <c r="A13">
        <v>11</v>
      </c>
      <c r="B13" s="76"/>
      <c r="C13" s="77"/>
      <c r="D13" s="73"/>
      <c r="E13" s="78"/>
      <c r="G13" s="11"/>
      <c r="H13" s="77"/>
      <c r="I13" s="79"/>
      <c r="J13" s="77"/>
      <c r="K13" s="8"/>
      <c r="L13" s="77"/>
      <c r="M13" s="8"/>
      <c r="N13" s="80">
        <f>総括申込表!$C$6</f>
        <v>0</v>
      </c>
      <c r="O13" s="80" t="e">
        <f>VLOOKUP(総括申込表!$C$7,女子個人種目!$Q$3:$R$49,2,)</f>
        <v>#N/A</v>
      </c>
      <c r="Q13" s="13" t="s">
        <v>230</v>
      </c>
      <c r="R13" s="12">
        <v>11</v>
      </c>
    </row>
    <row r="14" spans="1:18" ht="13.5" customHeight="1" x14ac:dyDescent="0.15">
      <c r="A14">
        <v>12</v>
      </c>
      <c r="B14" s="76"/>
      <c r="C14" s="77"/>
      <c r="D14" s="73"/>
      <c r="E14" s="78"/>
      <c r="G14" s="11"/>
      <c r="H14" s="77"/>
      <c r="I14" s="79"/>
      <c r="J14" s="77"/>
      <c r="K14" s="8"/>
      <c r="L14" s="77"/>
      <c r="M14" s="8"/>
      <c r="N14" s="80">
        <f>総括申込表!$C$6</f>
        <v>0</v>
      </c>
      <c r="O14" s="80" t="e">
        <f>VLOOKUP(総括申込表!$C$7,女子個人種目!$Q$3:$R$49,2,)</f>
        <v>#N/A</v>
      </c>
      <c r="Q14" s="13" t="s">
        <v>231</v>
      </c>
      <c r="R14" s="12">
        <v>12</v>
      </c>
    </row>
    <row r="15" spans="1:18" ht="13.5" customHeight="1" x14ac:dyDescent="0.15">
      <c r="A15">
        <v>13</v>
      </c>
      <c r="B15" s="76"/>
      <c r="C15" s="77"/>
      <c r="D15" s="73"/>
      <c r="E15" s="78"/>
      <c r="G15" s="11"/>
      <c r="H15" s="77"/>
      <c r="I15" s="79"/>
      <c r="J15" s="77"/>
      <c r="K15" s="8"/>
      <c r="L15" s="77"/>
      <c r="M15" s="8"/>
      <c r="N15" s="80">
        <f>総括申込表!$C$6</f>
        <v>0</v>
      </c>
      <c r="O15" s="80" t="e">
        <f>VLOOKUP(総括申込表!$C$7,女子個人種目!$Q$3:$R$49,2,)</f>
        <v>#N/A</v>
      </c>
      <c r="Q15" s="13" t="s">
        <v>232</v>
      </c>
      <c r="R15" s="12">
        <v>13</v>
      </c>
    </row>
    <row r="16" spans="1:18" ht="13.5" customHeight="1" x14ac:dyDescent="0.15">
      <c r="A16">
        <v>14</v>
      </c>
      <c r="B16" s="76"/>
      <c r="C16" s="77"/>
      <c r="D16" s="73"/>
      <c r="E16" s="78"/>
      <c r="G16" s="11"/>
      <c r="H16" s="77"/>
      <c r="I16" s="79"/>
      <c r="J16" s="77"/>
      <c r="K16" s="8"/>
      <c r="L16" s="77"/>
      <c r="M16" s="8"/>
      <c r="N16" s="80">
        <f>総括申込表!$C$6</f>
        <v>0</v>
      </c>
      <c r="O16" s="80" t="e">
        <f>VLOOKUP(総括申込表!$C$7,女子個人種目!$Q$3:$R$49,2,)</f>
        <v>#N/A</v>
      </c>
      <c r="Q16" s="13" t="s">
        <v>233</v>
      </c>
      <c r="R16" s="12">
        <v>14</v>
      </c>
    </row>
    <row r="17" spans="1:18" ht="13.5" customHeight="1" x14ac:dyDescent="0.15">
      <c r="A17">
        <v>15</v>
      </c>
      <c r="B17" s="76"/>
      <c r="C17" s="77"/>
      <c r="D17" s="73"/>
      <c r="E17" s="78"/>
      <c r="G17" s="11"/>
      <c r="H17" s="77"/>
      <c r="I17" s="79"/>
      <c r="J17" s="77"/>
      <c r="K17" s="8"/>
      <c r="L17" s="77"/>
      <c r="M17" s="8"/>
      <c r="N17" s="80">
        <f>総括申込表!$C$6</f>
        <v>0</v>
      </c>
      <c r="O17" s="80" t="e">
        <f>VLOOKUP(総括申込表!$C$7,女子個人種目!$Q$3:$R$49,2,)</f>
        <v>#N/A</v>
      </c>
      <c r="Q17" s="13" t="s">
        <v>234</v>
      </c>
      <c r="R17" s="12">
        <v>15</v>
      </c>
    </row>
    <row r="18" spans="1:18" ht="13.5" customHeight="1" x14ac:dyDescent="0.15">
      <c r="A18">
        <v>16</v>
      </c>
      <c r="B18" s="76"/>
      <c r="C18" s="77"/>
      <c r="D18" s="73"/>
      <c r="E18" s="78"/>
      <c r="G18" s="11"/>
      <c r="H18" s="77"/>
      <c r="I18" s="79"/>
      <c r="J18" s="77"/>
      <c r="K18" s="8"/>
      <c r="L18" s="77"/>
      <c r="M18" s="8"/>
      <c r="N18" s="80">
        <f>総括申込表!$C$6</f>
        <v>0</v>
      </c>
      <c r="O18" s="80" t="e">
        <f>VLOOKUP(総括申込表!$C$7,女子個人種目!$Q$3:$R$49,2,)</f>
        <v>#N/A</v>
      </c>
      <c r="Q18" s="13" t="s">
        <v>235</v>
      </c>
      <c r="R18" s="12">
        <v>16</v>
      </c>
    </row>
    <row r="19" spans="1:18" ht="13.5" customHeight="1" x14ac:dyDescent="0.15">
      <c r="A19">
        <v>17</v>
      </c>
      <c r="B19" s="76"/>
      <c r="C19" s="77"/>
      <c r="D19" s="73"/>
      <c r="E19" s="78"/>
      <c r="G19" s="11"/>
      <c r="H19" s="77"/>
      <c r="I19" s="79"/>
      <c r="J19" s="77"/>
      <c r="K19" s="8"/>
      <c r="L19" s="77"/>
      <c r="M19" s="8"/>
      <c r="N19" s="80">
        <f>総括申込表!$C$6</f>
        <v>0</v>
      </c>
      <c r="O19" s="80" t="e">
        <f>VLOOKUP(総括申込表!$C$7,女子個人種目!$Q$3:$R$49,2,)</f>
        <v>#N/A</v>
      </c>
      <c r="Q19" s="13" t="s">
        <v>236</v>
      </c>
      <c r="R19" s="12">
        <v>17</v>
      </c>
    </row>
    <row r="20" spans="1:18" ht="13.5" customHeight="1" x14ac:dyDescent="0.15">
      <c r="A20">
        <v>18</v>
      </c>
      <c r="B20" s="76"/>
      <c r="C20" s="77"/>
      <c r="D20" s="73"/>
      <c r="E20" s="78"/>
      <c r="G20" s="11"/>
      <c r="H20" s="77"/>
      <c r="I20" s="79"/>
      <c r="J20" s="77"/>
      <c r="K20" s="8"/>
      <c r="L20" s="77"/>
      <c r="M20" s="8"/>
      <c r="N20" s="80">
        <f>総括申込表!$C$6</f>
        <v>0</v>
      </c>
      <c r="O20" s="80" t="e">
        <f>VLOOKUP(総括申込表!$C$7,女子個人種目!$Q$3:$R$49,2,)</f>
        <v>#N/A</v>
      </c>
      <c r="Q20" s="13" t="s">
        <v>237</v>
      </c>
      <c r="R20" s="12">
        <v>18</v>
      </c>
    </row>
    <row r="21" spans="1:18" ht="13.5" customHeight="1" x14ac:dyDescent="0.15">
      <c r="A21">
        <v>19</v>
      </c>
      <c r="B21" s="76"/>
      <c r="C21" s="77"/>
      <c r="D21" s="73"/>
      <c r="E21" s="78"/>
      <c r="G21" s="11"/>
      <c r="H21" s="77"/>
      <c r="I21" s="79"/>
      <c r="J21" s="77"/>
      <c r="K21" s="8"/>
      <c r="L21" s="77"/>
      <c r="M21" s="8"/>
      <c r="N21" s="80">
        <f>総括申込表!$C$6</f>
        <v>0</v>
      </c>
      <c r="O21" s="80" t="e">
        <f>VLOOKUP(総括申込表!$C$7,女子個人種目!$Q$3:$R$49,2,)</f>
        <v>#N/A</v>
      </c>
      <c r="Q21" s="13" t="s">
        <v>238</v>
      </c>
      <c r="R21" s="12">
        <v>19</v>
      </c>
    </row>
    <row r="22" spans="1:18" ht="13.5" customHeight="1" x14ac:dyDescent="0.15">
      <c r="A22">
        <v>20</v>
      </c>
      <c r="B22" s="76"/>
      <c r="C22" s="77"/>
      <c r="D22" s="73"/>
      <c r="E22" s="78"/>
      <c r="G22" s="11"/>
      <c r="H22" s="77"/>
      <c r="I22" s="79"/>
      <c r="J22" s="77"/>
      <c r="K22" s="8"/>
      <c r="L22" s="77"/>
      <c r="M22" s="8"/>
      <c r="N22" s="80">
        <f>総括申込表!$C$6</f>
        <v>0</v>
      </c>
      <c r="O22" s="80" t="e">
        <f>VLOOKUP(総括申込表!$C$7,女子個人種目!$Q$3:$R$49,2,)</f>
        <v>#N/A</v>
      </c>
      <c r="Q22" s="13" t="s">
        <v>239</v>
      </c>
      <c r="R22" s="12">
        <v>20</v>
      </c>
    </row>
    <row r="23" spans="1:18" ht="13.5" customHeight="1" x14ac:dyDescent="0.15">
      <c r="A23">
        <v>21</v>
      </c>
      <c r="B23" s="76"/>
      <c r="C23" s="77"/>
      <c r="D23" s="73"/>
      <c r="E23" s="78"/>
      <c r="G23" s="11"/>
      <c r="H23" s="77"/>
      <c r="I23" s="79"/>
      <c r="J23" s="77"/>
      <c r="K23" s="8"/>
      <c r="L23" s="77"/>
      <c r="M23" s="8"/>
      <c r="N23" s="80">
        <f>総括申込表!$C$6</f>
        <v>0</v>
      </c>
      <c r="O23" s="80" t="e">
        <f>VLOOKUP(総括申込表!$C$7,女子個人種目!$Q$3:$R$49,2,)</f>
        <v>#N/A</v>
      </c>
      <c r="Q23" s="13" t="s">
        <v>240</v>
      </c>
      <c r="R23" s="12">
        <v>21</v>
      </c>
    </row>
    <row r="24" spans="1:18" ht="13.5" customHeight="1" x14ac:dyDescent="0.15">
      <c r="A24">
        <v>22</v>
      </c>
      <c r="B24" s="76"/>
      <c r="C24" s="77"/>
      <c r="D24" s="73"/>
      <c r="E24" s="78"/>
      <c r="G24" s="11"/>
      <c r="H24" s="77"/>
      <c r="I24" s="79"/>
      <c r="J24" s="77"/>
      <c r="K24" s="8"/>
      <c r="L24" s="77"/>
      <c r="M24" s="8"/>
      <c r="N24" s="80">
        <f>総括申込表!$C$6</f>
        <v>0</v>
      </c>
      <c r="O24" s="80" t="e">
        <f>VLOOKUP(総括申込表!$C$7,女子個人種目!$Q$3:$R$49,2,)</f>
        <v>#N/A</v>
      </c>
      <c r="Q24" s="13" t="s">
        <v>241</v>
      </c>
      <c r="R24" s="12">
        <v>22</v>
      </c>
    </row>
    <row r="25" spans="1:18" ht="13.5" customHeight="1" x14ac:dyDescent="0.15">
      <c r="A25">
        <v>23</v>
      </c>
      <c r="B25" s="76"/>
      <c r="C25" s="77"/>
      <c r="D25" s="73"/>
      <c r="E25" s="78"/>
      <c r="G25" s="11"/>
      <c r="H25" s="77"/>
      <c r="I25" s="79"/>
      <c r="J25" s="77"/>
      <c r="K25" s="8"/>
      <c r="L25" s="77"/>
      <c r="M25" s="8"/>
      <c r="N25" s="80">
        <f>総括申込表!$C$6</f>
        <v>0</v>
      </c>
      <c r="O25" s="80" t="e">
        <f>VLOOKUP(総括申込表!$C$7,女子個人種目!$Q$3:$R$49,2,)</f>
        <v>#N/A</v>
      </c>
      <c r="Q25" s="13" t="s">
        <v>242</v>
      </c>
      <c r="R25" s="12">
        <v>23</v>
      </c>
    </row>
    <row r="26" spans="1:18" ht="13.5" customHeight="1" x14ac:dyDescent="0.15">
      <c r="A26">
        <v>24</v>
      </c>
      <c r="B26" s="76"/>
      <c r="C26" s="77"/>
      <c r="D26" s="73"/>
      <c r="E26" s="78"/>
      <c r="G26" s="11"/>
      <c r="H26" s="77"/>
      <c r="I26" s="79"/>
      <c r="J26" s="77"/>
      <c r="K26" s="8"/>
      <c r="L26" s="77"/>
      <c r="M26" s="8"/>
      <c r="N26" s="80">
        <f>総括申込表!$C$6</f>
        <v>0</v>
      </c>
      <c r="O26" s="80" t="e">
        <f>VLOOKUP(総括申込表!$C$7,女子個人種目!$Q$3:$R$49,2,)</f>
        <v>#N/A</v>
      </c>
      <c r="Q26" s="13" t="s">
        <v>243</v>
      </c>
      <c r="R26" s="12">
        <v>24</v>
      </c>
    </row>
    <row r="27" spans="1:18" ht="13.5" customHeight="1" x14ac:dyDescent="0.15">
      <c r="A27">
        <v>25</v>
      </c>
      <c r="B27" s="76"/>
      <c r="C27" s="77"/>
      <c r="D27" s="73"/>
      <c r="E27" s="78"/>
      <c r="G27" s="11"/>
      <c r="H27" s="77"/>
      <c r="I27" s="79"/>
      <c r="J27" s="77"/>
      <c r="K27" s="8"/>
      <c r="L27" s="77"/>
      <c r="M27" s="8"/>
      <c r="N27" s="80">
        <f>総括申込表!$C$6</f>
        <v>0</v>
      </c>
      <c r="O27" s="80" t="e">
        <f>VLOOKUP(総括申込表!$C$7,女子個人種目!$Q$3:$R$49,2,)</f>
        <v>#N/A</v>
      </c>
      <c r="Q27" s="13" t="s">
        <v>244</v>
      </c>
      <c r="R27" s="12">
        <v>25</v>
      </c>
    </row>
    <row r="28" spans="1:18" ht="13.5" customHeight="1" x14ac:dyDescent="0.15">
      <c r="A28">
        <v>26</v>
      </c>
      <c r="B28" s="76"/>
      <c r="C28" s="77"/>
      <c r="D28" s="73"/>
      <c r="E28" s="78"/>
      <c r="G28" s="11"/>
      <c r="H28" s="77"/>
      <c r="I28" s="79"/>
      <c r="J28" s="77"/>
      <c r="K28" s="8"/>
      <c r="L28" s="77"/>
      <c r="M28" s="8"/>
      <c r="N28" s="80">
        <f>総括申込表!$C$6</f>
        <v>0</v>
      </c>
      <c r="O28" s="80" t="e">
        <f>VLOOKUP(総括申込表!$C$7,女子個人種目!$Q$3:$R$49,2,)</f>
        <v>#N/A</v>
      </c>
      <c r="Q28" s="13" t="s">
        <v>245</v>
      </c>
      <c r="R28" s="12">
        <v>26</v>
      </c>
    </row>
    <row r="29" spans="1:18" ht="13.5" customHeight="1" x14ac:dyDescent="0.15">
      <c r="A29">
        <v>27</v>
      </c>
      <c r="B29" s="76"/>
      <c r="C29" s="77"/>
      <c r="D29" s="73"/>
      <c r="E29" s="78"/>
      <c r="G29" s="11"/>
      <c r="H29" s="77"/>
      <c r="I29" s="79"/>
      <c r="J29" s="77"/>
      <c r="K29" s="8"/>
      <c r="L29" s="77"/>
      <c r="M29" s="8"/>
      <c r="N29" s="80">
        <f>総括申込表!$C$6</f>
        <v>0</v>
      </c>
      <c r="O29" s="80" t="e">
        <f>VLOOKUP(総括申込表!$C$7,女子個人種目!$Q$3:$R$49,2,)</f>
        <v>#N/A</v>
      </c>
      <c r="Q29" s="13" t="s">
        <v>246</v>
      </c>
      <c r="R29" s="12">
        <v>27</v>
      </c>
    </row>
    <row r="30" spans="1:18" ht="13.5" customHeight="1" x14ac:dyDescent="0.15">
      <c r="A30">
        <v>28</v>
      </c>
      <c r="B30" s="76"/>
      <c r="C30" s="77"/>
      <c r="D30" s="73"/>
      <c r="E30" s="78"/>
      <c r="G30" s="11"/>
      <c r="H30" s="77"/>
      <c r="I30" s="79"/>
      <c r="J30" s="77"/>
      <c r="K30" s="8"/>
      <c r="L30" s="77"/>
      <c r="M30" s="8"/>
      <c r="N30" s="80">
        <f>総括申込表!$C$6</f>
        <v>0</v>
      </c>
      <c r="O30" s="80" t="e">
        <f>VLOOKUP(総括申込表!$C$7,女子個人種目!$Q$3:$R$49,2,)</f>
        <v>#N/A</v>
      </c>
      <c r="Q30" s="13" t="s">
        <v>247</v>
      </c>
      <c r="R30" s="12">
        <v>28</v>
      </c>
    </row>
    <row r="31" spans="1:18" ht="13.5" customHeight="1" x14ac:dyDescent="0.15">
      <c r="A31">
        <v>29</v>
      </c>
      <c r="B31" s="76"/>
      <c r="C31" s="77"/>
      <c r="D31" s="73"/>
      <c r="E31" s="78"/>
      <c r="G31" s="11"/>
      <c r="H31" s="77"/>
      <c r="I31" s="79"/>
      <c r="J31" s="77"/>
      <c r="K31" s="8"/>
      <c r="L31" s="77"/>
      <c r="M31" s="8"/>
      <c r="N31" s="80">
        <f>総括申込表!$C$6</f>
        <v>0</v>
      </c>
      <c r="O31" s="80" t="e">
        <f>VLOOKUP(総括申込表!$C$7,女子個人種目!$Q$3:$R$49,2,)</f>
        <v>#N/A</v>
      </c>
      <c r="Q31" s="13" t="s">
        <v>248</v>
      </c>
      <c r="R31" s="12">
        <v>29</v>
      </c>
    </row>
    <row r="32" spans="1:18" ht="13.5" customHeight="1" x14ac:dyDescent="0.15">
      <c r="A32">
        <v>30</v>
      </c>
      <c r="B32" s="76"/>
      <c r="C32" s="77"/>
      <c r="D32" s="73"/>
      <c r="E32" s="78"/>
      <c r="G32" s="11"/>
      <c r="H32" s="77"/>
      <c r="I32" s="79"/>
      <c r="J32" s="77"/>
      <c r="K32" s="8"/>
      <c r="L32" s="77"/>
      <c r="M32" s="8"/>
      <c r="N32" s="80">
        <f>総括申込表!$C$6</f>
        <v>0</v>
      </c>
      <c r="O32" s="80" t="e">
        <f>VLOOKUP(総括申込表!$C$7,女子個人種目!$Q$3:$R$49,2,)</f>
        <v>#N/A</v>
      </c>
      <c r="Q32" s="13" t="s">
        <v>249</v>
      </c>
      <c r="R32" s="12">
        <v>30</v>
      </c>
    </row>
    <row r="33" spans="1:18" ht="13.5" customHeight="1" x14ac:dyDescent="0.15">
      <c r="A33">
        <v>31</v>
      </c>
      <c r="B33" s="76"/>
      <c r="C33" s="77"/>
      <c r="D33" s="73"/>
      <c r="E33" s="78"/>
      <c r="G33" s="11"/>
      <c r="H33" s="77"/>
      <c r="I33" s="79"/>
      <c r="J33" s="77"/>
      <c r="K33" s="8"/>
      <c r="L33" s="77"/>
      <c r="M33" s="8"/>
      <c r="N33" s="80">
        <f>総括申込表!$C$6</f>
        <v>0</v>
      </c>
      <c r="O33" s="80" t="e">
        <f>VLOOKUP(総括申込表!$C$7,女子個人種目!$Q$3:$R$49,2,)</f>
        <v>#N/A</v>
      </c>
      <c r="Q33" s="13" t="s">
        <v>250</v>
      </c>
      <c r="R33" s="12">
        <v>31</v>
      </c>
    </row>
    <row r="34" spans="1:18" ht="13.5" customHeight="1" x14ac:dyDescent="0.15">
      <c r="A34">
        <v>32</v>
      </c>
      <c r="B34" s="76"/>
      <c r="C34" s="77"/>
      <c r="D34" s="73"/>
      <c r="E34" s="78"/>
      <c r="G34" s="11"/>
      <c r="H34" s="77"/>
      <c r="I34" s="79"/>
      <c r="J34" s="77"/>
      <c r="K34" s="8"/>
      <c r="L34" s="77"/>
      <c r="M34" s="8"/>
      <c r="N34" s="80">
        <f>総括申込表!$C$6</f>
        <v>0</v>
      </c>
      <c r="O34" s="80" t="e">
        <f>VLOOKUP(総括申込表!$C$7,女子個人種目!$Q$3:$R$49,2,)</f>
        <v>#N/A</v>
      </c>
      <c r="Q34" s="13" t="s">
        <v>251</v>
      </c>
      <c r="R34" s="12">
        <v>32</v>
      </c>
    </row>
    <row r="35" spans="1:18" ht="13.5" customHeight="1" x14ac:dyDescent="0.15">
      <c r="A35">
        <v>33</v>
      </c>
      <c r="B35" s="76"/>
      <c r="C35" s="77"/>
      <c r="D35" s="73"/>
      <c r="E35" s="78"/>
      <c r="G35" s="11"/>
      <c r="H35" s="77"/>
      <c r="I35" s="79"/>
      <c r="J35" s="77"/>
      <c r="K35" s="8"/>
      <c r="L35" s="77"/>
      <c r="M35" s="8"/>
      <c r="N35" s="80">
        <f>総括申込表!$C$6</f>
        <v>0</v>
      </c>
      <c r="O35" s="80" t="e">
        <f>VLOOKUP(総括申込表!$C$7,女子個人種目!$Q$3:$R$49,2,)</f>
        <v>#N/A</v>
      </c>
      <c r="Q35" s="13" t="s">
        <v>252</v>
      </c>
      <c r="R35" s="12">
        <v>33</v>
      </c>
    </row>
    <row r="36" spans="1:18" ht="13.5" customHeight="1" x14ac:dyDescent="0.15">
      <c r="A36">
        <v>34</v>
      </c>
      <c r="B36" s="76"/>
      <c r="C36" s="77"/>
      <c r="D36" s="73"/>
      <c r="E36" s="78"/>
      <c r="G36" s="11"/>
      <c r="H36" s="77"/>
      <c r="I36" s="79"/>
      <c r="J36" s="77"/>
      <c r="K36" s="8"/>
      <c r="L36" s="77"/>
      <c r="M36" s="8"/>
      <c r="N36" s="80">
        <f>総括申込表!$C$6</f>
        <v>0</v>
      </c>
      <c r="O36" s="80" t="e">
        <f>VLOOKUP(総括申込表!$C$7,女子個人種目!$Q$3:$R$49,2,)</f>
        <v>#N/A</v>
      </c>
      <c r="Q36" s="13" t="s">
        <v>253</v>
      </c>
      <c r="R36" s="12">
        <v>34</v>
      </c>
    </row>
    <row r="37" spans="1:18" ht="13.5" customHeight="1" x14ac:dyDescent="0.15">
      <c r="A37">
        <v>35</v>
      </c>
      <c r="B37" s="76"/>
      <c r="C37" s="77"/>
      <c r="D37" s="73"/>
      <c r="E37" s="78"/>
      <c r="G37" s="11"/>
      <c r="H37" s="77"/>
      <c r="I37" s="79"/>
      <c r="J37" s="77"/>
      <c r="K37" s="8"/>
      <c r="L37" s="77"/>
      <c r="M37" s="8"/>
      <c r="N37" s="80">
        <f>総括申込表!$C$6</f>
        <v>0</v>
      </c>
      <c r="O37" s="80" t="e">
        <f>VLOOKUP(総括申込表!$C$7,女子個人種目!$Q$3:$R$49,2,)</f>
        <v>#N/A</v>
      </c>
      <c r="Q37" s="13" t="s">
        <v>254</v>
      </c>
      <c r="R37" s="12">
        <v>35</v>
      </c>
    </row>
    <row r="38" spans="1:18" ht="13.5" customHeight="1" x14ac:dyDescent="0.15">
      <c r="A38">
        <v>36</v>
      </c>
      <c r="B38" s="76"/>
      <c r="C38" s="77"/>
      <c r="D38" s="73"/>
      <c r="E38" s="78"/>
      <c r="G38" s="11"/>
      <c r="H38" s="77"/>
      <c r="I38" s="79"/>
      <c r="J38" s="77"/>
      <c r="K38" s="8"/>
      <c r="L38" s="77"/>
      <c r="M38" s="8"/>
      <c r="N38" s="80">
        <f>総括申込表!$C$6</f>
        <v>0</v>
      </c>
      <c r="O38" s="80" t="e">
        <f>VLOOKUP(総括申込表!$C$7,女子個人種目!$Q$3:$R$49,2,)</f>
        <v>#N/A</v>
      </c>
      <c r="Q38" s="13" t="s">
        <v>255</v>
      </c>
      <c r="R38" s="12">
        <v>36</v>
      </c>
    </row>
    <row r="39" spans="1:18" ht="13.5" customHeight="1" x14ac:dyDescent="0.15">
      <c r="A39">
        <v>37</v>
      </c>
      <c r="B39" s="76"/>
      <c r="C39" s="77"/>
      <c r="D39" s="73"/>
      <c r="E39" s="78"/>
      <c r="G39" s="11"/>
      <c r="H39" s="77"/>
      <c r="I39" s="79"/>
      <c r="J39" s="77"/>
      <c r="K39" s="8"/>
      <c r="L39" s="77"/>
      <c r="M39" s="8"/>
      <c r="N39" s="80">
        <f>総括申込表!$C$6</f>
        <v>0</v>
      </c>
      <c r="O39" s="80" t="e">
        <f>VLOOKUP(総括申込表!$C$7,女子個人種目!$Q$3:$R$49,2,)</f>
        <v>#N/A</v>
      </c>
      <c r="Q39" s="13" t="s">
        <v>256</v>
      </c>
      <c r="R39" s="12">
        <v>37</v>
      </c>
    </row>
    <row r="40" spans="1:18" ht="13.5" customHeight="1" x14ac:dyDescent="0.15">
      <c r="A40">
        <v>38</v>
      </c>
      <c r="B40" s="76"/>
      <c r="C40" s="77"/>
      <c r="D40" s="73"/>
      <c r="E40" s="78"/>
      <c r="G40" s="11"/>
      <c r="H40" s="77"/>
      <c r="I40" s="79"/>
      <c r="J40" s="77"/>
      <c r="K40" s="8"/>
      <c r="L40" s="77"/>
      <c r="M40" s="8"/>
      <c r="N40" s="80">
        <f>総括申込表!$C$6</f>
        <v>0</v>
      </c>
      <c r="O40" s="80" t="e">
        <f>VLOOKUP(総括申込表!$C$7,女子個人種目!$Q$3:$R$49,2,)</f>
        <v>#N/A</v>
      </c>
      <c r="Q40" s="13" t="s">
        <v>257</v>
      </c>
      <c r="R40" s="12">
        <v>38</v>
      </c>
    </row>
    <row r="41" spans="1:18" ht="13.5" customHeight="1" x14ac:dyDescent="0.15">
      <c r="A41">
        <v>39</v>
      </c>
      <c r="B41" s="76"/>
      <c r="C41" s="77"/>
      <c r="D41" s="73"/>
      <c r="E41" s="78"/>
      <c r="H41" s="77"/>
      <c r="I41" s="79"/>
      <c r="J41" s="77"/>
      <c r="K41" s="8"/>
      <c r="L41" s="77"/>
      <c r="M41" s="8"/>
      <c r="N41" s="80">
        <f>総括申込表!$C$6</f>
        <v>0</v>
      </c>
      <c r="O41" s="80" t="e">
        <f>VLOOKUP(総括申込表!$C$7,女子個人種目!$Q$3:$R$49,2,)</f>
        <v>#N/A</v>
      </c>
      <c r="Q41" s="13" t="s">
        <v>258</v>
      </c>
      <c r="R41" s="12">
        <v>39</v>
      </c>
    </row>
    <row r="42" spans="1:18" ht="13.5" customHeight="1" x14ac:dyDescent="0.15">
      <c r="A42">
        <v>40</v>
      </c>
      <c r="B42" s="76"/>
      <c r="C42" s="77"/>
      <c r="D42" s="73"/>
      <c r="E42" s="78"/>
      <c r="H42" s="77"/>
      <c r="I42" s="79"/>
      <c r="J42" s="77"/>
      <c r="K42" s="8"/>
      <c r="L42" s="77"/>
      <c r="M42" s="8"/>
      <c r="N42" s="80">
        <f>総括申込表!$C$6</f>
        <v>0</v>
      </c>
      <c r="O42" s="80" t="e">
        <f>VLOOKUP(総括申込表!$C$7,女子個人種目!$Q$3:$R$49,2,)</f>
        <v>#N/A</v>
      </c>
      <c r="Q42" s="13" t="s">
        <v>259</v>
      </c>
      <c r="R42" s="12">
        <v>40</v>
      </c>
    </row>
    <row r="43" spans="1:18" ht="13.5" customHeight="1" x14ac:dyDescent="0.15">
      <c r="A43">
        <v>41</v>
      </c>
      <c r="B43" s="76"/>
      <c r="C43" s="77"/>
      <c r="D43" s="73"/>
      <c r="E43" s="78"/>
      <c r="H43" s="77"/>
      <c r="I43" s="79"/>
      <c r="J43" s="77"/>
      <c r="K43" s="8"/>
      <c r="L43" s="77"/>
      <c r="M43" s="8"/>
      <c r="N43" s="80">
        <f>総括申込表!$C$6</f>
        <v>0</v>
      </c>
      <c r="O43" s="80" t="e">
        <f>VLOOKUP(総括申込表!$C$7,女子個人種目!$Q$3:$R$49,2,)</f>
        <v>#N/A</v>
      </c>
      <c r="Q43" s="13" t="s">
        <v>260</v>
      </c>
      <c r="R43" s="12">
        <v>41</v>
      </c>
    </row>
    <row r="44" spans="1:18" ht="13.5" customHeight="1" x14ac:dyDescent="0.15">
      <c r="A44">
        <v>42</v>
      </c>
      <c r="B44" s="76"/>
      <c r="C44" s="77"/>
      <c r="D44" s="73"/>
      <c r="E44" s="78"/>
      <c r="H44" s="77"/>
      <c r="I44" s="79"/>
      <c r="J44" s="77"/>
      <c r="K44" s="8"/>
      <c r="L44" s="77"/>
      <c r="M44" s="8"/>
      <c r="N44" s="80">
        <f>総括申込表!$C$6</f>
        <v>0</v>
      </c>
      <c r="O44" s="80" t="e">
        <f>VLOOKUP(総括申込表!$C$7,女子個人種目!$Q$3:$R$49,2,)</f>
        <v>#N/A</v>
      </c>
      <c r="Q44" s="13" t="s">
        <v>261</v>
      </c>
      <c r="R44" s="12">
        <v>42</v>
      </c>
    </row>
    <row r="45" spans="1:18" ht="13.5" customHeight="1" x14ac:dyDescent="0.15">
      <c r="A45">
        <v>43</v>
      </c>
      <c r="B45" s="76"/>
      <c r="C45" s="77"/>
      <c r="D45" s="73"/>
      <c r="E45" s="78"/>
      <c r="H45" s="77"/>
      <c r="I45" s="79"/>
      <c r="J45" s="77"/>
      <c r="K45" s="8"/>
      <c r="L45" s="77"/>
      <c r="M45" s="8"/>
      <c r="N45" s="80">
        <f>総括申込表!$C$6</f>
        <v>0</v>
      </c>
      <c r="O45" s="80" t="e">
        <f>VLOOKUP(総括申込表!$C$7,女子個人種目!$Q$3:$R$49,2,)</f>
        <v>#N/A</v>
      </c>
      <c r="Q45" s="13" t="s">
        <v>262</v>
      </c>
      <c r="R45" s="12">
        <v>43</v>
      </c>
    </row>
    <row r="46" spans="1:18" ht="13.5" customHeight="1" x14ac:dyDescent="0.15">
      <c r="A46">
        <v>44</v>
      </c>
      <c r="B46" s="76"/>
      <c r="C46" s="77"/>
      <c r="D46" s="73"/>
      <c r="E46" s="78"/>
      <c r="H46" s="77"/>
      <c r="I46" s="79"/>
      <c r="J46" s="77"/>
      <c r="K46" s="8"/>
      <c r="L46" s="77"/>
      <c r="M46" s="8"/>
      <c r="N46" s="80">
        <f>総括申込表!$C$6</f>
        <v>0</v>
      </c>
      <c r="O46" s="80" t="e">
        <f>VLOOKUP(総括申込表!$C$7,女子個人種目!$Q$3:$R$49,2,)</f>
        <v>#N/A</v>
      </c>
      <c r="Q46" s="13" t="s">
        <v>263</v>
      </c>
      <c r="R46" s="12">
        <v>44</v>
      </c>
    </row>
    <row r="47" spans="1:18" ht="13.5" customHeight="1" x14ac:dyDescent="0.15">
      <c r="A47">
        <v>45</v>
      </c>
      <c r="B47" s="76"/>
      <c r="C47" s="77"/>
      <c r="D47" s="73"/>
      <c r="E47" s="78"/>
      <c r="H47" s="77"/>
      <c r="I47" s="79"/>
      <c r="J47" s="77"/>
      <c r="K47" s="8"/>
      <c r="L47" s="77"/>
      <c r="M47" s="8"/>
      <c r="N47" s="80">
        <f>総括申込表!$C$6</f>
        <v>0</v>
      </c>
      <c r="O47" s="80" t="e">
        <f>VLOOKUP(総括申込表!$C$7,女子個人種目!$Q$3:$R$49,2,)</f>
        <v>#N/A</v>
      </c>
      <c r="Q47" s="13" t="s">
        <v>264</v>
      </c>
      <c r="R47" s="12">
        <v>45</v>
      </c>
    </row>
    <row r="48" spans="1:18" ht="13.5" customHeight="1" x14ac:dyDescent="0.15">
      <c r="A48">
        <v>46</v>
      </c>
      <c r="B48" s="76"/>
      <c r="C48" s="77"/>
      <c r="D48" s="73"/>
      <c r="E48" s="78"/>
      <c r="H48" s="77"/>
      <c r="I48" s="79"/>
      <c r="J48" s="77"/>
      <c r="K48" s="8"/>
      <c r="L48" s="77"/>
      <c r="M48" s="8"/>
      <c r="N48" s="80">
        <f>総括申込表!$C$6</f>
        <v>0</v>
      </c>
      <c r="O48" s="80" t="e">
        <f>VLOOKUP(総括申込表!$C$7,女子個人種目!$Q$3:$R$49,2,)</f>
        <v>#N/A</v>
      </c>
      <c r="Q48" s="13" t="s">
        <v>265</v>
      </c>
      <c r="R48" s="12">
        <v>46</v>
      </c>
    </row>
    <row r="49" spans="1:18" ht="13.5" customHeight="1" x14ac:dyDescent="0.15">
      <c r="A49">
        <v>47</v>
      </c>
      <c r="B49" s="76"/>
      <c r="C49" s="77"/>
      <c r="D49" s="73"/>
      <c r="E49" s="78"/>
      <c r="H49" s="77"/>
      <c r="I49" s="79"/>
      <c r="J49" s="77"/>
      <c r="K49" s="8"/>
      <c r="L49" s="77"/>
      <c r="M49" s="8"/>
      <c r="N49" s="80">
        <f>総括申込表!$C$6</f>
        <v>0</v>
      </c>
      <c r="O49" s="80" t="e">
        <f>VLOOKUP(総括申込表!$C$7,女子個人種目!$Q$3:$R$49,2,)</f>
        <v>#N/A</v>
      </c>
      <c r="Q49" s="13" t="s">
        <v>266</v>
      </c>
      <c r="R49" s="12">
        <v>47</v>
      </c>
    </row>
    <row r="50" spans="1:18" ht="13.5" customHeight="1" x14ac:dyDescent="0.15">
      <c r="A50">
        <v>48</v>
      </c>
      <c r="B50" s="76"/>
      <c r="C50" s="77"/>
      <c r="D50" s="73"/>
      <c r="E50" s="78"/>
      <c r="H50" s="77"/>
      <c r="I50" s="79"/>
      <c r="J50" s="77"/>
      <c r="K50" s="8"/>
      <c r="L50" s="77"/>
      <c r="M50" s="8"/>
      <c r="N50" s="80">
        <f>総括申込表!$C$6</f>
        <v>0</v>
      </c>
      <c r="O50" s="80" t="e">
        <f>VLOOKUP(総括申込表!$C$7,女子個人種目!$Q$3:$R$49,2,)</f>
        <v>#N/A</v>
      </c>
      <c r="Q50" s="1"/>
    </row>
    <row r="51" spans="1:18" ht="13.5" customHeight="1" x14ac:dyDescent="0.15">
      <c r="A51">
        <v>49</v>
      </c>
      <c r="B51" s="76"/>
      <c r="C51" s="77"/>
      <c r="D51" s="73"/>
      <c r="E51" s="78"/>
      <c r="H51" s="77"/>
      <c r="I51" s="79"/>
      <c r="J51" s="77"/>
      <c r="K51" s="8"/>
      <c r="L51" s="77"/>
      <c r="M51" s="8"/>
      <c r="N51" s="80">
        <f>総括申込表!$C$6</f>
        <v>0</v>
      </c>
      <c r="O51" s="80" t="e">
        <f>VLOOKUP(総括申込表!$C$7,女子個人種目!$Q$3:$R$49,2,)</f>
        <v>#N/A</v>
      </c>
      <c r="Q51" s="1"/>
    </row>
    <row r="52" spans="1:18" ht="13.5" customHeight="1" x14ac:dyDescent="0.15">
      <c r="A52">
        <v>50</v>
      </c>
      <c r="B52" s="76"/>
      <c r="C52" s="77"/>
      <c r="D52" s="73"/>
      <c r="E52" s="78"/>
      <c r="H52" s="77"/>
      <c r="I52" s="79"/>
      <c r="J52" s="77"/>
      <c r="K52" s="8"/>
      <c r="L52" s="77"/>
      <c r="M52" s="8"/>
      <c r="N52" s="80">
        <f>総括申込表!$C$6</f>
        <v>0</v>
      </c>
      <c r="O52" s="80" t="e">
        <f>VLOOKUP(総括申込表!$C$7,女子個人種目!$Q$3:$R$49,2,)</f>
        <v>#N/A</v>
      </c>
      <c r="Q52" s="1"/>
    </row>
    <row r="53" spans="1:18" ht="13.5" customHeight="1" x14ac:dyDescent="0.15">
      <c r="A53">
        <v>51</v>
      </c>
      <c r="B53" s="76"/>
      <c r="C53" s="77"/>
      <c r="D53" s="73"/>
      <c r="E53" s="78"/>
      <c r="H53" s="77"/>
      <c r="I53" s="79"/>
      <c r="J53" s="77"/>
      <c r="K53" s="8"/>
      <c r="L53" s="77"/>
      <c r="M53" s="8"/>
      <c r="N53" s="80">
        <f>総括申込表!$C$6</f>
        <v>0</v>
      </c>
      <c r="O53" s="80" t="e">
        <f>VLOOKUP(総括申込表!$C$7,女子個人種目!$Q$3:$R$49,2,)</f>
        <v>#N/A</v>
      </c>
    </row>
    <row r="54" spans="1:18" ht="13.5" customHeight="1" x14ac:dyDescent="0.15">
      <c r="A54">
        <v>52</v>
      </c>
      <c r="B54" s="76"/>
      <c r="C54" s="77"/>
      <c r="D54" s="73"/>
      <c r="E54" s="78"/>
      <c r="H54" s="77"/>
      <c r="I54" s="79"/>
      <c r="J54" s="77"/>
      <c r="K54" s="8"/>
      <c r="L54" s="77"/>
      <c r="M54" s="8"/>
      <c r="N54" s="80">
        <f>総括申込表!$C$6</f>
        <v>0</v>
      </c>
      <c r="O54" s="80" t="e">
        <f>VLOOKUP(総括申込表!$C$7,女子個人種目!$Q$3:$R$49,2,)</f>
        <v>#N/A</v>
      </c>
    </row>
    <row r="55" spans="1:18" ht="13.5" customHeight="1" x14ac:dyDescent="0.15">
      <c r="A55">
        <v>53</v>
      </c>
      <c r="B55" s="76"/>
      <c r="C55" s="77"/>
      <c r="D55" s="73"/>
      <c r="E55" s="78"/>
      <c r="H55" s="77"/>
      <c r="I55" s="79"/>
      <c r="J55" s="77"/>
      <c r="K55" s="8"/>
      <c r="L55" s="77"/>
      <c r="M55" s="8"/>
      <c r="N55" s="80">
        <f>総括申込表!$C$6</f>
        <v>0</v>
      </c>
      <c r="O55" s="80" t="e">
        <f>VLOOKUP(総括申込表!$C$7,女子個人種目!$Q$3:$R$49,2,)</f>
        <v>#N/A</v>
      </c>
    </row>
    <row r="56" spans="1:18" ht="13.5" customHeight="1" x14ac:dyDescent="0.15">
      <c r="A56">
        <v>54</v>
      </c>
      <c r="B56" s="76"/>
      <c r="C56" s="77"/>
      <c r="D56" s="73"/>
      <c r="E56" s="78"/>
      <c r="H56" s="77"/>
      <c r="I56" s="79"/>
      <c r="J56" s="77"/>
      <c r="K56" s="8"/>
      <c r="L56" s="77"/>
      <c r="M56" s="8"/>
      <c r="N56" s="80">
        <f>総括申込表!$C$6</f>
        <v>0</v>
      </c>
      <c r="O56" s="80" t="e">
        <f>VLOOKUP(総括申込表!$C$7,女子個人種目!$Q$3:$R$49,2,)</f>
        <v>#N/A</v>
      </c>
    </row>
    <row r="57" spans="1:18" ht="13.5" customHeight="1" x14ac:dyDescent="0.15">
      <c r="A57">
        <v>55</v>
      </c>
      <c r="B57" s="76"/>
      <c r="C57" s="77"/>
      <c r="D57" s="73"/>
      <c r="E57" s="78"/>
      <c r="H57" s="77"/>
      <c r="I57" s="79"/>
      <c r="J57" s="77"/>
      <c r="K57" s="8"/>
      <c r="L57" s="77"/>
      <c r="M57" s="8"/>
      <c r="N57" s="80">
        <f>総括申込表!$C$6</f>
        <v>0</v>
      </c>
      <c r="O57" s="80" t="e">
        <f>VLOOKUP(総括申込表!$C$7,女子個人種目!$Q$3:$R$49,2,)</f>
        <v>#N/A</v>
      </c>
    </row>
    <row r="58" spans="1:18" ht="13.5" customHeight="1" x14ac:dyDescent="0.15">
      <c r="A58">
        <v>56</v>
      </c>
      <c r="B58" s="76"/>
      <c r="C58" s="77"/>
      <c r="D58" s="73"/>
      <c r="E58" s="78"/>
      <c r="H58" s="77"/>
      <c r="I58" s="79"/>
      <c r="J58" s="77"/>
      <c r="K58" s="8"/>
      <c r="L58" s="77"/>
      <c r="M58" s="8"/>
      <c r="N58" s="80">
        <f>総括申込表!$C$6</f>
        <v>0</v>
      </c>
      <c r="O58" s="80" t="e">
        <f>VLOOKUP(総括申込表!$C$7,女子個人種目!$Q$3:$R$49,2,)</f>
        <v>#N/A</v>
      </c>
    </row>
    <row r="59" spans="1:18" ht="13.5" customHeight="1" x14ac:dyDescent="0.15">
      <c r="A59">
        <v>57</v>
      </c>
      <c r="B59" s="76"/>
      <c r="C59" s="77"/>
      <c r="D59" s="73"/>
      <c r="E59" s="78"/>
      <c r="H59" s="77"/>
      <c r="I59" s="79"/>
      <c r="J59" s="77"/>
      <c r="K59" s="8"/>
      <c r="L59" s="77"/>
      <c r="M59" s="8"/>
      <c r="N59" s="80">
        <f>総括申込表!$C$6</f>
        <v>0</v>
      </c>
      <c r="O59" s="80" t="e">
        <f>VLOOKUP(総括申込表!$C$7,女子個人種目!$Q$3:$R$49,2,)</f>
        <v>#N/A</v>
      </c>
    </row>
    <row r="60" spans="1:18" ht="13.5" customHeight="1" x14ac:dyDescent="0.15">
      <c r="A60">
        <v>58</v>
      </c>
      <c r="B60" s="76"/>
      <c r="C60" s="77"/>
      <c r="D60" s="73"/>
      <c r="E60" s="78"/>
      <c r="H60" s="77"/>
      <c r="I60" s="79"/>
      <c r="J60" s="77"/>
      <c r="K60" s="8"/>
      <c r="L60" s="77"/>
      <c r="M60" s="8"/>
      <c r="N60" s="80">
        <f>総括申込表!$C$6</f>
        <v>0</v>
      </c>
      <c r="O60" s="80" t="e">
        <f>VLOOKUP(総括申込表!$C$7,女子個人種目!$Q$3:$R$49,2,)</f>
        <v>#N/A</v>
      </c>
    </row>
    <row r="61" spans="1:18" ht="13.5" customHeight="1" x14ac:dyDescent="0.15">
      <c r="A61">
        <v>59</v>
      </c>
      <c r="B61" s="76"/>
      <c r="C61" s="77"/>
      <c r="D61" s="73"/>
      <c r="E61" s="78"/>
      <c r="H61" s="77"/>
      <c r="I61" s="79"/>
      <c r="J61" s="77"/>
      <c r="K61" s="8"/>
      <c r="L61" s="77"/>
      <c r="M61" s="8"/>
      <c r="N61" s="80">
        <f>総括申込表!$C$6</f>
        <v>0</v>
      </c>
      <c r="O61" s="80" t="e">
        <f>VLOOKUP(総括申込表!$C$7,女子個人種目!$Q$3:$R$49,2,)</f>
        <v>#N/A</v>
      </c>
    </row>
    <row r="62" spans="1:18" ht="13.5" customHeight="1" x14ac:dyDescent="0.15">
      <c r="A62">
        <v>60</v>
      </c>
      <c r="B62" s="76"/>
      <c r="C62" s="77"/>
      <c r="D62" s="73"/>
      <c r="E62" s="78"/>
      <c r="H62" s="77"/>
      <c r="I62" s="79"/>
      <c r="J62" s="77"/>
      <c r="K62" s="8"/>
      <c r="L62" s="77"/>
      <c r="M62" s="8"/>
      <c r="N62" s="80">
        <f>総括申込表!$C$6</f>
        <v>0</v>
      </c>
      <c r="O62" s="80" t="e">
        <f>VLOOKUP(総括申込表!$C$7,女子個人種目!$Q$3:$R$49,2,)</f>
        <v>#N/A</v>
      </c>
    </row>
    <row r="63" spans="1:18" ht="13.5" customHeight="1" x14ac:dyDescent="0.15">
      <c r="A63">
        <v>61</v>
      </c>
      <c r="B63" s="76"/>
      <c r="C63" s="77"/>
      <c r="D63" s="73"/>
      <c r="E63" s="78"/>
      <c r="H63" s="77"/>
      <c r="I63" s="79"/>
      <c r="J63" s="77"/>
      <c r="K63" s="8"/>
      <c r="L63" s="77"/>
      <c r="M63" s="8"/>
      <c r="N63" s="80">
        <f>総括申込表!$C$6</f>
        <v>0</v>
      </c>
      <c r="O63" s="80" t="e">
        <f>VLOOKUP(総括申込表!$C$7,女子個人種目!$Q$3:$R$49,2,)</f>
        <v>#N/A</v>
      </c>
    </row>
    <row r="64" spans="1:18" ht="13.5" customHeight="1" x14ac:dyDescent="0.15">
      <c r="A64">
        <v>62</v>
      </c>
      <c r="B64" s="76"/>
      <c r="C64" s="77"/>
      <c r="D64" s="73"/>
      <c r="E64" s="78"/>
      <c r="H64" s="77"/>
      <c r="I64" s="79"/>
      <c r="J64" s="77"/>
      <c r="K64" s="8"/>
      <c r="L64" s="77"/>
      <c r="M64" s="8"/>
      <c r="N64" s="80">
        <f>総括申込表!$C$6</f>
        <v>0</v>
      </c>
      <c r="O64" s="80" t="e">
        <f>VLOOKUP(総括申込表!$C$7,女子個人種目!$Q$3:$R$49,2,)</f>
        <v>#N/A</v>
      </c>
    </row>
    <row r="65" spans="1:15" ht="13.5" customHeight="1" x14ac:dyDescent="0.15">
      <c r="A65">
        <v>63</v>
      </c>
      <c r="B65" s="76"/>
      <c r="C65" s="77"/>
      <c r="D65" s="73"/>
      <c r="E65" s="78"/>
      <c r="H65" s="77"/>
      <c r="I65" s="79"/>
      <c r="J65" s="77"/>
      <c r="K65" s="8"/>
      <c r="L65" s="77"/>
      <c r="M65" s="8"/>
      <c r="N65" s="80">
        <f>総括申込表!$C$6</f>
        <v>0</v>
      </c>
      <c r="O65" s="80" t="e">
        <f>VLOOKUP(総括申込表!$C$7,女子個人種目!$Q$3:$R$49,2,)</f>
        <v>#N/A</v>
      </c>
    </row>
    <row r="66" spans="1:15" ht="13.5" customHeight="1" x14ac:dyDescent="0.15">
      <c r="A66">
        <v>64</v>
      </c>
      <c r="B66" s="76"/>
      <c r="C66" s="77"/>
      <c r="D66" s="73"/>
      <c r="E66" s="78"/>
      <c r="H66" s="77"/>
      <c r="I66" s="79"/>
      <c r="J66" s="77"/>
      <c r="K66" s="8"/>
      <c r="L66" s="77"/>
      <c r="M66" s="8"/>
      <c r="N66" s="80">
        <f>総括申込表!$C$6</f>
        <v>0</v>
      </c>
      <c r="O66" s="80" t="e">
        <f>VLOOKUP(総括申込表!$C$7,女子個人種目!$Q$3:$R$49,2,)</f>
        <v>#N/A</v>
      </c>
    </row>
    <row r="67" spans="1:15" ht="13.5" customHeight="1" x14ac:dyDescent="0.15">
      <c r="A67">
        <v>65</v>
      </c>
      <c r="B67" s="76"/>
      <c r="C67" s="77"/>
      <c r="D67" s="73"/>
      <c r="E67" s="78"/>
      <c r="H67" s="77"/>
      <c r="I67" s="79"/>
      <c r="J67" s="77"/>
      <c r="K67" s="8"/>
      <c r="L67" s="77"/>
      <c r="M67" s="8"/>
      <c r="N67" s="80">
        <f>総括申込表!$C$6</f>
        <v>0</v>
      </c>
      <c r="O67" s="80" t="e">
        <f>VLOOKUP(総括申込表!$C$7,女子個人種目!$Q$3:$R$49,2,)</f>
        <v>#N/A</v>
      </c>
    </row>
    <row r="68" spans="1:15" ht="13.5" customHeight="1" x14ac:dyDescent="0.15">
      <c r="A68">
        <v>66</v>
      </c>
      <c r="B68" s="76"/>
      <c r="C68" s="77"/>
      <c r="D68" s="73"/>
      <c r="E68" s="78"/>
      <c r="H68" s="77"/>
      <c r="I68" s="79"/>
      <c r="J68" s="77"/>
      <c r="K68" s="8"/>
      <c r="L68" s="77"/>
      <c r="M68" s="8"/>
      <c r="N68" s="80">
        <f>総括申込表!$C$6</f>
        <v>0</v>
      </c>
      <c r="O68" s="80" t="e">
        <f>VLOOKUP(総括申込表!$C$7,女子個人種目!$Q$3:$R$49,2,)</f>
        <v>#N/A</v>
      </c>
    </row>
    <row r="69" spans="1:15" ht="13.5" customHeight="1" x14ac:dyDescent="0.15">
      <c r="A69">
        <v>67</v>
      </c>
      <c r="B69" s="76"/>
      <c r="C69" s="77"/>
      <c r="D69" s="73"/>
      <c r="E69" s="78"/>
      <c r="H69" s="77"/>
      <c r="I69" s="79"/>
      <c r="J69" s="77"/>
      <c r="K69" s="8"/>
      <c r="L69" s="77"/>
      <c r="M69" s="8"/>
      <c r="N69" s="80">
        <f>総括申込表!$C$6</f>
        <v>0</v>
      </c>
      <c r="O69" s="80" t="e">
        <f>VLOOKUP(総括申込表!$C$7,女子個人種目!$Q$3:$R$49,2,)</f>
        <v>#N/A</v>
      </c>
    </row>
    <row r="70" spans="1:15" ht="13.5" customHeight="1" x14ac:dyDescent="0.15">
      <c r="A70">
        <v>68</v>
      </c>
      <c r="B70" s="76"/>
      <c r="C70" s="77"/>
      <c r="D70" s="73"/>
      <c r="E70" s="78"/>
      <c r="H70" s="77"/>
      <c r="I70" s="79"/>
      <c r="J70" s="77"/>
      <c r="K70" s="8"/>
      <c r="L70" s="77"/>
      <c r="M70" s="8"/>
      <c r="N70" s="80">
        <f>総括申込表!$C$6</f>
        <v>0</v>
      </c>
      <c r="O70" s="80" t="e">
        <f>VLOOKUP(総括申込表!$C$7,女子個人種目!$Q$3:$R$49,2,)</f>
        <v>#N/A</v>
      </c>
    </row>
    <row r="71" spans="1:15" ht="13.5" customHeight="1" x14ac:dyDescent="0.15">
      <c r="A71">
        <v>69</v>
      </c>
      <c r="B71" s="76"/>
      <c r="C71" s="77"/>
      <c r="D71" s="73"/>
      <c r="E71" s="78"/>
      <c r="H71" s="77"/>
      <c r="I71" s="79"/>
      <c r="J71" s="77"/>
      <c r="K71" s="8"/>
      <c r="L71" s="77"/>
      <c r="M71" s="8"/>
      <c r="N71" s="80">
        <f>総括申込表!$C$6</f>
        <v>0</v>
      </c>
      <c r="O71" s="80" t="e">
        <f>VLOOKUP(総括申込表!$C$7,女子個人種目!$Q$3:$R$49,2,)</f>
        <v>#N/A</v>
      </c>
    </row>
    <row r="72" spans="1:15" ht="13.5" customHeight="1" x14ac:dyDescent="0.15">
      <c r="A72">
        <v>70</v>
      </c>
      <c r="B72" s="76"/>
      <c r="C72" s="77"/>
      <c r="D72" s="73"/>
      <c r="E72" s="78"/>
      <c r="H72" s="77"/>
      <c r="I72" s="79"/>
      <c r="J72" s="77"/>
      <c r="K72" s="8"/>
      <c r="L72" s="77"/>
      <c r="M72" s="8"/>
      <c r="N72" s="80">
        <f>総括申込表!$C$6</f>
        <v>0</v>
      </c>
      <c r="O72" s="80" t="e">
        <f>VLOOKUP(総括申込表!$C$7,女子個人種目!$Q$3:$R$49,2,)</f>
        <v>#N/A</v>
      </c>
    </row>
    <row r="73" spans="1:15" ht="13.5" customHeight="1" x14ac:dyDescent="0.15">
      <c r="A73">
        <v>71</v>
      </c>
      <c r="B73" s="76"/>
      <c r="C73" s="77"/>
      <c r="D73" s="73"/>
      <c r="E73" s="78"/>
      <c r="H73" s="77"/>
      <c r="I73" s="79"/>
      <c r="J73" s="77"/>
      <c r="K73" s="8"/>
      <c r="L73" s="77"/>
      <c r="M73" s="8"/>
      <c r="N73" s="80">
        <f>総括申込表!$C$6</f>
        <v>0</v>
      </c>
      <c r="O73" s="80" t="e">
        <f>VLOOKUP(総括申込表!$C$7,女子個人種目!$Q$3:$R$49,2,)</f>
        <v>#N/A</v>
      </c>
    </row>
    <row r="74" spans="1:15" ht="13.5" customHeight="1" x14ac:dyDescent="0.15">
      <c r="A74">
        <v>72</v>
      </c>
      <c r="B74" s="76"/>
      <c r="C74" s="77"/>
      <c r="D74" s="73"/>
      <c r="E74" s="78"/>
      <c r="H74" s="77"/>
      <c r="I74" s="79"/>
      <c r="J74" s="77"/>
      <c r="K74" s="8"/>
      <c r="L74" s="77"/>
      <c r="M74" s="8"/>
      <c r="N74" s="80">
        <f>総括申込表!$C$6</f>
        <v>0</v>
      </c>
      <c r="O74" s="80" t="e">
        <f>VLOOKUP(総括申込表!$C$7,女子個人種目!$Q$3:$R$49,2,)</f>
        <v>#N/A</v>
      </c>
    </row>
    <row r="75" spans="1:15" ht="13.5" customHeight="1" x14ac:dyDescent="0.15">
      <c r="A75">
        <v>73</v>
      </c>
      <c r="B75" s="76"/>
      <c r="C75" s="77"/>
      <c r="D75" s="73"/>
      <c r="E75" s="78"/>
      <c r="H75" s="77"/>
      <c r="I75" s="79"/>
      <c r="J75" s="77"/>
      <c r="K75" s="8"/>
      <c r="L75" s="77"/>
      <c r="M75" s="8"/>
      <c r="N75" s="80">
        <f>総括申込表!$C$6</f>
        <v>0</v>
      </c>
      <c r="O75" s="80" t="e">
        <f>VLOOKUP(総括申込表!$C$7,女子個人種目!$Q$3:$R$49,2,)</f>
        <v>#N/A</v>
      </c>
    </row>
    <row r="76" spans="1:15" ht="13.5" customHeight="1" x14ac:dyDescent="0.15">
      <c r="A76">
        <v>74</v>
      </c>
      <c r="B76" s="76"/>
      <c r="C76" s="77"/>
      <c r="D76" s="73"/>
      <c r="E76" s="78"/>
      <c r="H76" s="77"/>
      <c r="I76" s="79"/>
      <c r="J76" s="77"/>
      <c r="K76" s="8"/>
      <c r="L76" s="77"/>
      <c r="M76" s="8"/>
      <c r="N76" s="80">
        <f>総括申込表!$C$6</f>
        <v>0</v>
      </c>
      <c r="O76" s="80" t="e">
        <f>VLOOKUP(総括申込表!$C$7,女子個人種目!$Q$3:$R$49,2,)</f>
        <v>#N/A</v>
      </c>
    </row>
    <row r="77" spans="1:15" ht="13.5" customHeight="1" x14ac:dyDescent="0.15">
      <c r="A77">
        <v>75</v>
      </c>
      <c r="B77" s="76"/>
      <c r="C77" s="77"/>
      <c r="D77" s="73"/>
      <c r="E77" s="78"/>
      <c r="H77" s="77"/>
      <c r="I77" s="79"/>
      <c r="J77" s="77"/>
      <c r="K77" s="8"/>
      <c r="L77" s="77"/>
      <c r="M77" s="8"/>
      <c r="N77" s="80">
        <f>総括申込表!$C$6</f>
        <v>0</v>
      </c>
      <c r="O77" s="80" t="e">
        <f>VLOOKUP(総括申込表!$C$7,女子個人種目!$Q$3:$R$49,2,)</f>
        <v>#N/A</v>
      </c>
    </row>
    <row r="78" spans="1:15" ht="13.5" customHeight="1" x14ac:dyDescent="0.15">
      <c r="A78">
        <v>76</v>
      </c>
      <c r="B78" s="76"/>
      <c r="C78" s="77"/>
      <c r="D78" s="73"/>
      <c r="E78" s="78"/>
      <c r="H78" s="77"/>
      <c r="I78" s="79"/>
      <c r="J78" s="77"/>
      <c r="K78" s="8"/>
      <c r="L78" s="77"/>
      <c r="M78" s="8"/>
      <c r="N78" s="80">
        <f>総括申込表!$C$6</f>
        <v>0</v>
      </c>
      <c r="O78" s="80" t="e">
        <f>VLOOKUP(総括申込表!$C$7,女子個人種目!$Q$3:$R$49,2,)</f>
        <v>#N/A</v>
      </c>
    </row>
    <row r="79" spans="1:15" ht="13.5" customHeight="1" x14ac:dyDescent="0.15">
      <c r="A79">
        <v>77</v>
      </c>
      <c r="B79" s="76"/>
      <c r="C79" s="77"/>
      <c r="D79" s="73"/>
      <c r="E79" s="78"/>
      <c r="H79" s="77"/>
      <c r="I79" s="79"/>
      <c r="J79" s="77"/>
      <c r="K79" s="8"/>
      <c r="L79" s="77"/>
      <c r="M79" s="8"/>
      <c r="N79" s="80">
        <f>総括申込表!$C$6</f>
        <v>0</v>
      </c>
      <c r="O79" s="80" t="e">
        <f>VLOOKUP(総括申込表!$C$7,女子個人種目!$Q$3:$R$49,2,)</f>
        <v>#N/A</v>
      </c>
    </row>
    <row r="80" spans="1:15" ht="13.5" customHeight="1" x14ac:dyDescent="0.15">
      <c r="A80">
        <v>78</v>
      </c>
      <c r="B80" s="76"/>
      <c r="C80" s="77"/>
      <c r="D80" s="73"/>
      <c r="E80" s="78"/>
      <c r="H80" s="77"/>
      <c r="I80" s="79"/>
      <c r="J80" s="77"/>
      <c r="K80" s="8"/>
      <c r="L80" s="77"/>
      <c r="M80" s="8"/>
      <c r="N80" s="80">
        <f>総括申込表!$C$6</f>
        <v>0</v>
      </c>
      <c r="O80" s="80" t="e">
        <f>VLOOKUP(総括申込表!$C$7,女子個人種目!$Q$3:$R$49,2,)</f>
        <v>#N/A</v>
      </c>
    </row>
    <row r="81" spans="1:15" ht="13.5" customHeight="1" x14ac:dyDescent="0.15">
      <c r="A81">
        <v>79</v>
      </c>
      <c r="B81" s="76"/>
      <c r="C81" s="77"/>
      <c r="D81" s="73"/>
      <c r="E81" s="78"/>
      <c r="H81" s="77"/>
      <c r="I81" s="79"/>
      <c r="J81" s="77"/>
      <c r="K81" s="8"/>
      <c r="L81" s="77"/>
      <c r="M81" s="8"/>
      <c r="N81" s="80">
        <f>総括申込表!$C$6</f>
        <v>0</v>
      </c>
      <c r="O81" s="80" t="e">
        <f>VLOOKUP(総括申込表!$C$7,女子個人種目!$Q$3:$R$49,2,)</f>
        <v>#N/A</v>
      </c>
    </row>
    <row r="82" spans="1:15" ht="13.5" customHeight="1" x14ac:dyDescent="0.15">
      <c r="A82">
        <v>80</v>
      </c>
      <c r="B82" s="76"/>
      <c r="C82" s="77"/>
      <c r="D82" s="73"/>
      <c r="E82" s="78"/>
      <c r="H82" s="77"/>
      <c r="I82" s="79"/>
      <c r="J82" s="77"/>
      <c r="K82" s="8"/>
      <c r="L82" s="77"/>
      <c r="M82" s="8"/>
      <c r="N82" s="80">
        <f>総括申込表!$C$6</f>
        <v>0</v>
      </c>
      <c r="O82" s="80" t="e">
        <f>VLOOKUP(総括申込表!$C$7,女子個人種目!$Q$3:$R$49,2,)</f>
        <v>#N/A</v>
      </c>
    </row>
    <row r="83" spans="1:15" ht="13.5" customHeight="1" x14ac:dyDescent="0.15">
      <c r="A83">
        <v>81</v>
      </c>
      <c r="B83" s="76"/>
      <c r="C83" s="77"/>
      <c r="D83" s="73"/>
      <c r="E83" s="78"/>
      <c r="H83" s="77"/>
      <c r="I83" s="79"/>
      <c r="J83" s="77"/>
      <c r="K83" s="8"/>
      <c r="L83" s="77"/>
      <c r="M83" s="8"/>
      <c r="N83" s="80">
        <f>総括申込表!$C$6</f>
        <v>0</v>
      </c>
      <c r="O83" s="80" t="e">
        <f>VLOOKUP(総括申込表!$C$7,女子個人種目!$Q$3:$R$49,2,)</f>
        <v>#N/A</v>
      </c>
    </row>
    <row r="84" spans="1:15" ht="13.5" customHeight="1" x14ac:dyDescent="0.15">
      <c r="A84">
        <v>82</v>
      </c>
      <c r="B84" s="76"/>
      <c r="C84" s="77"/>
      <c r="D84" s="73"/>
      <c r="E84" s="78"/>
      <c r="H84" s="77"/>
      <c r="I84" s="79"/>
      <c r="J84" s="77"/>
      <c r="K84" s="8"/>
      <c r="L84" s="77"/>
      <c r="M84" s="8"/>
      <c r="N84" s="80">
        <f>総括申込表!$C$6</f>
        <v>0</v>
      </c>
      <c r="O84" s="80" t="e">
        <f>VLOOKUP(総括申込表!$C$7,女子個人種目!$Q$3:$R$49,2,)</f>
        <v>#N/A</v>
      </c>
    </row>
    <row r="85" spans="1:15" ht="13.5" customHeight="1" x14ac:dyDescent="0.15">
      <c r="A85">
        <v>83</v>
      </c>
      <c r="B85" s="76"/>
      <c r="C85" s="77"/>
      <c r="D85" s="73"/>
      <c r="E85" s="78"/>
      <c r="H85" s="77"/>
      <c r="I85" s="79"/>
      <c r="J85" s="77"/>
      <c r="K85" s="8"/>
      <c r="L85" s="77"/>
      <c r="M85" s="8"/>
      <c r="N85" s="80">
        <f>総括申込表!$C$6</f>
        <v>0</v>
      </c>
      <c r="O85" s="80" t="e">
        <f>VLOOKUP(総括申込表!$C$7,女子個人種目!$Q$3:$R$49,2,)</f>
        <v>#N/A</v>
      </c>
    </row>
    <row r="86" spans="1:15" ht="13.5" customHeight="1" x14ac:dyDescent="0.15">
      <c r="A86">
        <v>84</v>
      </c>
      <c r="B86" s="76"/>
      <c r="C86" s="77"/>
      <c r="D86" s="73"/>
      <c r="E86" s="78"/>
      <c r="H86" s="77"/>
      <c r="I86" s="79"/>
      <c r="J86" s="77"/>
      <c r="K86" s="8"/>
      <c r="L86" s="77"/>
      <c r="M86" s="8"/>
      <c r="N86" s="80">
        <f>総括申込表!$C$6</f>
        <v>0</v>
      </c>
      <c r="O86" s="80" t="e">
        <f>VLOOKUP(総括申込表!$C$7,女子個人種目!$Q$3:$R$49,2,)</f>
        <v>#N/A</v>
      </c>
    </row>
    <row r="87" spans="1:15" ht="13.5" customHeight="1" x14ac:dyDescent="0.15">
      <c r="A87">
        <v>85</v>
      </c>
      <c r="B87" s="76"/>
      <c r="C87" s="77"/>
      <c r="D87" s="73"/>
      <c r="E87" s="78"/>
      <c r="H87" s="77"/>
      <c r="I87" s="79"/>
      <c r="J87" s="77"/>
      <c r="K87" s="8"/>
      <c r="L87" s="77"/>
      <c r="M87" s="8"/>
      <c r="N87" s="80">
        <f>総括申込表!$C$6</f>
        <v>0</v>
      </c>
      <c r="O87" s="80" t="e">
        <f>VLOOKUP(総括申込表!$C$7,女子個人種目!$Q$3:$R$49,2,)</f>
        <v>#N/A</v>
      </c>
    </row>
    <row r="88" spans="1:15" ht="13.5" customHeight="1" x14ac:dyDescent="0.15">
      <c r="A88">
        <v>86</v>
      </c>
      <c r="B88" s="76"/>
      <c r="C88" s="77"/>
      <c r="D88" s="73"/>
      <c r="E88" s="78"/>
      <c r="H88" s="77"/>
      <c r="I88" s="79"/>
      <c r="J88" s="77"/>
      <c r="K88" s="8"/>
      <c r="L88" s="77"/>
      <c r="M88" s="8"/>
      <c r="N88" s="80">
        <f>総括申込表!$C$6</f>
        <v>0</v>
      </c>
      <c r="O88" s="80" t="e">
        <f>VLOOKUP(総括申込表!$C$7,女子個人種目!$Q$3:$R$49,2,)</f>
        <v>#N/A</v>
      </c>
    </row>
    <row r="89" spans="1:15" ht="13.5" customHeight="1" x14ac:dyDescent="0.15">
      <c r="A89">
        <v>87</v>
      </c>
      <c r="B89" s="76"/>
      <c r="C89" s="77"/>
      <c r="D89" s="73"/>
      <c r="E89" s="78"/>
      <c r="H89" s="77"/>
      <c r="I89" s="79"/>
      <c r="J89" s="77"/>
      <c r="K89" s="8"/>
      <c r="L89" s="77"/>
      <c r="M89" s="8"/>
      <c r="N89" s="80">
        <f>総括申込表!$C$6</f>
        <v>0</v>
      </c>
      <c r="O89" s="80" t="e">
        <f>VLOOKUP(総括申込表!$C$7,女子個人種目!$Q$3:$R$49,2,)</f>
        <v>#N/A</v>
      </c>
    </row>
    <row r="90" spans="1:15" ht="13.5" customHeight="1" x14ac:dyDescent="0.15">
      <c r="A90">
        <v>88</v>
      </c>
      <c r="B90" s="76"/>
      <c r="C90" s="77"/>
      <c r="D90" s="73"/>
      <c r="E90" s="78"/>
      <c r="H90" s="77"/>
      <c r="I90" s="79"/>
      <c r="J90" s="77"/>
      <c r="K90" s="8"/>
      <c r="L90" s="77"/>
      <c r="M90" s="8"/>
      <c r="N90" s="80">
        <f>総括申込表!$C$6</f>
        <v>0</v>
      </c>
      <c r="O90" s="80" t="e">
        <f>VLOOKUP(総括申込表!$C$7,女子個人種目!$Q$3:$R$49,2,)</f>
        <v>#N/A</v>
      </c>
    </row>
    <row r="91" spans="1:15" ht="13.5" customHeight="1" x14ac:dyDescent="0.15">
      <c r="A91">
        <v>89</v>
      </c>
      <c r="B91" s="76"/>
      <c r="C91" s="77"/>
      <c r="D91" s="73"/>
      <c r="E91" s="78"/>
      <c r="H91" s="77"/>
      <c r="I91" s="79"/>
      <c r="J91" s="77"/>
      <c r="K91" s="8"/>
      <c r="L91" s="77"/>
      <c r="M91" s="8"/>
      <c r="N91" s="80">
        <f>総括申込表!$C$6</f>
        <v>0</v>
      </c>
      <c r="O91" s="80" t="e">
        <f>VLOOKUP(総括申込表!$C$7,女子個人種目!$Q$3:$R$49,2,)</f>
        <v>#N/A</v>
      </c>
    </row>
    <row r="92" spans="1:15" ht="13.5" customHeight="1" x14ac:dyDescent="0.15">
      <c r="A92">
        <v>90</v>
      </c>
      <c r="B92" s="76"/>
      <c r="C92" s="77"/>
      <c r="D92" s="73"/>
      <c r="E92" s="78"/>
      <c r="H92" s="77"/>
      <c r="I92" s="79"/>
      <c r="J92" s="77"/>
      <c r="K92" s="8"/>
      <c r="L92" s="77"/>
      <c r="M92" s="8"/>
      <c r="N92" s="80">
        <f>総括申込表!$C$6</f>
        <v>0</v>
      </c>
      <c r="O92" s="80" t="e">
        <f>VLOOKUP(総括申込表!$C$7,女子個人種目!$Q$3:$R$49,2,)</f>
        <v>#N/A</v>
      </c>
    </row>
    <row r="93" spans="1:15" ht="13.5" customHeight="1" x14ac:dyDescent="0.15">
      <c r="A93">
        <v>91</v>
      </c>
      <c r="B93" s="76"/>
      <c r="C93" s="77"/>
      <c r="D93" s="73"/>
      <c r="E93" s="78"/>
      <c r="H93" s="77"/>
      <c r="I93" s="79"/>
      <c r="J93" s="77"/>
      <c r="K93" s="8"/>
      <c r="L93" s="77"/>
      <c r="M93" s="8"/>
      <c r="N93" s="80">
        <f>総括申込表!$C$6</f>
        <v>0</v>
      </c>
      <c r="O93" s="80" t="e">
        <f>VLOOKUP(総括申込表!$C$7,女子個人種目!$Q$3:$R$49,2,)</f>
        <v>#N/A</v>
      </c>
    </row>
    <row r="94" spans="1:15" ht="13.5" customHeight="1" x14ac:dyDescent="0.15">
      <c r="A94">
        <v>92</v>
      </c>
      <c r="B94" s="76"/>
      <c r="C94" s="77"/>
      <c r="D94" s="73"/>
      <c r="E94" s="78"/>
      <c r="H94" s="77"/>
      <c r="I94" s="79"/>
      <c r="J94" s="77"/>
      <c r="K94" s="8"/>
      <c r="L94" s="77"/>
      <c r="M94" s="8"/>
      <c r="N94" s="80">
        <f>総括申込表!$C$6</f>
        <v>0</v>
      </c>
      <c r="O94" s="80" t="e">
        <f>VLOOKUP(総括申込表!$C$7,女子個人種目!$Q$3:$R$49,2,)</f>
        <v>#N/A</v>
      </c>
    </row>
    <row r="95" spans="1:15" ht="13.5" customHeight="1" x14ac:dyDescent="0.15">
      <c r="A95">
        <v>93</v>
      </c>
      <c r="B95" s="76"/>
      <c r="C95" s="77"/>
      <c r="D95" s="73"/>
      <c r="E95" s="78"/>
      <c r="H95" s="77"/>
      <c r="I95" s="79"/>
      <c r="J95" s="77"/>
      <c r="K95" s="8"/>
      <c r="L95" s="77"/>
      <c r="M95" s="8"/>
      <c r="N95" s="80">
        <f>総括申込表!$C$6</f>
        <v>0</v>
      </c>
      <c r="O95" s="80" t="e">
        <f>VLOOKUP(総括申込表!$C$7,女子個人種目!$Q$3:$R$49,2,)</f>
        <v>#N/A</v>
      </c>
    </row>
    <row r="96" spans="1:15" ht="13.5" customHeight="1" x14ac:dyDescent="0.15">
      <c r="A96">
        <v>94</v>
      </c>
      <c r="B96" s="76"/>
      <c r="C96" s="77"/>
      <c r="D96" s="73"/>
      <c r="E96" s="78"/>
      <c r="H96" s="77"/>
      <c r="I96" s="79"/>
      <c r="J96" s="77"/>
      <c r="K96" s="8"/>
      <c r="L96" s="77"/>
      <c r="M96" s="8"/>
      <c r="N96" s="80">
        <f>総括申込表!$C$6</f>
        <v>0</v>
      </c>
      <c r="O96" s="80" t="e">
        <f>VLOOKUP(総括申込表!$C$7,女子個人種目!$Q$3:$R$49,2,)</f>
        <v>#N/A</v>
      </c>
    </row>
    <row r="97" spans="1:15" ht="13.5" customHeight="1" x14ac:dyDescent="0.15">
      <c r="A97">
        <v>95</v>
      </c>
      <c r="B97" s="76"/>
      <c r="C97" s="77"/>
      <c r="D97" s="73"/>
      <c r="E97" s="78"/>
      <c r="H97" s="77"/>
      <c r="I97" s="79"/>
      <c r="J97" s="77"/>
      <c r="K97" s="8"/>
      <c r="L97" s="77"/>
      <c r="M97" s="8"/>
      <c r="N97" s="80">
        <f>総括申込表!$C$6</f>
        <v>0</v>
      </c>
      <c r="O97" s="80" t="e">
        <f>VLOOKUP(総括申込表!$C$7,女子個人種目!$Q$3:$R$49,2,)</f>
        <v>#N/A</v>
      </c>
    </row>
    <row r="98" spans="1:15" ht="13.5" customHeight="1" x14ac:dyDescent="0.15">
      <c r="A98">
        <v>96</v>
      </c>
      <c r="B98" s="76"/>
      <c r="C98" s="77"/>
      <c r="D98" s="73"/>
      <c r="E98" s="78"/>
      <c r="H98" s="77"/>
      <c r="I98" s="79"/>
      <c r="J98" s="77"/>
      <c r="K98" s="8"/>
      <c r="L98" s="77"/>
      <c r="M98" s="8"/>
      <c r="N98" s="80">
        <f>総括申込表!$C$6</f>
        <v>0</v>
      </c>
      <c r="O98" s="80" t="e">
        <f>VLOOKUP(総括申込表!$C$7,女子個人種目!$Q$3:$R$49,2,)</f>
        <v>#N/A</v>
      </c>
    </row>
    <row r="99" spans="1:15" ht="13.5" customHeight="1" x14ac:dyDescent="0.15">
      <c r="A99">
        <v>97</v>
      </c>
      <c r="B99" s="76"/>
      <c r="C99" s="77"/>
      <c r="D99" s="73"/>
      <c r="E99" s="78"/>
      <c r="H99" s="77"/>
      <c r="I99" s="79"/>
      <c r="J99" s="77"/>
      <c r="K99" s="8"/>
      <c r="L99" s="77"/>
      <c r="M99" s="8"/>
      <c r="N99" s="80">
        <f>総括申込表!$C$6</f>
        <v>0</v>
      </c>
      <c r="O99" s="80" t="e">
        <f>VLOOKUP(総括申込表!$C$7,女子個人種目!$Q$3:$R$49,2,)</f>
        <v>#N/A</v>
      </c>
    </row>
    <row r="100" spans="1:15" ht="13.5" customHeight="1" x14ac:dyDescent="0.15">
      <c r="A100">
        <v>98</v>
      </c>
      <c r="B100" s="76"/>
      <c r="C100" s="77"/>
      <c r="D100" s="73"/>
      <c r="E100" s="78"/>
      <c r="H100" s="77"/>
      <c r="I100" s="79"/>
      <c r="J100" s="77"/>
      <c r="K100" s="8"/>
      <c r="L100" s="77"/>
      <c r="M100" s="8"/>
      <c r="N100" s="80">
        <f>総括申込表!$C$6</f>
        <v>0</v>
      </c>
      <c r="O100" s="80" t="e">
        <f>VLOOKUP(総括申込表!$C$7,女子個人種目!$Q$3:$R$49,2,)</f>
        <v>#N/A</v>
      </c>
    </row>
    <row r="101" spans="1:15" ht="13.5" customHeight="1" x14ac:dyDescent="0.15">
      <c r="A101">
        <v>99</v>
      </c>
      <c r="B101" s="76"/>
      <c r="C101" s="77"/>
      <c r="D101" s="73"/>
      <c r="E101" s="78"/>
      <c r="H101" s="77"/>
      <c r="I101" s="79"/>
      <c r="J101" s="77"/>
      <c r="K101" s="8"/>
      <c r="L101" s="77"/>
      <c r="M101" s="8"/>
      <c r="N101" s="80">
        <f>総括申込表!$C$6</f>
        <v>0</v>
      </c>
      <c r="O101" s="80" t="e">
        <f>VLOOKUP(総括申込表!$C$7,女子個人種目!$Q$3:$R$49,2,)</f>
        <v>#N/A</v>
      </c>
    </row>
    <row r="102" spans="1:15" ht="13.5" customHeight="1" x14ac:dyDescent="0.15">
      <c r="A102">
        <v>100</v>
      </c>
      <c r="B102" s="76"/>
      <c r="C102" s="77"/>
      <c r="D102" s="73"/>
      <c r="E102" s="78"/>
      <c r="H102" s="77"/>
      <c r="I102" s="79"/>
      <c r="J102" s="77"/>
      <c r="K102" s="8"/>
      <c r="L102" s="77"/>
      <c r="M102" s="8"/>
      <c r="N102" s="80">
        <f>総括申込表!$C$6</f>
        <v>0</v>
      </c>
      <c r="O102" s="80" t="e">
        <f>VLOOKUP(総括申込表!$C$7,女子個人種目!$Q$3:$R$49,2,)</f>
        <v>#N/A</v>
      </c>
    </row>
    <row r="103" spans="1:15" ht="13.5" customHeight="1" x14ac:dyDescent="0.15">
      <c r="A103">
        <v>101</v>
      </c>
      <c r="B103" s="76"/>
      <c r="C103" s="77"/>
      <c r="D103" s="73"/>
      <c r="E103" s="78"/>
      <c r="H103" s="77"/>
      <c r="I103" s="79"/>
      <c r="J103" s="77"/>
      <c r="K103" s="8"/>
      <c r="L103" s="77"/>
      <c r="M103" s="8"/>
      <c r="N103" s="80">
        <f>総括申込表!$C$6</f>
        <v>0</v>
      </c>
      <c r="O103" s="80" t="e">
        <f>VLOOKUP(総括申込表!$C$7,女子個人種目!$Q$3:$R$49,2,)</f>
        <v>#N/A</v>
      </c>
    </row>
    <row r="104" spans="1:15" ht="13.5" customHeight="1" x14ac:dyDescent="0.15">
      <c r="A104">
        <v>102</v>
      </c>
      <c r="B104" s="76"/>
      <c r="C104" s="77"/>
      <c r="D104" s="73"/>
      <c r="E104" s="78"/>
      <c r="H104" s="77"/>
      <c r="I104" s="79"/>
      <c r="J104" s="77"/>
      <c r="K104" s="8"/>
      <c r="L104" s="77"/>
      <c r="M104" s="8"/>
      <c r="N104" s="80">
        <f>総括申込表!$C$6</f>
        <v>0</v>
      </c>
      <c r="O104" s="80" t="e">
        <f>VLOOKUP(総括申込表!$C$7,女子個人種目!$Q$3:$R$49,2,)</f>
        <v>#N/A</v>
      </c>
    </row>
    <row r="105" spans="1:15" ht="13.5" customHeight="1" x14ac:dyDescent="0.15">
      <c r="A105">
        <v>103</v>
      </c>
      <c r="B105" s="76"/>
      <c r="C105" s="77"/>
      <c r="D105" s="73"/>
      <c r="E105" s="78"/>
      <c r="H105" s="77"/>
      <c r="I105" s="79"/>
      <c r="J105" s="77"/>
      <c r="K105" s="8"/>
      <c r="L105" s="77"/>
      <c r="M105" s="8"/>
      <c r="N105" s="80">
        <f>総括申込表!$C$6</f>
        <v>0</v>
      </c>
      <c r="O105" s="80" t="e">
        <f>VLOOKUP(総括申込表!$C$7,女子個人種目!$Q$3:$R$49,2,)</f>
        <v>#N/A</v>
      </c>
    </row>
    <row r="106" spans="1:15" ht="13.5" customHeight="1" x14ac:dyDescent="0.15">
      <c r="A106">
        <v>104</v>
      </c>
      <c r="B106" s="76"/>
      <c r="C106" s="77"/>
      <c r="D106" s="73"/>
      <c r="E106" s="78"/>
      <c r="H106" s="77"/>
      <c r="I106" s="79"/>
      <c r="J106" s="77"/>
      <c r="K106" s="8"/>
      <c r="L106" s="77"/>
      <c r="M106" s="8"/>
      <c r="N106" s="80">
        <f>総括申込表!$C$6</f>
        <v>0</v>
      </c>
      <c r="O106" s="80" t="e">
        <f>VLOOKUP(総括申込表!$C$7,女子個人種目!$Q$3:$R$49,2,)</f>
        <v>#N/A</v>
      </c>
    </row>
    <row r="107" spans="1:15" ht="13.5" customHeight="1" x14ac:dyDescent="0.15">
      <c r="A107">
        <v>105</v>
      </c>
      <c r="B107" s="76"/>
      <c r="C107" s="77"/>
      <c r="D107" s="73"/>
      <c r="E107" s="78"/>
      <c r="H107" s="77"/>
      <c r="I107" s="79"/>
      <c r="J107" s="77"/>
      <c r="K107" s="8"/>
      <c r="L107" s="77"/>
      <c r="M107" s="8"/>
      <c r="N107" s="80">
        <f>総括申込表!$C$6</f>
        <v>0</v>
      </c>
      <c r="O107" s="80" t="e">
        <f>VLOOKUP(総括申込表!$C$7,女子個人種目!$Q$3:$R$49,2,)</f>
        <v>#N/A</v>
      </c>
    </row>
    <row r="108" spans="1:15" ht="13.5" customHeight="1" x14ac:dyDescent="0.15">
      <c r="A108">
        <v>106</v>
      </c>
      <c r="B108" s="76"/>
      <c r="C108" s="77"/>
      <c r="D108" s="73"/>
      <c r="E108" s="78"/>
      <c r="H108" s="77"/>
      <c r="I108" s="79"/>
      <c r="J108" s="77"/>
      <c r="K108" s="8"/>
      <c r="L108" s="77"/>
      <c r="M108" s="8"/>
      <c r="N108" s="80">
        <f>総括申込表!$C$6</f>
        <v>0</v>
      </c>
      <c r="O108" s="80" t="e">
        <f>VLOOKUP(総括申込表!$C$7,女子個人種目!$Q$3:$R$49,2,)</f>
        <v>#N/A</v>
      </c>
    </row>
    <row r="109" spans="1:15" ht="13.5" customHeight="1" x14ac:dyDescent="0.15">
      <c r="A109">
        <v>107</v>
      </c>
      <c r="B109" s="76"/>
      <c r="C109" s="77"/>
      <c r="D109" s="73"/>
      <c r="E109" s="78"/>
      <c r="H109" s="77"/>
      <c r="I109" s="79"/>
      <c r="J109" s="77"/>
      <c r="K109" s="8"/>
      <c r="L109" s="77"/>
      <c r="M109" s="8"/>
      <c r="N109" s="80">
        <f>総括申込表!$C$6</f>
        <v>0</v>
      </c>
      <c r="O109" s="80" t="e">
        <f>VLOOKUP(総括申込表!$C$7,女子個人種目!$Q$3:$R$49,2,)</f>
        <v>#N/A</v>
      </c>
    </row>
    <row r="110" spans="1:15" ht="13.5" customHeight="1" x14ac:dyDescent="0.15">
      <c r="A110">
        <v>108</v>
      </c>
      <c r="B110" s="76"/>
      <c r="C110" s="77"/>
      <c r="D110" s="73"/>
      <c r="E110" s="78"/>
      <c r="H110" s="77"/>
      <c r="I110" s="79"/>
      <c r="J110" s="77"/>
      <c r="K110" s="8"/>
      <c r="L110" s="77"/>
      <c r="M110" s="8"/>
      <c r="N110" s="80">
        <f>総括申込表!$C$6</f>
        <v>0</v>
      </c>
      <c r="O110" s="80" t="e">
        <f>VLOOKUP(総括申込表!$C$7,女子個人種目!$Q$3:$R$49,2,)</f>
        <v>#N/A</v>
      </c>
    </row>
    <row r="111" spans="1:15" ht="13.5" customHeight="1" x14ac:dyDescent="0.15">
      <c r="A111">
        <v>109</v>
      </c>
      <c r="B111" s="76"/>
      <c r="C111" s="77"/>
      <c r="D111" s="73"/>
      <c r="E111" s="78"/>
      <c r="H111" s="77"/>
      <c r="I111" s="79"/>
      <c r="J111" s="77"/>
      <c r="K111" s="8"/>
      <c r="L111" s="77"/>
      <c r="M111" s="8"/>
      <c r="N111" s="80">
        <f>総括申込表!$C$6</f>
        <v>0</v>
      </c>
      <c r="O111" s="80" t="e">
        <f>VLOOKUP(総括申込表!$C$7,女子個人種目!$Q$3:$R$49,2,)</f>
        <v>#N/A</v>
      </c>
    </row>
    <row r="112" spans="1:15" ht="13.5" customHeight="1" x14ac:dyDescent="0.15">
      <c r="A112">
        <v>110</v>
      </c>
      <c r="B112" s="76"/>
      <c r="C112" s="77"/>
      <c r="D112" s="73"/>
      <c r="E112" s="78"/>
      <c r="H112" s="77"/>
      <c r="I112" s="79"/>
      <c r="J112" s="77"/>
      <c r="K112" s="8"/>
      <c r="L112" s="77"/>
      <c r="M112" s="8"/>
      <c r="N112" s="80">
        <f>総括申込表!$C$6</f>
        <v>0</v>
      </c>
      <c r="O112" s="80" t="e">
        <f>VLOOKUP(総括申込表!$C$7,女子個人種目!$Q$3:$R$49,2,)</f>
        <v>#N/A</v>
      </c>
    </row>
    <row r="113" spans="1:15" ht="13.5" customHeight="1" x14ac:dyDescent="0.15">
      <c r="A113">
        <v>111</v>
      </c>
      <c r="B113" s="76"/>
      <c r="C113" s="77"/>
      <c r="D113" s="73"/>
      <c r="E113" s="78"/>
      <c r="H113" s="77"/>
      <c r="I113" s="79"/>
      <c r="J113" s="77"/>
      <c r="K113" s="8"/>
      <c r="L113" s="77"/>
      <c r="M113" s="8"/>
      <c r="N113" s="80">
        <f>総括申込表!$C$6</f>
        <v>0</v>
      </c>
      <c r="O113" s="80" t="e">
        <f>VLOOKUP(総括申込表!$C$7,女子個人種目!$Q$3:$R$49,2,)</f>
        <v>#N/A</v>
      </c>
    </row>
    <row r="114" spans="1:15" ht="13.5" customHeight="1" x14ac:dyDescent="0.15">
      <c r="A114">
        <v>112</v>
      </c>
      <c r="B114" s="76"/>
      <c r="C114" s="77"/>
      <c r="D114" s="73"/>
      <c r="E114" s="78"/>
      <c r="H114" s="77"/>
      <c r="I114" s="79"/>
      <c r="J114" s="77"/>
      <c r="K114" s="8"/>
      <c r="L114" s="77"/>
      <c r="M114" s="8"/>
      <c r="N114" s="80">
        <f>総括申込表!$C$6</f>
        <v>0</v>
      </c>
      <c r="O114" s="80" t="e">
        <f>VLOOKUP(総括申込表!$C$7,女子個人種目!$Q$3:$R$49,2,)</f>
        <v>#N/A</v>
      </c>
    </row>
    <row r="115" spans="1:15" ht="13.5" customHeight="1" x14ac:dyDescent="0.15">
      <c r="A115">
        <v>113</v>
      </c>
      <c r="B115" s="76"/>
      <c r="C115" s="77"/>
      <c r="D115" s="73"/>
      <c r="E115" s="78"/>
      <c r="H115" s="77"/>
      <c r="I115" s="79"/>
      <c r="J115" s="77"/>
      <c r="K115" s="8"/>
      <c r="L115" s="77"/>
      <c r="M115" s="8"/>
      <c r="N115" s="80">
        <f>総括申込表!$C$6</f>
        <v>0</v>
      </c>
      <c r="O115" s="80" t="e">
        <f>VLOOKUP(総括申込表!$C$7,女子個人種目!$Q$3:$R$49,2,)</f>
        <v>#N/A</v>
      </c>
    </row>
    <row r="116" spans="1:15" ht="13.5" customHeight="1" x14ac:dyDescent="0.15">
      <c r="A116">
        <v>114</v>
      </c>
      <c r="B116" s="76"/>
      <c r="C116" s="77"/>
      <c r="D116" s="73"/>
      <c r="E116" s="78"/>
      <c r="H116" s="77"/>
      <c r="I116" s="79"/>
      <c r="J116" s="77"/>
      <c r="K116" s="8"/>
      <c r="L116" s="77"/>
      <c r="M116" s="8"/>
      <c r="N116" s="80">
        <f>総括申込表!$C$6</f>
        <v>0</v>
      </c>
      <c r="O116" s="80" t="e">
        <f>VLOOKUP(総括申込表!$C$7,女子個人種目!$Q$3:$R$49,2,)</f>
        <v>#N/A</v>
      </c>
    </row>
    <row r="117" spans="1:15" ht="13.5" customHeight="1" x14ac:dyDescent="0.15">
      <c r="A117">
        <v>115</v>
      </c>
      <c r="B117" s="76"/>
      <c r="C117" s="77"/>
      <c r="D117" s="73"/>
      <c r="E117" s="78"/>
      <c r="H117" s="77"/>
      <c r="I117" s="79"/>
      <c r="J117" s="77"/>
      <c r="K117" s="8"/>
      <c r="L117" s="77"/>
      <c r="M117" s="8"/>
      <c r="N117" s="80">
        <f>総括申込表!$C$6</f>
        <v>0</v>
      </c>
      <c r="O117" s="80" t="e">
        <f>VLOOKUP(総括申込表!$C$7,女子個人種目!$Q$3:$R$49,2,)</f>
        <v>#N/A</v>
      </c>
    </row>
    <row r="118" spans="1:15" ht="13.5" customHeight="1" x14ac:dyDescent="0.15">
      <c r="A118">
        <v>116</v>
      </c>
      <c r="B118" s="76"/>
      <c r="C118" s="77"/>
      <c r="D118" s="73"/>
      <c r="E118" s="78"/>
      <c r="H118" s="77"/>
      <c r="I118" s="79"/>
      <c r="J118" s="77"/>
      <c r="K118" s="8"/>
      <c r="L118" s="77"/>
      <c r="M118" s="8"/>
      <c r="N118" s="80">
        <f>総括申込表!$C$6</f>
        <v>0</v>
      </c>
      <c r="O118" s="80" t="e">
        <f>VLOOKUP(総括申込表!$C$7,女子個人種目!$Q$3:$R$49,2,)</f>
        <v>#N/A</v>
      </c>
    </row>
    <row r="119" spans="1:15" ht="13.5" customHeight="1" x14ac:dyDescent="0.15">
      <c r="A119">
        <v>117</v>
      </c>
      <c r="B119" s="76"/>
      <c r="C119" s="77"/>
      <c r="D119" s="73"/>
      <c r="E119" s="78"/>
      <c r="H119" s="77"/>
      <c r="I119" s="79"/>
      <c r="J119" s="77"/>
      <c r="K119" s="8"/>
      <c r="L119" s="77"/>
      <c r="M119" s="8"/>
      <c r="N119" s="80">
        <f>総括申込表!$C$6</f>
        <v>0</v>
      </c>
      <c r="O119" s="80" t="e">
        <f>VLOOKUP(総括申込表!$C$7,女子個人種目!$Q$3:$R$49,2,)</f>
        <v>#N/A</v>
      </c>
    </row>
    <row r="120" spans="1:15" ht="13.5" customHeight="1" x14ac:dyDescent="0.15">
      <c r="A120">
        <v>118</v>
      </c>
      <c r="B120" s="76"/>
      <c r="C120" s="77"/>
      <c r="D120" s="73"/>
      <c r="E120" s="78"/>
      <c r="H120" s="77"/>
      <c r="I120" s="79"/>
      <c r="J120" s="77"/>
      <c r="K120" s="8"/>
      <c r="L120" s="77"/>
      <c r="M120" s="8"/>
      <c r="N120" s="80">
        <f>総括申込表!$C$6</f>
        <v>0</v>
      </c>
      <c r="O120" s="80" t="e">
        <f>VLOOKUP(総括申込表!$C$7,女子個人種目!$Q$3:$R$49,2,)</f>
        <v>#N/A</v>
      </c>
    </row>
    <row r="121" spans="1:15" ht="13.5" customHeight="1" x14ac:dyDescent="0.15">
      <c r="A121">
        <v>119</v>
      </c>
      <c r="B121" s="76"/>
      <c r="C121" s="77"/>
      <c r="D121" s="73"/>
      <c r="E121" s="78"/>
      <c r="H121" s="77"/>
      <c r="I121" s="79"/>
      <c r="J121" s="77"/>
      <c r="K121" s="8"/>
      <c r="L121" s="77"/>
      <c r="M121" s="8"/>
      <c r="N121" s="80">
        <f>総括申込表!$C$6</f>
        <v>0</v>
      </c>
      <c r="O121" s="80" t="e">
        <f>VLOOKUP(総括申込表!$C$7,女子個人種目!$Q$3:$R$49,2,)</f>
        <v>#N/A</v>
      </c>
    </row>
    <row r="122" spans="1:15" ht="13.5" customHeight="1" x14ac:dyDescent="0.15">
      <c r="A122">
        <v>120</v>
      </c>
      <c r="B122" s="76"/>
      <c r="C122" s="77"/>
      <c r="D122" s="73"/>
      <c r="E122" s="78"/>
      <c r="H122" s="77"/>
      <c r="I122" s="79"/>
      <c r="J122" s="77"/>
      <c r="K122" s="8"/>
      <c r="L122" s="77"/>
      <c r="M122" s="8"/>
      <c r="N122" s="80">
        <f>総括申込表!$C$6</f>
        <v>0</v>
      </c>
      <c r="O122" s="80" t="e">
        <f>VLOOKUP(総括申込表!$C$7,女子個人種目!$Q$3:$R$49,2,)</f>
        <v>#N/A</v>
      </c>
    </row>
    <row r="123" spans="1:15" ht="13.5" customHeight="1" x14ac:dyDescent="0.15">
      <c r="A123">
        <v>121</v>
      </c>
      <c r="B123" s="76"/>
      <c r="C123" s="77"/>
      <c r="D123" s="73"/>
      <c r="E123" s="78"/>
      <c r="H123" s="77"/>
      <c r="I123" s="79"/>
      <c r="J123" s="77"/>
      <c r="K123" s="8"/>
      <c r="L123" s="77"/>
      <c r="M123" s="8"/>
      <c r="N123" s="80">
        <f>総括申込表!$C$6</f>
        <v>0</v>
      </c>
      <c r="O123" s="80" t="e">
        <f>VLOOKUP(総括申込表!$C$7,女子個人種目!$Q$3:$R$49,2,)</f>
        <v>#N/A</v>
      </c>
    </row>
    <row r="124" spans="1:15" ht="13.5" customHeight="1" x14ac:dyDescent="0.15">
      <c r="A124">
        <v>122</v>
      </c>
      <c r="B124" s="76"/>
      <c r="C124" s="77"/>
      <c r="D124" s="73"/>
      <c r="E124" s="78"/>
      <c r="H124" s="77"/>
      <c r="I124" s="79"/>
      <c r="J124" s="77"/>
      <c r="K124" s="8"/>
      <c r="L124" s="77"/>
      <c r="M124" s="8"/>
      <c r="N124" s="80">
        <f>総括申込表!$C$6</f>
        <v>0</v>
      </c>
      <c r="O124" s="80" t="e">
        <f>VLOOKUP(総括申込表!$C$7,女子個人種目!$Q$3:$R$49,2,)</f>
        <v>#N/A</v>
      </c>
    </row>
    <row r="125" spans="1:15" ht="13.5" customHeight="1" x14ac:dyDescent="0.15">
      <c r="A125">
        <v>123</v>
      </c>
      <c r="B125" s="76"/>
      <c r="C125" s="77"/>
      <c r="D125" s="73"/>
      <c r="E125" s="78"/>
      <c r="H125" s="77"/>
      <c r="I125" s="79"/>
      <c r="J125" s="77"/>
      <c r="K125" s="8"/>
      <c r="L125" s="77"/>
      <c r="M125" s="8"/>
      <c r="N125" s="80">
        <f>総括申込表!$C$6</f>
        <v>0</v>
      </c>
      <c r="O125" s="80" t="e">
        <f>VLOOKUP(総括申込表!$C$7,女子個人種目!$Q$3:$R$49,2,)</f>
        <v>#N/A</v>
      </c>
    </row>
    <row r="126" spans="1:15" ht="13.5" customHeight="1" x14ac:dyDescent="0.15">
      <c r="A126">
        <v>124</v>
      </c>
      <c r="B126" s="76"/>
      <c r="C126" s="77"/>
      <c r="D126" s="73"/>
      <c r="E126" s="78"/>
      <c r="H126" s="77"/>
      <c r="I126" s="79"/>
      <c r="J126" s="77"/>
      <c r="K126" s="8"/>
      <c r="L126" s="77"/>
      <c r="M126" s="8"/>
      <c r="N126" s="80">
        <f>総括申込表!$C$6</f>
        <v>0</v>
      </c>
      <c r="O126" s="80" t="e">
        <f>VLOOKUP(総括申込表!$C$7,女子個人種目!$Q$3:$R$49,2,)</f>
        <v>#N/A</v>
      </c>
    </row>
    <row r="127" spans="1:15" ht="13.5" customHeight="1" x14ac:dyDescent="0.15">
      <c r="A127">
        <v>125</v>
      </c>
      <c r="B127" s="76"/>
      <c r="C127" s="77"/>
      <c r="D127" s="73"/>
      <c r="E127" s="78"/>
      <c r="H127" s="77"/>
      <c r="I127" s="79"/>
      <c r="J127" s="77"/>
      <c r="K127" s="8"/>
      <c r="L127" s="77"/>
      <c r="M127" s="8"/>
      <c r="N127" s="80">
        <f>総括申込表!$C$6</f>
        <v>0</v>
      </c>
      <c r="O127" s="80" t="e">
        <f>VLOOKUP(総括申込表!$C$7,女子個人種目!$Q$3:$R$49,2,)</f>
        <v>#N/A</v>
      </c>
    </row>
    <row r="128" spans="1:15" ht="13.5" customHeight="1" x14ac:dyDescent="0.15">
      <c r="A128">
        <v>126</v>
      </c>
      <c r="B128" s="76"/>
      <c r="C128" s="77"/>
      <c r="D128" s="73"/>
      <c r="E128" s="78"/>
      <c r="H128" s="77"/>
      <c r="I128" s="79"/>
      <c r="J128" s="77"/>
      <c r="K128" s="8"/>
      <c r="L128" s="77"/>
      <c r="M128" s="8"/>
      <c r="N128" s="80">
        <f>総括申込表!$C$6</f>
        <v>0</v>
      </c>
      <c r="O128" s="80" t="e">
        <f>VLOOKUP(総括申込表!$C$7,女子個人種目!$Q$3:$R$49,2,)</f>
        <v>#N/A</v>
      </c>
    </row>
    <row r="129" spans="1:15" ht="13.5" customHeight="1" x14ac:dyDescent="0.15">
      <c r="A129">
        <v>127</v>
      </c>
      <c r="B129" s="76"/>
      <c r="C129" s="77"/>
      <c r="D129" s="73"/>
      <c r="E129" s="78"/>
      <c r="H129" s="77"/>
      <c r="I129" s="79"/>
      <c r="J129" s="77"/>
      <c r="K129" s="8"/>
      <c r="L129" s="77"/>
      <c r="M129" s="8"/>
      <c r="N129" s="80">
        <f>総括申込表!$C$6</f>
        <v>0</v>
      </c>
      <c r="O129" s="80" t="e">
        <f>VLOOKUP(総括申込表!$C$7,女子個人種目!$Q$3:$R$49,2,)</f>
        <v>#N/A</v>
      </c>
    </row>
    <row r="130" spans="1:15" ht="13.5" customHeight="1" x14ac:dyDescent="0.15">
      <c r="A130">
        <v>128</v>
      </c>
      <c r="B130" s="76"/>
      <c r="C130" s="77"/>
      <c r="D130" s="73"/>
      <c r="E130" s="78"/>
      <c r="H130" s="77"/>
      <c r="I130" s="79"/>
      <c r="J130" s="77"/>
      <c r="K130" s="8"/>
      <c r="L130" s="77"/>
      <c r="M130" s="8"/>
      <c r="N130" s="80">
        <f>総括申込表!$C$6</f>
        <v>0</v>
      </c>
      <c r="O130" s="80" t="e">
        <f>VLOOKUP(総括申込表!$C$7,女子個人種目!$Q$3:$R$49,2,)</f>
        <v>#N/A</v>
      </c>
    </row>
    <row r="131" spans="1:15" ht="13.5" customHeight="1" x14ac:dyDescent="0.15">
      <c r="A131">
        <v>129</v>
      </c>
      <c r="B131" s="76"/>
      <c r="C131" s="77"/>
      <c r="D131" s="73"/>
      <c r="E131" s="78"/>
      <c r="H131" s="77"/>
      <c r="I131" s="79"/>
      <c r="J131" s="77"/>
      <c r="K131" s="8"/>
      <c r="L131" s="77"/>
      <c r="M131" s="8"/>
      <c r="N131" s="80">
        <f>総括申込表!$C$6</f>
        <v>0</v>
      </c>
      <c r="O131" s="80" t="e">
        <f>VLOOKUP(総括申込表!$C$7,女子個人種目!$Q$3:$R$49,2,)</f>
        <v>#N/A</v>
      </c>
    </row>
    <row r="132" spans="1:15" ht="13.5" customHeight="1" x14ac:dyDescent="0.15">
      <c r="A132">
        <v>130</v>
      </c>
      <c r="B132" s="76"/>
      <c r="C132" s="77"/>
      <c r="D132" s="73"/>
      <c r="E132" s="78"/>
      <c r="H132" s="77"/>
      <c r="I132" s="79"/>
      <c r="J132" s="77"/>
      <c r="K132" s="8"/>
      <c r="L132" s="77"/>
      <c r="M132" s="8"/>
      <c r="N132" s="80">
        <f>総括申込表!$C$6</f>
        <v>0</v>
      </c>
      <c r="O132" s="80" t="e">
        <f>VLOOKUP(総括申込表!$C$7,女子個人種目!$Q$3:$R$49,2,)</f>
        <v>#N/A</v>
      </c>
    </row>
    <row r="133" spans="1:15" ht="13.5" customHeight="1" x14ac:dyDescent="0.15">
      <c r="A133">
        <v>131</v>
      </c>
      <c r="B133" s="76"/>
      <c r="C133" s="77"/>
      <c r="D133" s="73"/>
      <c r="E133" s="78"/>
      <c r="H133" s="77"/>
      <c r="I133" s="79"/>
      <c r="J133" s="77"/>
      <c r="K133" s="8"/>
      <c r="L133" s="77"/>
      <c r="M133" s="8"/>
      <c r="N133" s="80">
        <f>総括申込表!$C$6</f>
        <v>0</v>
      </c>
      <c r="O133" s="80" t="e">
        <f>VLOOKUP(総括申込表!$C$7,女子個人種目!$Q$3:$R$49,2,)</f>
        <v>#N/A</v>
      </c>
    </row>
    <row r="134" spans="1:15" ht="13.5" customHeight="1" x14ac:dyDescent="0.15">
      <c r="A134">
        <v>132</v>
      </c>
      <c r="B134" s="76"/>
      <c r="C134" s="77"/>
      <c r="D134" s="73"/>
      <c r="E134" s="78"/>
      <c r="H134" s="77"/>
      <c r="I134" s="79"/>
      <c r="J134" s="77"/>
      <c r="K134" s="8"/>
      <c r="L134" s="77"/>
      <c r="M134" s="8"/>
      <c r="N134" s="80">
        <f>総括申込表!$C$6</f>
        <v>0</v>
      </c>
      <c r="O134" s="80" t="e">
        <f>VLOOKUP(総括申込表!$C$7,女子個人種目!$Q$3:$R$49,2,)</f>
        <v>#N/A</v>
      </c>
    </row>
    <row r="135" spans="1:15" ht="13.5" customHeight="1" x14ac:dyDescent="0.15">
      <c r="A135">
        <v>133</v>
      </c>
      <c r="B135" s="76"/>
      <c r="C135" s="77"/>
      <c r="D135" s="73"/>
      <c r="E135" s="78"/>
      <c r="H135" s="77"/>
      <c r="I135" s="79"/>
      <c r="J135" s="77"/>
      <c r="K135" s="8"/>
      <c r="L135" s="77"/>
      <c r="M135" s="8"/>
      <c r="N135" s="80">
        <f>総括申込表!$C$6</f>
        <v>0</v>
      </c>
      <c r="O135" s="80" t="e">
        <f>VLOOKUP(総括申込表!$C$7,女子個人種目!$Q$3:$R$49,2,)</f>
        <v>#N/A</v>
      </c>
    </row>
    <row r="136" spans="1:15" ht="13.5" customHeight="1" x14ac:dyDescent="0.15">
      <c r="A136">
        <v>134</v>
      </c>
      <c r="B136" s="76"/>
      <c r="C136" s="77"/>
      <c r="D136" s="73"/>
      <c r="E136" s="78"/>
      <c r="H136" s="77"/>
      <c r="I136" s="79"/>
      <c r="J136" s="77"/>
      <c r="K136" s="8"/>
      <c r="L136" s="77"/>
      <c r="M136" s="8"/>
      <c r="N136" s="80">
        <f>総括申込表!$C$6</f>
        <v>0</v>
      </c>
      <c r="O136" s="80" t="e">
        <f>VLOOKUP(総括申込表!$C$7,女子個人種目!$Q$3:$R$49,2,)</f>
        <v>#N/A</v>
      </c>
    </row>
    <row r="137" spans="1:15" ht="13.5" customHeight="1" x14ac:dyDescent="0.15">
      <c r="A137">
        <v>135</v>
      </c>
      <c r="B137" s="76"/>
      <c r="C137" s="77"/>
      <c r="D137" s="73"/>
      <c r="E137" s="78"/>
      <c r="H137" s="77"/>
      <c r="I137" s="79"/>
      <c r="J137" s="77"/>
      <c r="K137" s="8"/>
      <c r="L137" s="77"/>
      <c r="M137" s="8"/>
      <c r="N137" s="80">
        <f>総括申込表!$C$6</f>
        <v>0</v>
      </c>
      <c r="O137" s="80" t="e">
        <f>VLOOKUP(総括申込表!$C$7,女子個人種目!$Q$3:$R$49,2,)</f>
        <v>#N/A</v>
      </c>
    </row>
    <row r="138" spans="1:15" ht="13.5" customHeight="1" x14ac:dyDescent="0.15">
      <c r="A138">
        <v>136</v>
      </c>
      <c r="B138" s="76"/>
      <c r="C138" s="77"/>
      <c r="D138" s="73"/>
      <c r="E138" s="78"/>
      <c r="H138" s="77"/>
      <c r="I138" s="79"/>
      <c r="J138" s="77"/>
      <c r="K138" s="8"/>
      <c r="L138" s="77"/>
      <c r="M138" s="8"/>
      <c r="N138" s="80">
        <f>総括申込表!$C$6</f>
        <v>0</v>
      </c>
      <c r="O138" s="80" t="e">
        <f>VLOOKUP(総括申込表!$C$7,女子個人種目!$Q$3:$R$49,2,)</f>
        <v>#N/A</v>
      </c>
    </row>
    <row r="139" spans="1:15" ht="13.5" customHeight="1" x14ac:dyDescent="0.15">
      <c r="A139">
        <v>137</v>
      </c>
      <c r="B139" s="76"/>
      <c r="C139" s="77"/>
      <c r="D139" s="73"/>
      <c r="E139" s="78"/>
      <c r="H139" s="77"/>
      <c r="I139" s="79"/>
      <c r="J139" s="77"/>
      <c r="K139" s="8"/>
      <c r="L139" s="77"/>
      <c r="M139" s="8"/>
      <c r="N139" s="80">
        <f>総括申込表!$C$6</f>
        <v>0</v>
      </c>
      <c r="O139" s="80" t="e">
        <f>VLOOKUP(総括申込表!$C$7,女子個人種目!$Q$3:$R$49,2,)</f>
        <v>#N/A</v>
      </c>
    </row>
    <row r="140" spans="1:15" ht="13.5" customHeight="1" x14ac:dyDescent="0.15">
      <c r="A140">
        <v>138</v>
      </c>
      <c r="B140" s="76"/>
      <c r="C140" s="77"/>
      <c r="D140" s="73"/>
      <c r="E140" s="78"/>
      <c r="H140" s="77"/>
      <c r="I140" s="79"/>
      <c r="J140" s="77"/>
      <c r="K140" s="8"/>
      <c r="L140" s="77"/>
      <c r="M140" s="8"/>
      <c r="N140" s="80">
        <f>総括申込表!$C$6</f>
        <v>0</v>
      </c>
      <c r="O140" s="80" t="e">
        <f>VLOOKUP(総括申込表!$C$7,女子個人種目!$Q$3:$R$49,2,)</f>
        <v>#N/A</v>
      </c>
    </row>
    <row r="141" spans="1:15" ht="13.5" customHeight="1" x14ac:dyDescent="0.15">
      <c r="A141">
        <v>139</v>
      </c>
      <c r="B141" s="76"/>
      <c r="C141" s="77"/>
      <c r="D141" s="73"/>
      <c r="E141" s="78"/>
      <c r="H141" s="77"/>
      <c r="I141" s="79"/>
      <c r="J141" s="77"/>
      <c r="K141" s="8"/>
      <c r="L141" s="77"/>
      <c r="M141" s="8"/>
      <c r="N141" s="80">
        <f>総括申込表!$C$6</f>
        <v>0</v>
      </c>
      <c r="O141" s="80" t="e">
        <f>VLOOKUP(総括申込表!$C$7,女子個人種目!$Q$3:$R$49,2,)</f>
        <v>#N/A</v>
      </c>
    </row>
    <row r="142" spans="1:15" ht="13.5" customHeight="1" x14ac:dyDescent="0.15">
      <c r="A142">
        <v>140</v>
      </c>
      <c r="B142" s="76"/>
      <c r="C142" s="77"/>
      <c r="D142" s="73"/>
      <c r="E142" s="78"/>
      <c r="H142" s="77"/>
      <c r="I142" s="79"/>
      <c r="J142" s="77"/>
      <c r="K142" s="8"/>
      <c r="L142" s="77"/>
      <c r="M142" s="8"/>
      <c r="N142" s="80">
        <f>総括申込表!$C$6</f>
        <v>0</v>
      </c>
      <c r="O142" s="80" t="e">
        <f>VLOOKUP(総括申込表!$C$7,女子個人種目!$Q$3:$R$49,2,)</f>
        <v>#N/A</v>
      </c>
    </row>
    <row r="143" spans="1:15" ht="13.5" customHeight="1" x14ac:dyDescent="0.15">
      <c r="A143">
        <v>141</v>
      </c>
      <c r="B143" s="76"/>
      <c r="C143" s="77"/>
      <c r="D143" s="73"/>
      <c r="E143" s="78"/>
      <c r="H143" s="77"/>
      <c r="I143" s="79"/>
      <c r="J143" s="77"/>
      <c r="K143" s="8"/>
      <c r="L143" s="77"/>
      <c r="M143" s="8"/>
      <c r="N143" s="80">
        <f>総括申込表!$C$6</f>
        <v>0</v>
      </c>
      <c r="O143" s="80" t="e">
        <f>VLOOKUP(総括申込表!$C$7,女子個人種目!$Q$3:$R$49,2,)</f>
        <v>#N/A</v>
      </c>
    </row>
    <row r="144" spans="1:15" ht="13.5" customHeight="1" x14ac:dyDescent="0.15">
      <c r="A144">
        <v>142</v>
      </c>
      <c r="B144" s="76"/>
      <c r="C144" s="77"/>
      <c r="D144" s="73"/>
      <c r="E144" s="78"/>
      <c r="H144" s="77"/>
      <c r="I144" s="79"/>
      <c r="J144" s="77"/>
      <c r="K144" s="8"/>
      <c r="L144" s="77"/>
      <c r="M144" s="8"/>
      <c r="N144" s="80">
        <f>総括申込表!$C$6</f>
        <v>0</v>
      </c>
      <c r="O144" s="80" t="e">
        <f>VLOOKUP(総括申込表!$C$7,女子個人種目!$Q$3:$R$49,2,)</f>
        <v>#N/A</v>
      </c>
    </row>
    <row r="145" spans="1:15" ht="13.5" customHeight="1" x14ac:dyDescent="0.15">
      <c r="A145">
        <v>143</v>
      </c>
      <c r="B145" s="76"/>
      <c r="C145" s="77"/>
      <c r="D145" s="73"/>
      <c r="E145" s="78"/>
      <c r="H145" s="77"/>
      <c r="I145" s="79"/>
      <c r="J145" s="77"/>
      <c r="K145" s="8"/>
      <c r="L145" s="77"/>
      <c r="M145" s="8"/>
      <c r="N145" s="80">
        <f>総括申込表!$C$6</f>
        <v>0</v>
      </c>
      <c r="O145" s="80" t="e">
        <f>VLOOKUP(総括申込表!$C$7,女子個人種目!$Q$3:$R$49,2,)</f>
        <v>#N/A</v>
      </c>
    </row>
    <row r="146" spans="1:15" ht="13.5" customHeight="1" x14ac:dyDescent="0.15">
      <c r="A146">
        <v>144</v>
      </c>
      <c r="B146" s="76"/>
      <c r="C146" s="77"/>
      <c r="D146" s="73"/>
      <c r="E146" s="78"/>
      <c r="H146" s="77"/>
      <c r="I146" s="79"/>
      <c r="J146" s="77"/>
      <c r="K146" s="8"/>
      <c r="L146" s="77"/>
      <c r="M146" s="8"/>
      <c r="N146" s="80">
        <f>総括申込表!$C$6</f>
        <v>0</v>
      </c>
      <c r="O146" s="80" t="e">
        <f>VLOOKUP(総括申込表!$C$7,女子個人種目!$Q$3:$R$49,2,)</f>
        <v>#N/A</v>
      </c>
    </row>
    <row r="147" spans="1:15" ht="13.5" customHeight="1" x14ac:dyDescent="0.15">
      <c r="A147">
        <v>145</v>
      </c>
      <c r="B147" s="76"/>
      <c r="C147" s="77"/>
      <c r="D147" s="73"/>
      <c r="E147" s="78"/>
      <c r="H147" s="77"/>
      <c r="I147" s="79"/>
      <c r="J147" s="77"/>
      <c r="K147" s="8"/>
      <c r="L147" s="77"/>
      <c r="M147" s="8"/>
      <c r="N147" s="80">
        <f>総括申込表!$C$6</f>
        <v>0</v>
      </c>
      <c r="O147" s="80" t="e">
        <f>VLOOKUP(総括申込表!$C$7,女子個人種目!$Q$3:$R$49,2,)</f>
        <v>#N/A</v>
      </c>
    </row>
    <row r="148" spans="1:15" ht="13.5" customHeight="1" x14ac:dyDescent="0.15">
      <c r="A148">
        <v>146</v>
      </c>
      <c r="B148" s="76"/>
      <c r="C148" s="77"/>
      <c r="D148" s="73"/>
      <c r="E148" s="78"/>
      <c r="H148" s="77"/>
      <c r="I148" s="79"/>
      <c r="J148" s="77"/>
      <c r="K148" s="8"/>
      <c r="L148" s="77"/>
      <c r="M148" s="8"/>
      <c r="N148" s="80">
        <f>総括申込表!$C$6</f>
        <v>0</v>
      </c>
      <c r="O148" s="80" t="e">
        <f>VLOOKUP(総括申込表!$C$7,女子個人種目!$Q$3:$R$49,2,)</f>
        <v>#N/A</v>
      </c>
    </row>
    <row r="149" spans="1:15" ht="13.5" customHeight="1" x14ac:dyDescent="0.15">
      <c r="A149">
        <v>147</v>
      </c>
      <c r="B149" s="76"/>
      <c r="C149" s="77"/>
      <c r="D149" s="73"/>
      <c r="E149" s="78"/>
      <c r="H149" s="77"/>
      <c r="I149" s="79"/>
      <c r="J149" s="77"/>
      <c r="K149" s="8"/>
      <c r="L149" s="77"/>
      <c r="M149" s="8"/>
      <c r="N149" s="80">
        <f>総括申込表!$C$6</f>
        <v>0</v>
      </c>
      <c r="O149" s="80" t="e">
        <f>VLOOKUP(総括申込表!$C$7,女子個人種目!$Q$3:$R$49,2,)</f>
        <v>#N/A</v>
      </c>
    </row>
    <row r="150" spans="1:15" ht="13.5" customHeight="1" x14ac:dyDescent="0.15">
      <c r="A150">
        <v>148</v>
      </c>
      <c r="B150" s="76"/>
      <c r="C150" s="77"/>
      <c r="D150" s="73"/>
      <c r="E150" s="78"/>
      <c r="H150" s="77"/>
      <c r="I150" s="79"/>
      <c r="J150" s="77"/>
      <c r="K150" s="8"/>
      <c r="L150" s="77"/>
      <c r="M150" s="8"/>
      <c r="N150" s="80">
        <f>総括申込表!$C$6</f>
        <v>0</v>
      </c>
      <c r="O150" s="80" t="e">
        <f>VLOOKUP(総括申込表!$C$7,女子個人種目!$Q$3:$R$49,2,)</f>
        <v>#N/A</v>
      </c>
    </row>
    <row r="151" spans="1:15" ht="13.5" customHeight="1" x14ac:dyDescent="0.15">
      <c r="A151">
        <v>149</v>
      </c>
      <c r="B151" s="76"/>
      <c r="C151" s="77"/>
      <c r="D151" s="73"/>
      <c r="E151" s="78"/>
      <c r="H151" s="77"/>
      <c r="I151" s="79"/>
      <c r="J151" s="77"/>
      <c r="K151" s="8"/>
      <c r="L151" s="77"/>
      <c r="M151" s="8"/>
      <c r="N151" s="80">
        <f>総括申込表!$C$6</f>
        <v>0</v>
      </c>
      <c r="O151" s="80" t="e">
        <f>VLOOKUP(総括申込表!$C$7,女子個人種目!$Q$3:$R$49,2,)</f>
        <v>#N/A</v>
      </c>
    </row>
    <row r="152" spans="1:15" ht="13.5" customHeight="1" x14ac:dyDescent="0.15">
      <c r="A152">
        <v>150</v>
      </c>
      <c r="B152" s="76"/>
      <c r="C152" s="77"/>
      <c r="D152" s="73"/>
      <c r="E152" s="78"/>
      <c r="H152" s="77"/>
      <c r="I152" s="79"/>
      <c r="J152" s="77"/>
      <c r="K152" s="8"/>
      <c r="L152" s="77"/>
      <c r="M152" s="8"/>
      <c r="N152" s="80">
        <f>総括申込表!$C$6</f>
        <v>0</v>
      </c>
      <c r="O152" s="80" t="e">
        <f>VLOOKUP(総括申込表!$C$7,女子個人種目!$Q$3:$R$49,2,)</f>
        <v>#N/A</v>
      </c>
    </row>
    <row r="153" spans="1:15" ht="13.5" customHeight="1" x14ac:dyDescent="0.15">
      <c r="A153">
        <v>151</v>
      </c>
      <c r="B153" s="76"/>
      <c r="C153" s="77"/>
      <c r="D153" s="73"/>
      <c r="E153" s="78"/>
      <c r="H153" s="77"/>
      <c r="I153" s="79"/>
      <c r="J153" s="77"/>
      <c r="K153" s="8"/>
      <c r="L153" s="77"/>
      <c r="M153" s="8"/>
      <c r="N153" s="80">
        <f>総括申込表!$C$6</f>
        <v>0</v>
      </c>
      <c r="O153" s="80" t="e">
        <f>VLOOKUP(総括申込表!$C$7,女子個人種目!$Q$3:$R$49,2,)</f>
        <v>#N/A</v>
      </c>
    </row>
    <row r="154" spans="1:15" ht="13.5" customHeight="1" x14ac:dyDescent="0.15">
      <c r="A154">
        <v>152</v>
      </c>
      <c r="B154" s="76"/>
      <c r="C154" s="77"/>
      <c r="D154" s="73"/>
      <c r="E154" s="78"/>
      <c r="H154" s="77"/>
      <c r="I154" s="79"/>
      <c r="J154" s="77"/>
      <c r="K154" s="8"/>
      <c r="L154" s="77"/>
      <c r="M154" s="8"/>
      <c r="N154" s="80">
        <f>総括申込表!$C$6</f>
        <v>0</v>
      </c>
      <c r="O154" s="80" t="e">
        <f>VLOOKUP(総括申込表!$C$7,女子個人種目!$Q$3:$R$49,2,)</f>
        <v>#N/A</v>
      </c>
    </row>
    <row r="155" spans="1:15" ht="13.5" customHeight="1" x14ac:dyDescent="0.15">
      <c r="A155">
        <v>153</v>
      </c>
      <c r="B155" s="76"/>
      <c r="C155" s="77"/>
      <c r="D155" s="73"/>
      <c r="E155" s="78"/>
      <c r="H155" s="77"/>
      <c r="I155" s="79"/>
      <c r="J155" s="77"/>
      <c r="K155" s="8"/>
      <c r="L155" s="77"/>
      <c r="M155" s="8"/>
      <c r="N155" s="80">
        <f>総括申込表!$C$6</f>
        <v>0</v>
      </c>
      <c r="O155" s="80" t="e">
        <f>VLOOKUP(総括申込表!$C$7,女子個人種目!$Q$3:$R$49,2,)</f>
        <v>#N/A</v>
      </c>
    </row>
    <row r="156" spans="1:15" ht="13.5" customHeight="1" x14ac:dyDescent="0.15">
      <c r="A156">
        <v>154</v>
      </c>
      <c r="B156" s="76"/>
      <c r="C156" s="77"/>
      <c r="D156" s="73"/>
      <c r="E156" s="78"/>
      <c r="H156" s="77"/>
      <c r="I156" s="79"/>
      <c r="J156" s="77"/>
      <c r="K156" s="8"/>
      <c r="L156" s="77"/>
      <c r="M156" s="8"/>
      <c r="N156" s="80">
        <f>総括申込表!$C$6</f>
        <v>0</v>
      </c>
      <c r="O156" s="80" t="e">
        <f>VLOOKUP(総括申込表!$C$7,女子個人種目!$Q$3:$R$49,2,)</f>
        <v>#N/A</v>
      </c>
    </row>
    <row r="157" spans="1:15" ht="13.5" customHeight="1" x14ac:dyDescent="0.15">
      <c r="A157">
        <v>155</v>
      </c>
      <c r="B157" s="76"/>
      <c r="C157" s="77"/>
      <c r="D157" s="73"/>
      <c r="E157" s="78"/>
      <c r="H157" s="77"/>
      <c r="I157" s="79"/>
      <c r="J157" s="77"/>
      <c r="K157" s="8"/>
      <c r="L157" s="77"/>
      <c r="M157" s="8"/>
      <c r="N157" s="80">
        <f>総括申込表!$C$6</f>
        <v>0</v>
      </c>
      <c r="O157" s="80" t="e">
        <f>VLOOKUP(総括申込表!$C$7,女子個人種目!$Q$3:$R$49,2,)</f>
        <v>#N/A</v>
      </c>
    </row>
    <row r="158" spans="1:15" ht="13.5" customHeight="1" x14ac:dyDescent="0.15">
      <c r="A158">
        <v>156</v>
      </c>
      <c r="B158" s="76"/>
      <c r="C158" s="77"/>
      <c r="D158" s="73"/>
      <c r="E158" s="78"/>
      <c r="H158" s="77"/>
      <c r="I158" s="79"/>
      <c r="J158" s="77"/>
      <c r="K158" s="8"/>
      <c r="L158" s="77"/>
      <c r="M158" s="8"/>
      <c r="N158" s="80">
        <f>総括申込表!$C$6</f>
        <v>0</v>
      </c>
      <c r="O158" s="80" t="e">
        <f>VLOOKUP(総括申込表!$C$7,女子個人種目!$Q$3:$R$49,2,)</f>
        <v>#N/A</v>
      </c>
    </row>
    <row r="159" spans="1:15" ht="13.5" customHeight="1" x14ac:dyDescent="0.15">
      <c r="A159">
        <v>157</v>
      </c>
      <c r="B159" s="76"/>
      <c r="C159" s="77"/>
      <c r="D159" s="73"/>
      <c r="E159" s="78"/>
      <c r="H159" s="77"/>
      <c r="I159" s="79"/>
      <c r="J159" s="77"/>
      <c r="K159" s="8"/>
      <c r="L159" s="77"/>
      <c r="M159" s="8"/>
      <c r="N159" s="80">
        <f>総括申込表!$C$6</f>
        <v>0</v>
      </c>
      <c r="O159" s="80" t="e">
        <f>VLOOKUP(総括申込表!$C$7,女子個人種目!$Q$3:$R$49,2,)</f>
        <v>#N/A</v>
      </c>
    </row>
    <row r="160" spans="1:15" ht="13.5" customHeight="1" x14ac:dyDescent="0.15">
      <c r="A160">
        <v>158</v>
      </c>
      <c r="B160" s="76"/>
      <c r="C160" s="77"/>
      <c r="D160" s="73"/>
      <c r="E160" s="78"/>
      <c r="H160" s="77"/>
      <c r="I160" s="79"/>
      <c r="J160" s="77"/>
      <c r="K160" s="8"/>
      <c r="L160" s="77"/>
      <c r="M160" s="8"/>
      <c r="N160" s="80">
        <f>総括申込表!$C$6</f>
        <v>0</v>
      </c>
      <c r="O160" s="80" t="e">
        <f>VLOOKUP(総括申込表!$C$7,女子個人種目!$Q$3:$R$49,2,)</f>
        <v>#N/A</v>
      </c>
    </row>
    <row r="161" spans="1:15" ht="13.5" customHeight="1" x14ac:dyDescent="0.15">
      <c r="A161">
        <v>159</v>
      </c>
      <c r="B161" s="76"/>
      <c r="C161" s="77"/>
      <c r="D161" s="73"/>
      <c r="E161" s="78"/>
      <c r="H161" s="77"/>
      <c r="I161" s="79"/>
      <c r="J161" s="77"/>
      <c r="K161" s="8"/>
      <c r="L161" s="77"/>
      <c r="M161" s="8"/>
      <c r="N161" s="80">
        <f>総括申込表!$C$6</f>
        <v>0</v>
      </c>
      <c r="O161" s="80" t="e">
        <f>VLOOKUP(総括申込表!$C$7,女子個人種目!$Q$3:$R$49,2,)</f>
        <v>#N/A</v>
      </c>
    </row>
    <row r="162" spans="1:15" ht="13.5" customHeight="1" x14ac:dyDescent="0.15">
      <c r="A162">
        <v>160</v>
      </c>
      <c r="B162" s="76"/>
      <c r="C162" s="77"/>
      <c r="D162" s="73"/>
      <c r="E162" s="78"/>
      <c r="H162" s="77"/>
      <c r="I162" s="79"/>
      <c r="J162" s="77"/>
      <c r="K162" s="8"/>
      <c r="L162" s="77"/>
      <c r="M162" s="8"/>
      <c r="N162" s="80">
        <f>総括申込表!$C$6</f>
        <v>0</v>
      </c>
      <c r="O162" s="80" t="e">
        <f>VLOOKUP(総括申込表!$C$7,女子個人種目!$Q$3:$R$49,2,)</f>
        <v>#N/A</v>
      </c>
    </row>
    <row r="163" spans="1:15" ht="13.5" customHeight="1" x14ac:dyDescent="0.15">
      <c r="A163">
        <v>161</v>
      </c>
      <c r="B163" s="76"/>
      <c r="C163" s="77"/>
      <c r="D163" s="73"/>
      <c r="E163" s="78"/>
      <c r="H163" s="77"/>
      <c r="I163" s="79"/>
      <c r="J163" s="77"/>
      <c r="K163" s="8"/>
      <c r="L163" s="77"/>
      <c r="M163" s="8"/>
      <c r="N163" s="80">
        <f>総括申込表!$C$6</f>
        <v>0</v>
      </c>
      <c r="O163" s="80" t="e">
        <f>VLOOKUP(総括申込表!$C$7,女子個人種目!$Q$3:$R$49,2,)</f>
        <v>#N/A</v>
      </c>
    </row>
    <row r="164" spans="1:15" ht="13.5" customHeight="1" x14ac:dyDescent="0.15">
      <c r="A164">
        <v>162</v>
      </c>
      <c r="B164" s="76"/>
      <c r="C164" s="77"/>
      <c r="D164" s="73"/>
      <c r="E164" s="78"/>
      <c r="H164" s="77"/>
      <c r="I164" s="79"/>
      <c r="J164" s="77"/>
      <c r="K164" s="8"/>
      <c r="L164" s="77"/>
      <c r="M164" s="8"/>
      <c r="N164" s="80">
        <f>総括申込表!$C$6</f>
        <v>0</v>
      </c>
      <c r="O164" s="80" t="e">
        <f>VLOOKUP(総括申込表!$C$7,女子個人種目!$Q$3:$R$49,2,)</f>
        <v>#N/A</v>
      </c>
    </row>
    <row r="165" spans="1:15" ht="13.5" customHeight="1" x14ac:dyDescent="0.15">
      <c r="A165">
        <v>163</v>
      </c>
      <c r="B165" s="76"/>
      <c r="C165" s="77"/>
      <c r="D165" s="73"/>
      <c r="E165" s="78"/>
      <c r="H165" s="77"/>
      <c r="I165" s="79"/>
      <c r="J165" s="77"/>
      <c r="K165" s="8"/>
      <c r="L165" s="77"/>
      <c r="M165" s="8"/>
      <c r="N165" s="80">
        <f>総括申込表!$C$6</f>
        <v>0</v>
      </c>
      <c r="O165" s="80" t="e">
        <f>VLOOKUP(総括申込表!$C$7,女子個人種目!$Q$3:$R$49,2,)</f>
        <v>#N/A</v>
      </c>
    </row>
    <row r="166" spans="1:15" ht="13.5" customHeight="1" x14ac:dyDescent="0.15">
      <c r="A166">
        <v>164</v>
      </c>
      <c r="B166" s="76"/>
      <c r="C166" s="77"/>
      <c r="D166" s="73"/>
      <c r="E166" s="78"/>
      <c r="H166" s="77"/>
      <c r="I166" s="79"/>
      <c r="J166" s="77"/>
      <c r="K166" s="8"/>
      <c r="L166" s="77"/>
      <c r="M166" s="8"/>
      <c r="N166" s="80">
        <f>総括申込表!$C$6</f>
        <v>0</v>
      </c>
      <c r="O166" s="80" t="e">
        <f>VLOOKUP(総括申込表!$C$7,女子個人種目!$Q$3:$R$49,2,)</f>
        <v>#N/A</v>
      </c>
    </row>
    <row r="167" spans="1:15" ht="13.5" customHeight="1" x14ac:dyDescent="0.15">
      <c r="A167">
        <v>165</v>
      </c>
      <c r="B167" s="76"/>
      <c r="C167" s="77"/>
      <c r="D167" s="73"/>
      <c r="E167" s="78"/>
      <c r="H167" s="77"/>
      <c r="I167" s="79"/>
      <c r="J167" s="77"/>
      <c r="K167" s="8"/>
      <c r="L167" s="77"/>
      <c r="M167" s="8"/>
      <c r="N167" s="80">
        <f>総括申込表!$C$6</f>
        <v>0</v>
      </c>
      <c r="O167" s="80" t="e">
        <f>VLOOKUP(総括申込表!$C$7,女子個人種目!$Q$3:$R$49,2,)</f>
        <v>#N/A</v>
      </c>
    </row>
    <row r="168" spans="1:15" ht="13.5" customHeight="1" x14ac:dyDescent="0.15">
      <c r="A168">
        <v>166</v>
      </c>
      <c r="B168" s="76"/>
      <c r="C168" s="77"/>
      <c r="D168" s="73"/>
      <c r="E168" s="78"/>
      <c r="H168" s="77"/>
      <c r="I168" s="79"/>
      <c r="J168" s="77"/>
      <c r="K168" s="8"/>
      <c r="L168" s="77"/>
      <c r="M168" s="8"/>
      <c r="N168" s="80">
        <f>総括申込表!$C$6</f>
        <v>0</v>
      </c>
      <c r="O168" s="80" t="e">
        <f>VLOOKUP(総括申込表!$C$7,女子個人種目!$Q$3:$R$49,2,)</f>
        <v>#N/A</v>
      </c>
    </row>
    <row r="169" spans="1:15" ht="13.5" customHeight="1" x14ac:dyDescent="0.15">
      <c r="A169">
        <v>167</v>
      </c>
      <c r="B169" s="76"/>
      <c r="C169" s="77"/>
      <c r="D169" s="73"/>
      <c r="E169" s="78"/>
      <c r="H169" s="77"/>
      <c r="I169" s="79"/>
      <c r="J169" s="77"/>
      <c r="K169" s="8"/>
      <c r="L169" s="77"/>
      <c r="M169" s="8"/>
      <c r="N169" s="80">
        <f>総括申込表!$C$6</f>
        <v>0</v>
      </c>
      <c r="O169" s="80" t="e">
        <f>VLOOKUP(総括申込表!$C$7,女子個人種目!$Q$3:$R$49,2,)</f>
        <v>#N/A</v>
      </c>
    </row>
    <row r="170" spans="1:15" ht="13.5" customHeight="1" x14ac:dyDescent="0.15">
      <c r="A170">
        <v>168</v>
      </c>
      <c r="B170" s="76"/>
      <c r="C170" s="77"/>
      <c r="D170" s="73"/>
      <c r="E170" s="78"/>
      <c r="H170" s="77"/>
      <c r="I170" s="79"/>
      <c r="J170" s="77"/>
      <c r="K170" s="8"/>
      <c r="L170" s="77"/>
      <c r="M170" s="8"/>
      <c r="N170" s="80">
        <f>総括申込表!$C$6</f>
        <v>0</v>
      </c>
      <c r="O170" s="80" t="e">
        <f>VLOOKUP(総括申込表!$C$7,女子個人種目!$Q$3:$R$49,2,)</f>
        <v>#N/A</v>
      </c>
    </row>
    <row r="171" spans="1:15" ht="13.5" customHeight="1" x14ac:dyDescent="0.15">
      <c r="A171">
        <v>169</v>
      </c>
      <c r="B171" s="76"/>
      <c r="C171" s="77"/>
      <c r="D171" s="73"/>
      <c r="E171" s="78"/>
      <c r="H171" s="77"/>
      <c r="I171" s="79"/>
      <c r="J171" s="77"/>
      <c r="K171" s="8"/>
      <c r="L171" s="77"/>
      <c r="M171" s="8"/>
      <c r="N171" s="80">
        <f>総括申込表!$C$6</f>
        <v>0</v>
      </c>
      <c r="O171" s="80" t="e">
        <f>VLOOKUP(総括申込表!$C$7,女子個人種目!$Q$3:$R$49,2,)</f>
        <v>#N/A</v>
      </c>
    </row>
    <row r="172" spans="1:15" ht="13.5" customHeight="1" x14ac:dyDescent="0.15">
      <c r="A172">
        <v>170</v>
      </c>
      <c r="B172" s="76"/>
      <c r="C172" s="77"/>
      <c r="D172" s="73"/>
      <c r="E172" s="78"/>
      <c r="H172" s="77"/>
      <c r="I172" s="79"/>
      <c r="J172" s="77"/>
      <c r="K172" s="8"/>
      <c r="L172" s="77"/>
      <c r="M172" s="8"/>
      <c r="N172" s="80">
        <f>総括申込表!$C$6</f>
        <v>0</v>
      </c>
      <c r="O172" s="80" t="e">
        <f>VLOOKUP(総括申込表!$C$7,女子個人種目!$Q$3:$R$49,2,)</f>
        <v>#N/A</v>
      </c>
    </row>
    <row r="173" spans="1:15" ht="13.5" customHeight="1" x14ac:dyDescent="0.15">
      <c r="A173">
        <v>171</v>
      </c>
      <c r="B173" s="76"/>
      <c r="C173" s="77"/>
      <c r="D173" s="73"/>
      <c r="E173" s="78"/>
      <c r="H173" s="77"/>
      <c r="I173" s="79"/>
      <c r="J173" s="77"/>
      <c r="K173" s="8"/>
      <c r="L173" s="77"/>
      <c r="M173" s="8"/>
      <c r="N173" s="80">
        <f>総括申込表!$C$6</f>
        <v>0</v>
      </c>
      <c r="O173" s="80" t="e">
        <f>VLOOKUP(総括申込表!$C$7,女子個人種目!$Q$3:$R$49,2,)</f>
        <v>#N/A</v>
      </c>
    </row>
    <row r="174" spans="1:15" ht="13.5" customHeight="1" x14ac:dyDescent="0.15">
      <c r="A174">
        <v>172</v>
      </c>
      <c r="B174" s="76"/>
      <c r="C174" s="77"/>
      <c r="D174" s="73"/>
      <c r="E174" s="78"/>
      <c r="H174" s="77"/>
      <c r="I174" s="79"/>
      <c r="J174" s="77"/>
      <c r="K174" s="8"/>
      <c r="L174" s="77"/>
      <c r="M174" s="8"/>
      <c r="N174" s="80">
        <f>総括申込表!$C$6</f>
        <v>0</v>
      </c>
      <c r="O174" s="80" t="e">
        <f>VLOOKUP(総括申込表!$C$7,女子個人種目!$Q$3:$R$49,2,)</f>
        <v>#N/A</v>
      </c>
    </row>
    <row r="175" spans="1:15" ht="13.5" customHeight="1" x14ac:dyDescent="0.15">
      <c r="A175">
        <v>173</v>
      </c>
      <c r="B175" s="76"/>
      <c r="C175" s="77"/>
      <c r="D175" s="73"/>
      <c r="E175" s="78"/>
      <c r="H175" s="77"/>
      <c r="I175" s="79"/>
      <c r="J175" s="77"/>
      <c r="K175" s="8"/>
      <c r="L175" s="77"/>
      <c r="M175" s="8"/>
      <c r="N175" s="80">
        <f>総括申込表!$C$6</f>
        <v>0</v>
      </c>
      <c r="O175" s="80" t="e">
        <f>VLOOKUP(総括申込表!$C$7,女子個人種目!$Q$3:$R$49,2,)</f>
        <v>#N/A</v>
      </c>
    </row>
    <row r="176" spans="1:15" ht="13.5" customHeight="1" x14ac:dyDescent="0.15">
      <c r="A176">
        <v>174</v>
      </c>
      <c r="B176" s="76"/>
      <c r="C176" s="77"/>
      <c r="D176" s="73"/>
      <c r="E176" s="78"/>
      <c r="H176" s="77"/>
      <c r="I176" s="79"/>
      <c r="J176" s="77"/>
      <c r="K176" s="8"/>
      <c r="L176" s="77"/>
      <c r="M176" s="8"/>
      <c r="N176" s="80">
        <f>総括申込表!$C$6</f>
        <v>0</v>
      </c>
      <c r="O176" s="80" t="e">
        <f>VLOOKUP(総括申込表!$C$7,女子個人種目!$Q$3:$R$49,2,)</f>
        <v>#N/A</v>
      </c>
    </row>
    <row r="177" spans="1:15" ht="13.5" customHeight="1" x14ac:dyDescent="0.15">
      <c r="A177">
        <v>175</v>
      </c>
      <c r="B177" s="76"/>
      <c r="C177" s="77"/>
      <c r="D177" s="73"/>
      <c r="E177" s="78"/>
      <c r="H177" s="77"/>
      <c r="I177" s="79"/>
      <c r="J177" s="77"/>
      <c r="K177" s="8"/>
      <c r="L177" s="77"/>
      <c r="M177" s="8"/>
      <c r="N177" s="80">
        <f>総括申込表!$C$6</f>
        <v>0</v>
      </c>
      <c r="O177" s="80" t="e">
        <f>VLOOKUP(総括申込表!$C$7,女子個人種目!$Q$3:$R$49,2,)</f>
        <v>#N/A</v>
      </c>
    </row>
    <row r="178" spans="1:15" ht="13.5" customHeight="1" x14ac:dyDescent="0.15">
      <c r="A178">
        <v>176</v>
      </c>
      <c r="B178" s="76"/>
      <c r="C178" s="77"/>
      <c r="D178" s="73"/>
      <c r="E178" s="78"/>
      <c r="H178" s="77"/>
      <c r="I178" s="79"/>
      <c r="J178" s="77"/>
      <c r="K178" s="8"/>
      <c r="L178" s="77"/>
      <c r="M178" s="8"/>
      <c r="N178" s="80">
        <f>総括申込表!$C$6</f>
        <v>0</v>
      </c>
      <c r="O178" s="80" t="e">
        <f>VLOOKUP(総括申込表!$C$7,女子個人種目!$Q$3:$R$49,2,)</f>
        <v>#N/A</v>
      </c>
    </row>
    <row r="179" spans="1:15" ht="13.5" customHeight="1" x14ac:dyDescent="0.15">
      <c r="A179">
        <v>177</v>
      </c>
      <c r="B179" s="76"/>
      <c r="C179" s="77"/>
      <c r="D179" s="73"/>
      <c r="E179" s="78"/>
      <c r="H179" s="77"/>
      <c r="I179" s="79"/>
      <c r="J179" s="77"/>
      <c r="K179" s="8"/>
      <c r="L179" s="77"/>
      <c r="M179" s="8"/>
      <c r="N179" s="80">
        <f>総括申込表!$C$6</f>
        <v>0</v>
      </c>
      <c r="O179" s="80" t="e">
        <f>VLOOKUP(総括申込表!$C$7,女子個人種目!$Q$3:$R$49,2,)</f>
        <v>#N/A</v>
      </c>
    </row>
    <row r="180" spans="1:15" ht="13.5" customHeight="1" x14ac:dyDescent="0.15">
      <c r="A180">
        <v>178</v>
      </c>
      <c r="B180" s="76"/>
      <c r="C180" s="77"/>
      <c r="D180" s="73"/>
      <c r="E180" s="78"/>
      <c r="H180" s="77"/>
      <c r="I180" s="79"/>
      <c r="J180" s="77"/>
      <c r="K180" s="8"/>
      <c r="L180" s="77"/>
      <c r="M180" s="8"/>
      <c r="N180" s="80">
        <f>総括申込表!$C$6</f>
        <v>0</v>
      </c>
      <c r="O180" s="80" t="e">
        <f>VLOOKUP(総括申込表!$C$7,女子個人種目!$Q$3:$R$49,2,)</f>
        <v>#N/A</v>
      </c>
    </row>
    <row r="181" spans="1:15" ht="13.5" customHeight="1" x14ac:dyDescent="0.15">
      <c r="A181">
        <v>179</v>
      </c>
      <c r="B181" s="76"/>
      <c r="C181" s="77"/>
      <c r="D181" s="73"/>
      <c r="E181" s="78"/>
      <c r="H181" s="77"/>
      <c r="I181" s="79"/>
      <c r="J181" s="77"/>
      <c r="K181" s="8"/>
      <c r="L181" s="77"/>
      <c r="M181" s="8"/>
      <c r="N181" s="80">
        <f>総括申込表!$C$6</f>
        <v>0</v>
      </c>
      <c r="O181" s="80" t="e">
        <f>VLOOKUP(総括申込表!$C$7,女子個人種目!$Q$3:$R$49,2,)</f>
        <v>#N/A</v>
      </c>
    </row>
    <row r="182" spans="1:15" ht="13.5" customHeight="1" x14ac:dyDescent="0.15">
      <c r="A182">
        <v>180</v>
      </c>
      <c r="B182" s="76"/>
      <c r="C182" s="77"/>
      <c r="D182" s="73"/>
      <c r="E182" s="78"/>
      <c r="H182" s="77"/>
      <c r="I182" s="79"/>
      <c r="J182" s="77"/>
      <c r="K182" s="8"/>
      <c r="L182" s="77"/>
      <c r="M182" s="8"/>
      <c r="N182" s="80">
        <f>総括申込表!$C$6</f>
        <v>0</v>
      </c>
      <c r="O182" s="80" t="e">
        <f>VLOOKUP(総括申込表!$C$7,女子個人種目!$Q$3:$R$49,2,)</f>
        <v>#N/A</v>
      </c>
    </row>
    <row r="183" spans="1:15" ht="13.5" customHeight="1" x14ac:dyDescent="0.15">
      <c r="A183">
        <v>181</v>
      </c>
      <c r="B183" s="76"/>
      <c r="C183" s="77"/>
      <c r="D183" s="73"/>
      <c r="E183" s="78"/>
      <c r="H183" s="77"/>
      <c r="I183" s="79"/>
      <c r="J183" s="77"/>
      <c r="K183" s="8"/>
      <c r="L183" s="77"/>
      <c r="M183" s="8"/>
      <c r="N183" s="80">
        <f>総括申込表!$C$6</f>
        <v>0</v>
      </c>
      <c r="O183" s="80" t="e">
        <f>VLOOKUP(総括申込表!$C$7,女子個人種目!$Q$3:$R$49,2,)</f>
        <v>#N/A</v>
      </c>
    </row>
    <row r="184" spans="1:15" ht="13.5" customHeight="1" x14ac:dyDescent="0.15">
      <c r="A184">
        <v>182</v>
      </c>
      <c r="B184" s="76"/>
      <c r="C184" s="77"/>
      <c r="D184" s="73"/>
      <c r="E184" s="78"/>
      <c r="H184" s="77"/>
      <c r="I184" s="79"/>
      <c r="J184" s="77"/>
      <c r="K184" s="8"/>
      <c r="L184" s="77"/>
      <c r="M184" s="8"/>
      <c r="N184" s="80">
        <f>総括申込表!$C$6</f>
        <v>0</v>
      </c>
      <c r="O184" s="80" t="e">
        <f>VLOOKUP(総括申込表!$C$7,女子個人種目!$Q$3:$R$49,2,)</f>
        <v>#N/A</v>
      </c>
    </row>
    <row r="185" spans="1:15" ht="13.5" customHeight="1" x14ac:dyDescent="0.15">
      <c r="A185">
        <v>183</v>
      </c>
      <c r="B185" s="76"/>
      <c r="C185" s="77"/>
      <c r="D185" s="73"/>
      <c r="E185" s="78"/>
      <c r="H185" s="77"/>
      <c r="I185" s="79"/>
      <c r="J185" s="77"/>
      <c r="K185" s="8"/>
      <c r="L185" s="77"/>
      <c r="M185" s="8"/>
      <c r="N185" s="80">
        <f>総括申込表!$C$6</f>
        <v>0</v>
      </c>
      <c r="O185" s="80" t="e">
        <f>VLOOKUP(総括申込表!$C$7,女子個人種目!$Q$3:$R$49,2,)</f>
        <v>#N/A</v>
      </c>
    </row>
    <row r="186" spans="1:15" ht="13.5" customHeight="1" x14ac:dyDescent="0.15">
      <c r="A186">
        <v>184</v>
      </c>
      <c r="B186" s="76"/>
      <c r="C186" s="77"/>
      <c r="D186" s="73"/>
      <c r="E186" s="78"/>
      <c r="H186" s="77"/>
      <c r="I186" s="79"/>
      <c r="J186" s="77"/>
      <c r="K186" s="8"/>
      <c r="L186" s="77"/>
      <c r="M186" s="8"/>
      <c r="N186" s="80">
        <f>総括申込表!$C$6</f>
        <v>0</v>
      </c>
      <c r="O186" s="80" t="e">
        <f>VLOOKUP(総括申込表!$C$7,女子個人種目!$Q$3:$R$49,2,)</f>
        <v>#N/A</v>
      </c>
    </row>
    <row r="187" spans="1:15" ht="13.5" customHeight="1" x14ac:dyDescent="0.15">
      <c r="A187">
        <v>185</v>
      </c>
      <c r="B187" s="76"/>
      <c r="C187" s="77"/>
      <c r="D187" s="73"/>
      <c r="E187" s="78"/>
      <c r="H187" s="77"/>
      <c r="I187" s="79"/>
      <c r="J187" s="77"/>
      <c r="K187" s="8"/>
      <c r="L187" s="77"/>
      <c r="M187" s="8"/>
      <c r="N187" s="80">
        <f>総括申込表!$C$6</f>
        <v>0</v>
      </c>
      <c r="O187" s="80" t="e">
        <f>VLOOKUP(総括申込表!$C$7,女子個人種目!$Q$3:$R$49,2,)</f>
        <v>#N/A</v>
      </c>
    </row>
    <row r="188" spans="1:15" ht="13.5" customHeight="1" x14ac:dyDescent="0.15">
      <c r="A188">
        <v>186</v>
      </c>
      <c r="B188" s="76"/>
      <c r="C188" s="77"/>
      <c r="D188" s="73"/>
      <c r="E188" s="78"/>
      <c r="H188" s="77"/>
      <c r="I188" s="79"/>
      <c r="J188" s="77"/>
      <c r="K188" s="8"/>
      <c r="L188" s="77"/>
      <c r="M188" s="8"/>
      <c r="N188" s="80">
        <f>総括申込表!$C$6</f>
        <v>0</v>
      </c>
      <c r="O188" s="80" t="e">
        <f>VLOOKUP(総括申込表!$C$7,女子個人種目!$Q$3:$R$49,2,)</f>
        <v>#N/A</v>
      </c>
    </row>
    <row r="189" spans="1:15" ht="13.5" customHeight="1" x14ac:dyDescent="0.15">
      <c r="A189">
        <v>187</v>
      </c>
      <c r="B189" s="76"/>
      <c r="C189" s="77"/>
      <c r="D189" s="73"/>
      <c r="E189" s="78"/>
      <c r="H189" s="77"/>
      <c r="I189" s="79"/>
      <c r="J189" s="77"/>
      <c r="K189" s="8"/>
      <c r="L189" s="77"/>
      <c r="M189" s="8"/>
      <c r="N189" s="80">
        <f>総括申込表!$C$6</f>
        <v>0</v>
      </c>
      <c r="O189" s="80" t="e">
        <f>VLOOKUP(総括申込表!$C$7,女子個人種目!$Q$3:$R$49,2,)</f>
        <v>#N/A</v>
      </c>
    </row>
    <row r="190" spans="1:15" ht="13.5" customHeight="1" x14ac:dyDescent="0.15">
      <c r="A190">
        <v>188</v>
      </c>
      <c r="B190" s="76"/>
      <c r="C190" s="77"/>
      <c r="D190" s="73"/>
      <c r="E190" s="78"/>
      <c r="H190" s="77"/>
      <c r="I190" s="79"/>
      <c r="J190" s="77"/>
      <c r="K190" s="8"/>
      <c r="L190" s="77"/>
      <c r="M190" s="8"/>
      <c r="N190" s="80">
        <f>総括申込表!$C$6</f>
        <v>0</v>
      </c>
      <c r="O190" s="80" t="e">
        <f>VLOOKUP(総括申込表!$C$7,女子個人種目!$Q$3:$R$49,2,)</f>
        <v>#N/A</v>
      </c>
    </row>
    <row r="191" spans="1:15" ht="13.5" customHeight="1" x14ac:dyDescent="0.15">
      <c r="A191">
        <v>189</v>
      </c>
      <c r="B191" s="76"/>
      <c r="C191" s="77"/>
      <c r="D191" s="73"/>
      <c r="E191" s="78"/>
      <c r="H191" s="77"/>
      <c r="I191" s="79"/>
      <c r="J191" s="77"/>
      <c r="K191" s="8"/>
      <c r="L191" s="77"/>
      <c r="M191" s="8"/>
      <c r="N191" s="80">
        <f>総括申込表!$C$6</f>
        <v>0</v>
      </c>
      <c r="O191" s="80" t="e">
        <f>VLOOKUP(総括申込表!$C$7,女子個人種目!$Q$3:$R$49,2,)</f>
        <v>#N/A</v>
      </c>
    </row>
    <row r="192" spans="1:15" ht="13.5" customHeight="1" x14ac:dyDescent="0.15">
      <c r="A192">
        <v>190</v>
      </c>
      <c r="B192" s="76"/>
      <c r="C192" s="77"/>
      <c r="D192" s="73"/>
      <c r="E192" s="78"/>
      <c r="H192" s="77"/>
      <c r="I192" s="79"/>
      <c r="J192" s="77"/>
      <c r="K192" s="8"/>
      <c r="L192" s="77"/>
      <c r="M192" s="8"/>
      <c r="N192" s="80">
        <f>総括申込表!$C$6</f>
        <v>0</v>
      </c>
      <c r="O192" s="80" t="e">
        <f>VLOOKUP(総括申込表!$C$7,女子個人種目!$Q$3:$R$49,2,)</f>
        <v>#N/A</v>
      </c>
    </row>
    <row r="193" spans="1:15" ht="13.5" customHeight="1" x14ac:dyDescent="0.15">
      <c r="A193">
        <v>191</v>
      </c>
      <c r="B193" s="76"/>
      <c r="C193" s="77"/>
      <c r="D193" s="73"/>
      <c r="E193" s="78"/>
      <c r="H193" s="77"/>
      <c r="I193" s="79"/>
      <c r="J193" s="77"/>
      <c r="K193" s="8"/>
      <c r="L193" s="77"/>
      <c r="M193" s="8"/>
      <c r="N193" s="80">
        <f>総括申込表!$C$6</f>
        <v>0</v>
      </c>
      <c r="O193" s="80" t="e">
        <f>VLOOKUP(総括申込表!$C$7,女子個人種目!$Q$3:$R$49,2,)</f>
        <v>#N/A</v>
      </c>
    </row>
    <row r="194" spans="1:15" ht="13.5" customHeight="1" x14ac:dyDescent="0.15">
      <c r="A194">
        <v>192</v>
      </c>
      <c r="B194" s="76"/>
      <c r="C194" s="77"/>
      <c r="D194" s="73"/>
      <c r="E194" s="78"/>
      <c r="H194" s="77"/>
      <c r="I194" s="79"/>
      <c r="J194" s="77"/>
      <c r="K194" s="8"/>
      <c r="L194" s="77"/>
      <c r="M194" s="8"/>
      <c r="N194" s="80">
        <f>総括申込表!$C$6</f>
        <v>0</v>
      </c>
      <c r="O194" s="80" t="e">
        <f>VLOOKUP(総括申込表!$C$7,女子個人種目!$Q$3:$R$49,2,)</f>
        <v>#N/A</v>
      </c>
    </row>
    <row r="195" spans="1:15" ht="13.5" customHeight="1" x14ac:dyDescent="0.15">
      <c r="A195">
        <v>193</v>
      </c>
      <c r="B195" s="76"/>
      <c r="C195" s="77"/>
      <c r="D195" s="73"/>
      <c r="E195" s="78"/>
      <c r="H195" s="77"/>
      <c r="I195" s="79"/>
      <c r="J195" s="77"/>
      <c r="K195" s="8"/>
      <c r="L195" s="77"/>
      <c r="M195" s="8"/>
      <c r="N195" s="80">
        <f>総括申込表!$C$6</f>
        <v>0</v>
      </c>
      <c r="O195" s="80" t="e">
        <f>VLOOKUP(総括申込表!$C$7,女子個人種目!$Q$3:$R$49,2,)</f>
        <v>#N/A</v>
      </c>
    </row>
    <row r="196" spans="1:15" ht="13.5" customHeight="1" x14ac:dyDescent="0.15">
      <c r="A196">
        <v>194</v>
      </c>
      <c r="B196" s="76"/>
      <c r="C196" s="77"/>
      <c r="D196" s="73"/>
      <c r="E196" s="78"/>
      <c r="H196" s="77"/>
      <c r="I196" s="79"/>
      <c r="J196" s="77"/>
      <c r="K196" s="8"/>
      <c r="L196" s="77"/>
      <c r="M196" s="8"/>
      <c r="N196" s="80">
        <f>総括申込表!$C$6</f>
        <v>0</v>
      </c>
      <c r="O196" s="80" t="e">
        <f>VLOOKUP(総括申込表!$C$7,女子個人種目!$Q$3:$R$49,2,)</f>
        <v>#N/A</v>
      </c>
    </row>
    <row r="197" spans="1:15" ht="13.5" customHeight="1" x14ac:dyDescent="0.15">
      <c r="A197">
        <v>195</v>
      </c>
      <c r="B197" s="76"/>
      <c r="C197" s="77"/>
      <c r="D197" s="73"/>
      <c r="E197" s="78"/>
      <c r="H197" s="77"/>
      <c r="I197" s="79"/>
      <c r="J197" s="77"/>
      <c r="K197" s="8"/>
      <c r="L197" s="77"/>
      <c r="M197" s="8"/>
      <c r="N197" s="80">
        <f>総括申込表!$C$6</f>
        <v>0</v>
      </c>
      <c r="O197" s="80" t="e">
        <f>VLOOKUP(総括申込表!$C$7,女子個人種目!$Q$3:$R$49,2,)</f>
        <v>#N/A</v>
      </c>
    </row>
    <row r="198" spans="1:15" ht="13.5" customHeight="1" x14ac:dyDescent="0.15">
      <c r="A198">
        <v>196</v>
      </c>
      <c r="B198" s="76"/>
      <c r="C198" s="77"/>
      <c r="D198" s="73"/>
      <c r="E198" s="78"/>
      <c r="H198" s="77"/>
      <c r="I198" s="79"/>
      <c r="J198" s="77"/>
      <c r="K198" s="8"/>
      <c r="L198" s="77"/>
      <c r="M198" s="8"/>
      <c r="N198" s="80">
        <f>総括申込表!$C$6</f>
        <v>0</v>
      </c>
      <c r="O198" s="80" t="e">
        <f>VLOOKUP(総括申込表!$C$7,女子個人種目!$Q$3:$R$49,2,)</f>
        <v>#N/A</v>
      </c>
    </row>
    <row r="199" spans="1:15" ht="13.5" customHeight="1" x14ac:dyDescent="0.15">
      <c r="A199">
        <v>197</v>
      </c>
      <c r="B199" s="76"/>
      <c r="C199" s="77"/>
      <c r="D199" s="73"/>
      <c r="E199" s="78"/>
      <c r="H199" s="77"/>
      <c r="I199" s="79"/>
      <c r="J199" s="77"/>
      <c r="K199" s="8"/>
      <c r="L199" s="77"/>
      <c r="M199" s="8"/>
      <c r="N199" s="80">
        <f>総括申込表!$C$6</f>
        <v>0</v>
      </c>
      <c r="O199" s="80" t="e">
        <f>VLOOKUP(総括申込表!$C$7,女子個人種目!$Q$3:$R$49,2,)</f>
        <v>#N/A</v>
      </c>
    </row>
    <row r="200" spans="1:15" ht="13.5" customHeight="1" x14ac:dyDescent="0.15">
      <c r="A200">
        <v>198</v>
      </c>
      <c r="B200" s="76"/>
      <c r="C200" s="77"/>
      <c r="D200" s="73"/>
      <c r="E200" s="78"/>
      <c r="H200" s="77"/>
      <c r="I200" s="79"/>
      <c r="J200" s="77"/>
      <c r="K200" s="8"/>
      <c r="L200" s="77"/>
      <c r="M200" s="8"/>
      <c r="N200" s="80">
        <f>総括申込表!$C$6</f>
        <v>0</v>
      </c>
      <c r="O200" s="80" t="e">
        <f>VLOOKUP(総括申込表!$C$7,女子個人種目!$Q$3:$R$49,2,)</f>
        <v>#N/A</v>
      </c>
    </row>
    <row r="201" spans="1:15" x14ac:dyDescent="0.15">
      <c r="A201">
        <v>199</v>
      </c>
      <c r="N201" s="80">
        <f>総括申込表!$C$6</f>
        <v>0</v>
      </c>
      <c r="O201" s="80" t="e">
        <f>VLOOKUP(総括申込表!$C$7,女子個人種目!$Q$3:$R$49,2,)</f>
        <v>#N/A</v>
      </c>
    </row>
    <row r="202" spans="1:15" x14ac:dyDescent="0.15">
      <c r="A202">
        <v>200</v>
      </c>
      <c r="N202" s="80">
        <f>総括申込表!$C$6</f>
        <v>0</v>
      </c>
      <c r="O202" s="80" t="e">
        <f>VLOOKUP(総括申込表!$C$7,女子個人種目!$Q$3:$R$49,2,)</f>
        <v>#N/A</v>
      </c>
    </row>
  </sheetData>
  <mergeCells count="2">
    <mergeCell ref="N1:O1"/>
    <mergeCell ref="Q1:R1"/>
  </mergeCells>
  <phoneticPr fontId="2"/>
  <dataValidations count="1">
    <dataValidation type="textLength" imeMode="halfAlpha" allowBlank="1" showInputMessage="1" showErrorMessage="1" sqref="K3:K200 I3:I200 M3:M200" xr:uid="{8AC40D24-8BFA-4209-B092-434BE1B2C378}">
      <formula1>1</formula1>
      <formula2>9999999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 alignWithMargins="0">
    <oddHeader>&amp;C女子申込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3029A892-DBF0-4ACF-8BFA-F95573F81918}">
          <x14:formula1>
            <xm:f>総括申込表!$C$48:$C$67</xm:f>
          </x14:formula1>
          <xm:sqref>H3:H200 J3:J200 L3:L200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2"/>
  <sheetViews>
    <sheetView workbookViewId="0">
      <selection activeCell="L13" sqref="L13"/>
    </sheetView>
  </sheetViews>
  <sheetFormatPr defaultColWidth="8.875" defaultRowHeight="13.5" x14ac:dyDescent="0.15"/>
  <cols>
    <col min="1" max="1" width="3.5" bestFit="1" customWidth="1"/>
    <col min="2" max="2" width="11.125" customWidth="1"/>
    <col min="3" max="3" width="12.5" customWidth="1"/>
    <col min="4" max="4" width="14" customWidth="1"/>
    <col min="5" max="5" width="19" customWidth="1"/>
    <col min="6" max="6" width="10" bestFit="1" customWidth="1"/>
    <col min="7" max="7" width="10.625" customWidth="1"/>
    <col min="8" max="8" width="2.875" customWidth="1"/>
    <col min="9" max="9" width="8.875" customWidth="1"/>
    <col min="10" max="15" width="8.125" customWidth="1"/>
  </cols>
  <sheetData>
    <row r="1" spans="1:15" ht="25.5" customHeight="1" x14ac:dyDescent="0.15">
      <c r="A1" s="117" t="s">
        <v>46</v>
      </c>
      <c r="B1" s="117"/>
      <c r="C1" s="117"/>
      <c r="D1" s="118" t="s">
        <v>270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69" customHeight="1" x14ac:dyDescent="0.15">
      <c r="B2" s="11" t="s">
        <v>47</v>
      </c>
      <c r="C2" t="s">
        <v>113</v>
      </c>
      <c r="D2" t="s">
        <v>114</v>
      </c>
      <c r="E2" s="83" t="s">
        <v>275</v>
      </c>
      <c r="F2" s="84" t="s">
        <v>279</v>
      </c>
      <c r="G2" s="85" t="s">
        <v>271</v>
      </c>
      <c r="H2" s="86"/>
      <c r="I2" s="87" t="s">
        <v>272</v>
      </c>
      <c r="J2" s="17" t="s">
        <v>273</v>
      </c>
      <c r="K2" s="119" t="s">
        <v>117</v>
      </c>
      <c r="L2" s="119"/>
      <c r="M2" s="119"/>
      <c r="N2" s="119"/>
      <c r="O2" s="119"/>
    </row>
    <row r="3" spans="1:15" s="1" customFormat="1" ht="15" customHeight="1" x14ac:dyDescent="0.15">
      <c r="B3" s="73" t="s">
        <v>49</v>
      </c>
      <c r="C3" s="1" t="s">
        <v>274</v>
      </c>
      <c r="D3" s="1" t="s">
        <v>118</v>
      </c>
      <c r="E3" s="1" t="s">
        <v>119</v>
      </c>
      <c r="F3" s="1" t="s">
        <v>120</v>
      </c>
      <c r="G3" s="74" t="s">
        <v>34</v>
      </c>
      <c r="I3" s="1" t="s">
        <v>50</v>
      </c>
      <c r="J3" s="1" t="s">
        <v>51</v>
      </c>
      <c r="K3" s="1" t="s">
        <v>52</v>
      </c>
      <c r="L3" s="1" t="s">
        <v>53</v>
      </c>
      <c r="M3" s="1" t="s">
        <v>54</v>
      </c>
      <c r="N3" s="1" t="s">
        <v>55</v>
      </c>
      <c r="O3" s="1" t="s">
        <v>56</v>
      </c>
    </row>
    <row r="4" spans="1:15" ht="15" customHeight="1" x14ac:dyDescent="0.15">
      <c r="A4">
        <v>1</v>
      </c>
      <c r="B4" s="11"/>
      <c r="D4" s="18"/>
      <c r="E4" s="18"/>
      <c r="F4" s="18"/>
      <c r="G4" s="88">
        <f>総括申込表!$C$6</f>
        <v>0</v>
      </c>
      <c r="I4" s="2"/>
      <c r="J4" s="2"/>
      <c r="K4" s="2"/>
      <c r="L4" s="2"/>
      <c r="M4" s="2"/>
      <c r="N4" s="2"/>
      <c r="O4" s="2"/>
    </row>
    <row r="5" spans="1:15" ht="15" customHeight="1" x14ac:dyDescent="0.15">
      <c r="A5">
        <v>2</v>
      </c>
      <c r="B5" s="11"/>
      <c r="G5" s="88">
        <f>総括申込表!$C$6</f>
        <v>0</v>
      </c>
      <c r="I5" s="2"/>
      <c r="J5" s="2"/>
      <c r="K5" s="2"/>
      <c r="L5" s="2"/>
    </row>
    <row r="6" spans="1:15" ht="15" customHeight="1" x14ac:dyDescent="0.15">
      <c r="A6">
        <v>3</v>
      </c>
      <c r="B6" s="11"/>
      <c r="D6" s="18"/>
      <c r="G6" s="88">
        <f>総括申込表!$C$6</f>
        <v>0</v>
      </c>
      <c r="I6" s="2"/>
    </row>
    <row r="7" spans="1:15" x14ac:dyDescent="0.15">
      <c r="A7">
        <v>4</v>
      </c>
      <c r="B7" s="11"/>
      <c r="D7" s="18"/>
      <c r="F7" s="18"/>
      <c r="G7" s="88">
        <f>総括申込表!$C$6</f>
        <v>0</v>
      </c>
      <c r="I7" s="2"/>
      <c r="K7" s="2"/>
      <c r="L7" s="2"/>
    </row>
    <row r="8" spans="1:15" x14ac:dyDescent="0.15">
      <c r="D8" s="18"/>
      <c r="F8" s="18"/>
      <c r="G8" s="2"/>
      <c r="I8" s="2"/>
      <c r="J8" s="2"/>
      <c r="K8" s="2"/>
      <c r="L8" s="2"/>
    </row>
    <row r="9" spans="1:15" x14ac:dyDescent="0.15">
      <c r="F9" s="18"/>
      <c r="G9" s="2"/>
      <c r="I9" s="2"/>
      <c r="J9" s="2"/>
      <c r="K9" s="2"/>
      <c r="L9" s="2"/>
    </row>
    <row r="10" spans="1:15" x14ac:dyDescent="0.15">
      <c r="G10" s="2"/>
      <c r="I10" s="2"/>
      <c r="J10" s="2"/>
      <c r="K10" s="2"/>
      <c r="L10" s="2"/>
    </row>
    <row r="11" spans="1:15" x14ac:dyDescent="0.15">
      <c r="G11" s="2"/>
      <c r="I11" s="2"/>
      <c r="J11" s="2"/>
      <c r="K11" s="2"/>
      <c r="L11" s="2"/>
    </row>
    <row r="12" spans="1:15" x14ac:dyDescent="0.15">
      <c r="G12" s="2"/>
      <c r="I12" s="2"/>
      <c r="J12" s="2"/>
      <c r="K12" s="2"/>
      <c r="L12" s="2"/>
    </row>
  </sheetData>
  <mergeCells count="3">
    <mergeCell ref="A1:C1"/>
    <mergeCell ref="D1:O1"/>
    <mergeCell ref="K2:O2"/>
  </mergeCells>
  <phoneticPr fontId="2"/>
  <dataValidations count="7">
    <dataValidation type="textLength" imeMode="halfAlpha" allowBlank="1" showInputMessage="1" showErrorMessage="1" sqref="G8:G12 I5:L5 K7:L12 I8:J12 J4:O4" xr:uid="{00000000-0002-0000-0400-000000000000}">
      <formula1>1</formula1>
      <formula2>9999</formula2>
    </dataValidation>
    <dataValidation type="list" imeMode="disabled" allowBlank="1" showInputMessage="1" showErrorMessage="1" sqref="B8:B32" xr:uid="{00000000-0002-0000-0400-000002000000}">
      <formula1>$B$49:$B$52</formula1>
    </dataValidation>
    <dataValidation imeMode="disabled" allowBlank="1" showInputMessage="1" showErrorMessage="1" sqref="C39:D65535" xr:uid="{00000000-0002-0000-0400-000003000000}"/>
    <dataValidation imeMode="halfKatakana" allowBlank="1" showInputMessage="1" showErrorMessage="1" sqref="C6:C22 D5" xr:uid="{00000000-0002-0000-0400-000004000000}"/>
    <dataValidation imeMode="halfAlpha" allowBlank="1" showInputMessage="1" showErrorMessage="1" sqref="E5 I4 E9:E22" xr:uid="{00000000-0002-0000-0400-000005000000}"/>
    <dataValidation type="whole" imeMode="halfAlpha" allowBlank="1" showInputMessage="1" showErrorMessage="1" sqref="E6:E8" xr:uid="{00000000-0002-0000-0400-000006000000}">
      <formula1>0</formula1>
      <formula2>999999</formula2>
    </dataValidation>
    <dataValidation type="whole" imeMode="halfAlpha" allowBlank="1" showInputMessage="1" showErrorMessage="1" sqref="I6:L6" xr:uid="{00000000-0002-0000-0400-000008000000}">
      <formula1>1</formula1>
      <formula2>9999</formula2>
    </dataValidation>
  </dataValidations>
  <pageMargins left="0.25" right="0.25" top="0.75" bottom="0.75" header="0.3" footer="0.3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2BC3C6E9-AFA2-4901-A54D-2A2A80481364}">
          <x14:formula1>
            <xm:f>総括申込表!E$48:E$51</xm:f>
          </x14:formula1>
          <xm:sqref>B4:B7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記入上の注意</vt:lpstr>
      <vt:lpstr>総括申込表</vt:lpstr>
      <vt:lpstr>男子個人種目</vt:lpstr>
      <vt:lpstr>女子個人種目</vt:lpstr>
      <vt:lpstr>リレー</vt:lpstr>
      <vt:lpstr>総括申込表!Print_Area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　幸助</dc:creator>
  <cp:lastModifiedBy>K20-0754</cp:lastModifiedBy>
  <cp:lastPrinted>2024-08-27T15:11:24Z</cp:lastPrinted>
  <dcterms:created xsi:type="dcterms:W3CDTF">2009-04-26T12:56:41Z</dcterms:created>
  <dcterms:modified xsi:type="dcterms:W3CDTF">2024-08-28T07:40:14Z</dcterms:modified>
</cp:coreProperties>
</file>