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様式Ⅰ　女子団体" sheetId="1" r:id="rId1"/>
    <sheet name="様式Ⅱ　女子種目" sheetId="2" r:id="rId2"/>
    <sheet name="様式Ⅲ　女子リレー" sheetId="3" r:id="rId3"/>
    <sheet name="女子一覧" sheetId="4" state="hidden" r:id="rId4"/>
    <sheet name="人数チェック" sheetId="5" r:id="rId5"/>
    <sheet name="参加人数" sheetId="6" state="hidden" r:id="rId6"/>
  </sheets>
  <definedNames>
    <definedName name="macro1">'様式Ⅱ　女子種目'!$C$17:$F$76</definedName>
    <definedName name="macro2">'様式Ⅰ　女子団体'!$C$17:$F$46</definedName>
    <definedName name="mairu">'様式Ⅰ　女子団体'!$K:$K</definedName>
    <definedName name="namedaigaku">'様式Ⅱ　女子種目'!$K$17:$K$76</definedName>
    <definedName name="numberA">'様式Ⅰ　女子団体'!$A$17:$A$46</definedName>
    <definedName name="overyoushikiA">'様式Ⅰ　女子団体'!$A$5:$K$16</definedName>
    <definedName name="overyoushikiB">'様式Ⅱ　女子種目'!$A$1:$J$16</definedName>
    <definedName name="_xlnm.Print_Area" localSheetId="0">'様式Ⅰ　女子団体'!$A$1:$K$46</definedName>
    <definedName name="_xlnm.Print_Area" localSheetId="1">'様式Ⅱ　女子種目'!$A$1:$K$76</definedName>
    <definedName name="_xlnm.Print_Area" localSheetId="2">'様式Ⅲ　女子リレー'!$A$1:$J$50</definedName>
    <definedName name="_xlnm.Print_Titles" localSheetId="0">'様式Ⅰ　女子団体'!$1:$16</definedName>
    <definedName name="_xlnm.Print_Titles" localSheetId="1">'様式Ⅱ　女子種目'!$1:$16</definedName>
    <definedName name="shumokusuu">'様式Ⅰ　女子団体'!$G:$I</definedName>
    <definedName name="shumokusuu2">'様式Ⅱ　女子種目'!$A:$A</definedName>
    <definedName name="yonkei">'様式Ⅰ　女子団体'!$J:$J</definedName>
    <definedName name="ベース">'様式Ⅱ　女子種目'!$A$1:$K$76</definedName>
    <definedName name="ベース２">'様式Ⅲ　女子リレー'!$A$1:$J$42</definedName>
    <definedName name="ベース３">'様式Ⅲ　女子リレー'!$A$1:$J$25</definedName>
    <definedName name="ベースＡ">'様式Ⅰ　女子団体'!$A$5:$K$46</definedName>
    <definedName name="ベースB">'様式Ⅰ　女子団体'!$A$17:$K$46</definedName>
    <definedName name="リレー">'様式Ⅲ　女子リレー'!$C:$C</definedName>
    <definedName name="延べ人数">'様式Ⅱ　女子種目'!$B:$B</definedName>
    <definedName name="混成">#REF!</definedName>
  </definedNames>
  <calcPr fullCalcOnLoad="1"/>
</workbook>
</file>

<file path=xl/comments1.xml><?xml version="1.0" encoding="utf-8"?>
<comments xmlns="http://schemas.openxmlformats.org/spreadsheetml/2006/main">
  <authors>
    <author>syougo</author>
    <author>九州学連</author>
    <author>九州学生陸上競技連盟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監督名
</t>
        </r>
        <r>
          <rPr>
            <sz val="9"/>
            <rFont val="ＭＳ Ｐゴシック"/>
            <family val="3"/>
          </rPr>
          <t>姓と名の間に全角スペースを入れる。
例：学連　太郎</t>
        </r>
      </text>
    </comment>
    <comment ref="H10" authorId="0">
      <text>
        <r>
          <rPr>
            <b/>
            <sz val="9"/>
            <rFont val="ＭＳ Ｐゴシック"/>
            <family val="3"/>
          </rPr>
          <t xml:space="preserve">連絡先
</t>
        </r>
        <r>
          <rPr>
            <sz val="9"/>
            <rFont val="ＭＳ Ｐゴシック"/>
            <family val="3"/>
          </rPr>
          <t xml:space="preserve">必ず市外局番を入れること。
半角英数で入力する。
例：092-715-0997
</t>
        </r>
      </text>
    </comment>
    <comment ref="C12" authorId="0">
      <text>
        <r>
          <rPr>
            <b/>
            <sz val="9"/>
            <rFont val="ＭＳ Ｐゴシック"/>
            <family val="3"/>
          </rPr>
          <t xml:space="preserve">郵便番号
</t>
        </r>
        <r>
          <rPr>
            <sz val="9"/>
            <rFont val="ＭＳ Ｐゴシック"/>
            <family val="3"/>
          </rPr>
          <t xml:space="preserve">半角英数で入力する。
例：810-0062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連絡先住所
</t>
        </r>
        <r>
          <rPr>
            <sz val="9"/>
            <rFont val="ＭＳ Ｐゴシック"/>
            <family val="3"/>
          </rPr>
          <t>例：福岡県福岡市中央区荒戸3-3-66大濠SFビル308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7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1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8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1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9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19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0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0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1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1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2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2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3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3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4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4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5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5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6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6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7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7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8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8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9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9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0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0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1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1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2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2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3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3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4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4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5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5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6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6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7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8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9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9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0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0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1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1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2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2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3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3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4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4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5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5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6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6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G1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0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1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2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3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5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6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7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8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9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0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1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3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5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6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19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0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1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2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3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4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5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6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7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8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9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0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1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2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3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4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5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6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7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8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9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0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1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2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3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4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5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6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J7" authorId="2">
      <text>
        <r>
          <rPr>
            <b/>
            <sz val="9"/>
            <rFont val="ＭＳ Ｐゴシック"/>
            <family val="3"/>
          </rPr>
          <t xml:space="preserve">延べ人数
</t>
        </r>
        <r>
          <rPr>
            <sz val="9"/>
            <rFont val="ＭＳ Ｐゴシック"/>
            <family val="3"/>
          </rPr>
          <t xml:space="preserve">リレーを除いた延べ人数の合計を入力してください。（入力手順参照）
</t>
        </r>
      </text>
    </comment>
    <comment ref="D6" authorId="1">
      <text>
        <r>
          <rPr>
            <b/>
            <sz val="9"/>
            <rFont val="ＭＳ Ｐゴシック"/>
            <family val="3"/>
          </rPr>
          <t xml:space="preserve">大学名
正式名称を入力してください。
例：福岡大学
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19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0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1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2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3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4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5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6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7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8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9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0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1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2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3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4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5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6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7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8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9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0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1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2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3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4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5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6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0" authorId="2">
      <text>
        <r>
          <rPr>
            <b/>
            <sz val="9"/>
            <rFont val="ＭＳ Ｐゴシック"/>
            <family val="3"/>
          </rPr>
          <t>申込責任者名入力:</t>
        </r>
        <r>
          <rPr>
            <sz val="9"/>
            <rFont val="ＭＳ Ｐゴシック"/>
            <family val="3"/>
          </rPr>
          <t xml:space="preserve">
姓と名の間に全角でスペースを入れる。
例）学連　太郎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連絡先
</t>
        </r>
        <r>
          <rPr>
            <sz val="9"/>
            <rFont val="ＭＳ Ｐゴシック"/>
            <family val="3"/>
          </rPr>
          <t xml:space="preserve">必ず市外局番を入れること。
半角英数で入力する。
例：092-715-0997
</t>
        </r>
      </text>
    </comment>
  </commentList>
</comments>
</file>

<file path=xl/comments2.xml><?xml version="1.0" encoding="utf-8"?>
<comments xmlns="http://schemas.openxmlformats.org/spreadsheetml/2006/main">
  <authors>
    <author>堤　雄一郎</author>
    <author>九州学連</author>
  </authors>
  <commentList>
    <comment ref="A1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1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1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1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1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1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1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1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1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1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1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2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2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2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B2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</commentList>
</comments>
</file>

<file path=xl/comments3.xml><?xml version="1.0" encoding="utf-8"?>
<comments xmlns="http://schemas.openxmlformats.org/spreadsheetml/2006/main">
  <authors>
    <author>九州学連</author>
    <author>情報基盤センター</author>
    <author>九州学生陸上競技連盟</author>
  </authors>
  <commentList>
    <comment ref="B12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12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2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 xml:space="preserve">略称名で記入してください。
例：
秩父宮賜杯
第５９回西日本学生陸上競技対校選手権大会
　　　　　　　　　　　　　　↓
　　　　　　　　５９回西日本インカレ
</t>
        </r>
      </text>
    </comment>
    <comment ref="C6" authorId="0">
      <text>
        <r>
          <rPr>
            <b/>
            <sz val="9"/>
            <rFont val="ＭＳ Ｐゴシック"/>
            <family val="3"/>
          </rPr>
          <t>記録</t>
        </r>
        <r>
          <rPr>
            <sz val="9"/>
            <rFont val="ＭＳ Ｐゴシック"/>
            <family val="3"/>
          </rPr>
          <t xml:space="preserve">
注：すべて半角英数で記入すること。
トラック
「分」→　:　　「秒」→　.
11秒20→11.20
15分30秒00→15:30.00
</t>
        </r>
      </text>
    </comment>
    <comment ref="C5" authorId="1">
      <text>
        <r>
          <rPr>
            <b/>
            <sz val="9"/>
            <rFont val="ＭＳ Ｐゴシック"/>
            <family val="3"/>
          </rPr>
          <t xml:space="preserve">競技種目:
</t>
        </r>
        <r>
          <rPr>
            <sz val="9"/>
            <rFont val="ＭＳ Ｐゴシック"/>
            <family val="3"/>
          </rPr>
          <t xml:space="preserve">出場する種目を選んでください。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16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18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20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22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30" authorId="1">
      <text>
        <r>
          <rPr>
            <b/>
            <sz val="9"/>
            <rFont val="ＭＳ Ｐゴシック"/>
            <family val="3"/>
          </rPr>
          <t xml:space="preserve">競技種目:
</t>
        </r>
        <r>
          <rPr>
            <sz val="9"/>
            <rFont val="ＭＳ Ｐゴシック"/>
            <family val="3"/>
          </rPr>
          <t xml:space="preserve">出場する種目を選んでください。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>記録</t>
        </r>
        <r>
          <rPr>
            <sz val="9"/>
            <rFont val="ＭＳ Ｐゴシック"/>
            <family val="3"/>
          </rPr>
          <t xml:space="preserve">
注：すべて半角英数で記入すること。
トラック
「分」→　:　　「秒」→　.
11秒20→11.20
15分30秒00→15:30.00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 xml:space="preserve">略称名で記入してください。
例：
秩父宮賜杯
第５９回西日本学生陸上競技対校選手権大会
　　　　　　　　　　　　　　↓
　　　　　　　　５９回西日本インカレ
</t>
        </r>
      </text>
    </comment>
    <comment ref="B37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7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39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9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1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1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3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3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5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5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7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7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" authorId="2">
      <text>
        <r>
          <rPr>
            <sz val="9"/>
            <rFont val="ＭＳ Ｐゴシック"/>
            <family val="3"/>
          </rPr>
          <t xml:space="preserve">複数チーム出場する場合は、アルファベットを振り分けてください。
</t>
        </r>
      </text>
    </comment>
  </commentList>
</comments>
</file>

<file path=xl/sharedStrings.xml><?xml version="1.0" encoding="utf-8"?>
<sst xmlns="http://schemas.openxmlformats.org/spreadsheetml/2006/main" count="1826" uniqueCount="828">
  <si>
    <t>上記記録を</t>
  </si>
  <si>
    <t>種目別申込一覧表</t>
  </si>
  <si>
    <t>連絡責任者</t>
  </si>
  <si>
    <t>連絡先</t>
  </si>
  <si>
    <t>登録番号</t>
  </si>
  <si>
    <t>陸協</t>
  </si>
  <si>
    <t>出場種目</t>
  </si>
  <si>
    <t>印</t>
  </si>
  <si>
    <t>フリガナ</t>
  </si>
  <si>
    <t>競技会名</t>
  </si>
  <si>
    <t>記録</t>
  </si>
  <si>
    <t>日）</t>
  </si>
  <si>
    <t>月</t>
  </si>
  <si>
    <t>年</t>
  </si>
  <si>
    <t>（</t>
  </si>
  <si>
    <t>200m</t>
  </si>
  <si>
    <t>400m</t>
  </si>
  <si>
    <t>800m</t>
  </si>
  <si>
    <t>1500m</t>
  </si>
  <si>
    <t>5000m</t>
  </si>
  <si>
    <t>10000m</t>
  </si>
  <si>
    <t>400mH</t>
  </si>
  <si>
    <t>団体申込</t>
  </si>
  <si>
    <t>種目申込</t>
  </si>
  <si>
    <t>学年</t>
  </si>
  <si>
    <t>氏名</t>
  </si>
  <si>
    <t>最高記録</t>
  </si>
  <si>
    <t>競技種目</t>
  </si>
  <si>
    <t>大学名</t>
  </si>
  <si>
    <t>出した競技会</t>
  </si>
  <si>
    <t>および期日</t>
  </si>
  <si>
    <t>ナンバー</t>
  </si>
  <si>
    <t>フリガナ</t>
  </si>
  <si>
    <t>登録陸協</t>
  </si>
  <si>
    <t>リレー申込書</t>
  </si>
  <si>
    <t>種目</t>
  </si>
  <si>
    <t>大学名・略称名</t>
  </si>
  <si>
    <t>監督名</t>
  </si>
  <si>
    <t>郵便番号</t>
  </si>
  <si>
    <t>住所</t>
  </si>
  <si>
    <t>緊急連絡先</t>
  </si>
  <si>
    <t>400mR</t>
  </si>
  <si>
    <t>1600mR</t>
  </si>
  <si>
    <t>走幅跳</t>
  </si>
  <si>
    <t>三段跳</t>
  </si>
  <si>
    <t>100m</t>
  </si>
  <si>
    <t>ﾊﾝﾏｰ投</t>
  </si>
  <si>
    <t>円盤投</t>
  </si>
  <si>
    <t>やり投</t>
  </si>
  <si>
    <t>砲丸投</t>
  </si>
  <si>
    <t>棒高跳</t>
  </si>
  <si>
    <t>走高跳</t>
  </si>
  <si>
    <t>ﾌﾘｶﾞﾅ</t>
  </si>
  <si>
    <r>
      <t>（様式Ⅱ）</t>
    </r>
    <r>
      <rPr>
        <sz val="11"/>
        <rFont val="ＭＳ Ｐゴシック"/>
        <family val="3"/>
      </rPr>
      <t xml:space="preserve">       </t>
    </r>
  </si>
  <si>
    <t>(様式Ⅲ)</t>
  </si>
  <si>
    <t>参加人数</t>
  </si>
  <si>
    <t>延べ人数</t>
  </si>
  <si>
    <t>人</t>
  </si>
  <si>
    <t>責任者</t>
  </si>
  <si>
    <t>４×１００ｍＲ</t>
  </si>
  <si>
    <t>４×４００ｍＲ</t>
  </si>
  <si>
    <t>年月日</t>
  </si>
  <si>
    <t>カナ氏名</t>
  </si>
  <si>
    <t>登記陸協</t>
  </si>
  <si>
    <t>団体名</t>
  </si>
  <si>
    <t>3</t>
  </si>
  <si>
    <t>沖縄県</t>
  </si>
  <si>
    <t>2</t>
  </si>
  <si>
    <t>4</t>
  </si>
  <si>
    <t>5</t>
  </si>
  <si>
    <t>福岡県</t>
  </si>
  <si>
    <t>佐賀県</t>
  </si>
  <si>
    <t>熊本県</t>
  </si>
  <si>
    <t>山口県</t>
  </si>
  <si>
    <t>大分県</t>
  </si>
  <si>
    <t>鹿児島県</t>
  </si>
  <si>
    <t>宮崎県</t>
  </si>
  <si>
    <t>M2</t>
  </si>
  <si>
    <t>長崎県</t>
  </si>
  <si>
    <t>広島県</t>
  </si>
  <si>
    <t>島根県</t>
  </si>
  <si>
    <t>M1</t>
  </si>
  <si>
    <t>香川県</t>
  </si>
  <si>
    <t>愛媛県</t>
  </si>
  <si>
    <t>岡山県</t>
  </si>
  <si>
    <t>鳥取県</t>
  </si>
  <si>
    <t>岐阜県</t>
  </si>
  <si>
    <r>
      <t>（様式Ⅰ）</t>
    </r>
    <r>
      <rPr>
        <sz val="11"/>
        <rFont val="ＭＳ Ｐゴシック"/>
        <family val="3"/>
      </rPr>
      <t xml:space="preserve">       </t>
    </r>
  </si>
  <si>
    <t>団体申込一覧</t>
  </si>
  <si>
    <t>富山県</t>
  </si>
  <si>
    <t>女子</t>
  </si>
  <si>
    <t>100mH</t>
  </si>
  <si>
    <t>5000mW</t>
  </si>
  <si>
    <t>棒高跳</t>
  </si>
  <si>
    <t>走幅跳</t>
  </si>
  <si>
    <t>三段跳</t>
  </si>
  <si>
    <t>砲丸投</t>
  </si>
  <si>
    <t>円盤投</t>
  </si>
  <si>
    <t>（　女　子　）</t>
  </si>
  <si>
    <t>ﾐｼﾏ ｻｷ</t>
  </si>
  <si>
    <t>6</t>
  </si>
  <si>
    <t>徳島県</t>
  </si>
  <si>
    <t>大学名</t>
  </si>
  <si>
    <t>三段跳</t>
  </si>
  <si>
    <t>※入力する際に種目順に入力してください。</t>
  </si>
  <si>
    <t>広島大学</t>
  </si>
  <si>
    <t>出口　奈津美</t>
  </si>
  <si>
    <t>ﾃﾞｸﾞﾁ ﾅﾂﾐ</t>
  </si>
  <si>
    <t>谷矢　優里枝</t>
  </si>
  <si>
    <t>ﾀﾆﾔ ﾕﾘｴ</t>
  </si>
  <si>
    <t>藤本　あゆみ</t>
  </si>
  <si>
    <t>ﾌｼﾞﾓﾄ ｱﾕﾐ</t>
  </si>
  <si>
    <t>北川　淳美</t>
  </si>
  <si>
    <t>ｷﾀｶﾞﾜ ｱﾂﾐ</t>
  </si>
  <si>
    <t>高知県</t>
  </si>
  <si>
    <t>三井　麻莉</t>
  </si>
  <si>
    <t>ﾐﾂｲ ﾏﾘ</t>
  </si>
  <si>
    <t>渡邊　江里佳</t>
  </si>
  <si>
    <t>ﾜﾀﾅﾍﾞ ｴﾘｶ</t>
  </si>
  <si>
    <t>三重県</t>
  </si>
  <si>
    <t>梅本　亜衣子</t>
  </si>
  <si>
    <t>ｳﾒﾓﾄ ｱｲｺ</t>
  </si>
  <si>
    <t>城戸　明日香</t>
  </si>
  <si>
    <t>ｷﾄﾞ ｱｽｶ</t>
  </si>
  <si>
    <t>村尾　希</t>
  </si>
  <si>
    <t>ﾑﾗｵ ﾉｿﾞﾐ</t>
  </si>
  <si>
    <t>山木　彩加</t>
  </si>
  <si>
    <t>ﾔﾏｷ ｱﾔｶ</t>
  </si>
  <si>
    <t>田中　美穂</t>
  </si>
  <si>
    <t>ﾀﾅｶ ﾐﾎ</t>
  </si>
  <si>
    <t>冨岡　夏帆</t>
  </si>
  <si>
    <t>ﾄﾐｵｶ　ﾅﾂﾎ</t>
  </si>
  <si>
    <t>坂本　愛子</t>
  </si>
  <si>
    <t>ｻｶﾓﾄ ｱｲｺ</t>
  </si>
  <si>
    <t>芝　真央</t>
  </si>
  <si>
    <t>ｼﾊﾞ　ﾏｵ</t>
  </si>
  <si>
    <t>栃谷　早紀</t>
  </si>
  <si>
    <t>ﾄﾁﾀﾆ　ｻｷ</t>
  </si>
  <si>
    <t>平田　桜</t>
  </si>
  <si>
    <t>ﾋﾗﾀ ｻｸﾗ</t>
  </si>
  <si>
    <t>高木　緑</t>
  </si>
  <si>
    <t>ﾀｶｷﾞ ﾐﾄﾞﾘ</t>
  </si>
  <si>
    <t>北海道</t>
  </si>
  <si>
    <t>原本　知佳</t>
  </si>
  <si>
    <t>ﾊﾗﾓﾄ ﾁｶ</t>
  </si>
  <si>
    <t>宗近　由貴</t>
  </si>
  <si>
    <t>ﾑﾈﾁｶ ﾕｷ</t>
  </si>
  <si>
    <t>曽我　友理</t>
  </si>
  <si>
    <t>ｿｶﾞ ﾕﾘ</t>
  </si>
  <si>
    <t>渡邊　佳奈</t>
  </si>
  <si>
    <t>ﾜﾀﾅﾍﾞ ｶﾅ</t>
  </si>
  <si>
    <t>宮迫　由季</t>
  </si>
  <si>
    <t>ﾐﾔｻｺ　ﾕｷ</t>
  </si>
  <si>
    <t>森石　茉里恵</t>
  </si>
  <si>
    <t>ﾓﾘｲｼ　ﾏﾘｴ</t>
  </si>
  <si>
    <t>慈氏　理恵子</t>
  </si>
  <si>
    <t>ｼﾞｼ　ﾘｴｺ</t>
  </si>
  <si>
    <t>戸田　彩音</t>
  </si>
  <si>
    <t>ﾄﾀﾞ　ｱﾔﾈ</t>
  </si>
  <si>
    <t>山本　奈津美</t>
  </si>
  <si>
    <t>ﾔﾏﾓﾄ　ﾅﾂﾐ</t>
  </si>
  <si>
    <t>末釜　季美子</t>
  </si>
  <si>
    <t>ｽｴｶﾏ ｷﾐｺ</t>
  </si>
  <si>
    <t>石島　ゆり野</t>
  </si>
  <si>
    <t>ｲｼｼﾞﾏ ﾕﾘﾉ</t>
  </si>
  <si>
    <t>庭田 千恵子</t>
  </si>
  <si>
    <t>ﾆﾜﾀ ﾁｴｺ</t>
  </si>
  <si>
    <t>張　暁旭</t>
  </si>
  <si>
    <t>ﾁｮｳ　ｼｮｳﾁｮ</t>
  </si>
  <si>
    <t>山本　早紀</t>
  </si>
  <si>
    <t>ﾔﾏﾓﾄ　ｻｷ</t>
  </si>
  <si>
    <t>広島市立大学</t>
  </si>
  <si>
    <t>間弓　沙織</t>
  </si>
  <si>
    <t>ﾏﾕﾐ ｻｵﾘ</t>
  </si>
  <si>
    <t>谷　恵里香</t>
  </si>
  <si>
    <t>ﾀﾆ ｴﾘｶ</t>
  </si>
  <si>
    <t>小田　敬子</t>
  </si>
  <si>
    <t>ｵﾀﾞ ｹｲｺ</t>
  </si>
  <si>
    <t>山岡　由布子</t>
  </si>
  <si>
    <t>ﾔﾏｵｶ ﾕｳｺ</t>
  </si>
  <si>
    <t>岡山県立大学</t>
  </si>
  <si>
    <t>山田　祥加</t>
  </si>
  <si>
    <t>ﾔﾏﾀﾞ ｻﾁｶ</t>
  </si>
  <si>
    <t>岡山商科大学</t>
  </si>
  <si>
    <t>上原　千佳</t>
  </si>
  <si>
    <t>ｳｴﾊﾗ ﾁｶ</t>
  </si>
  <si>
    <t>清水　智美</t>
  </si>
  <si>
    <t>ｼﾐｽﾞ ﾄﾓﾐ</t>
  </si>
  <si>
    <t>吉備国際大学</t>
  </si>
  <si>
    <t>福原　彩乃</t>
  </si>
  <si>
    <t>ﾌｸﾊﾗ ｱﾔﾉ</t>
  </si>
  <si>
    <t>山吹　愛子</t>
  </si>
  <si>
    <t>ﾔﾏﾌﾞｷ ｱｲｺ</t>
  </si>
  <si>
    <t>呉工業高等専門学校</t>
  </si>
  <si>
    <t>末重　麻衣</t>
  </si>
  <si>
    <t>ｽｴｼｹﾞ ﾏｲ</t>
  </si>
  <si>
    <t>環太平洋大学</t>
  </si>
  <si>
    <t>神坂　文子</t>
  </si>
  <si>
    <t>ｶﾐｻｶ ﾌﾐｺ</t>
  </si>
  <si>
    <t>那須　千恵子</t>
  </si>
  <si>
    <t>ﾅｽ ﾁｴｺ</t>
  </si>
  <si>
    <t>松尾　尚実</t>
  </si>
  <si>
    <t>ﾏﾂｵ ﾅｵﾐ</t>
  </si>
  <si>
    <t>浅野　清恵</t>
  </si>
  <si>
    <t>ｱｻﾉ ｷﾖｴ</t>
  </si>
  <si>
    <t>岡本　希望</t>
  </si>
  <si>
    <t>ｵｶﾓﾄ ﾉｿﾞﾐ</t>
  </si>
  <si>
    <t>川中　美咲</t>
  </si>
  <si>
    <t>ｶﾜﾅｶ ﾐｻｷ</t>
  </si>
  <si>
    <t>佐藤　唯</t>
  </si>
  <si>
    <t>ｻﾄｳ ﾕｲ</t>
  </si>
  <si>
    <t>白井　夕貴</t>
  </si>
  <si>
    <t>ｼﾗｲ ﾕｷ</t>
  </si>
  <si>
    <t>仙木　弓美</t>
  </si>
  <si>
    <t>ｾﾝｷﾞ ﾕﾐ</t>
  </si>
  <si>
    <t>中条　ありさ</t>
  </si>
  <si>
    <t>ﾁｭｳｼﾞｮｳ ｱﾘｻ</t>
  </si>
  <si>
    <t>中井　佑美</t>
  </si>
  <si>
    <t>ﾅｶｲ ﾕﾐ</t>
  </si>
  <si>
    <t>中川　京子</t>
  </si>
  <si>
    <t>ﾅｶｶﾞﾜ ｷｮｳｺ</t>
  </si>
  <si>
    <t>2　</t>
  </si>
  <si>
    <t>原　ゆりか</t>
  </si>
  <si>
    <t>ﾊﾗ ﾕﾘｶ</t>
  </si>
  <si>
    <t>川崎医療福祉大学</t>
  </si>
  <si>
    <t>橋本　真実</t>
  </si>
  <si>
    <t>ﾊｼﾓﾄ ﾏﾐ</t>
  </si>
  <si>
    <t>北野　里沙</t>
  </si>
  <si>
    <t>ｷﾀﾉ ﾘｻ</t>
  </si>
  <si>
    <t>津島　萌</t>
  </si>
  <si>
    <t>ﾂｼﾏ ﾒｸﾞﾐ</t>
  </si>
  <si>
    <t>谷本　由佳</t>
  </si>
  <si>
    <t>ﾀﾆﾓﾄ ﾕｶ</t>
  </si>
  <si>
    <t>野添　千恵美</t>
  </si>
  <si>
    <t>ﾉｿﾞｴ ﾁｴﾐ</t>
  </si>
  <si>
    <t>鈴木　景子</t>
  </si>
  <si>
    <t>ｽｽﾞｷ ｹｲｺ</t>
  </si>
  <si>
    <t>石井　愉子</t>
  </si>
  <si>
    <t>ｲｼｲ ﾕｺ</t>
  </si>
  <si>
    <t>堂山　愛美</t>
  </si>
  <si>
    <t>ﾄﾞｳﾔﾏ ﾏﾅﾐ</t>
  </si>
  <si>
    <t>佐藤　広美</t>
  </si>
  <si>
    <t>ｻﾄｳ ﾋﾛﾐ</t>
  </si>
  <si>
    <t>岡田　麻友子</t>
  </si>
  <si>
    <t>ｵｶﾀﾞ ﾏﾕｺ</t>
  </si>
  <si>
    <t>広島修道大学</t>
  </si>
  <si>
    <t>岡野　真実</t>
  </si>
  <si>
    <t>ｵｶﾉ ﾏﾐ</t>
  </si>
  <si>
    <t>正原　夢香</t>
  </si>
  <si>
    <t>ｼｮｳﾊﾗ ﾕﾒｶ</t>
  </si>
  <si>
    <t>橋本　真津帆</t>
  </si>
  <si>
    <t>ﾊｼﾓﾄ ﾐﾂﾞﾎ</t>
  </si>
  <si>
    <t>蔵本　奏子</t>
  </si>
  <si>
    <t>ｸﾗﾓﾄ ｶﾅｺ</t>
  </si>
  <si>
    <t>松村　有記</t>
  </si>
  <si>
    <t>ﾏﾂﾑﾗ ﾕｷ</t>
  </si>
  <si>
    <t>森川　祐紀子</t>
  </si>
  <si>
    <t>ﾓﾘｶﾜ ﾕｷｺ</t>
  </si>
  <si>
    <t>岡山理科大学</t>
  </si>
  <si>
    <t>稲田　あゆみ</t>
  </si>
  <si>
    <t>ｲﾅﾀ ｱﾕﾐ</t>
  </si>
  <si>
    <t>愛媛女子短期大学</t>
  </si>
  <si>
    <t>浅野　加奈未</t>
  </si>
  <si>
    <t>ｱｻﾉ ｶﾅﾐ</t>
  </si>
  <si>
    <t>荒木　梨沙</t>
  </si>
  <si>
    <t>ｱﾗｷ ﾘｻ</t>
  </si>
  <si>
    <t>江藤　安純</t>
  </si>
  <si>
    <t>ｴﾄｳ ｱｽﾞﾐ</t>
  </si>
  <si>
    <t>大田垣　満衣</t>
  </si>
  <si>
    <t>ｵｵﾀｶﾞｷ ﾏｲ</t>
  </si>
  <si>
    <t>兵庫県</t>
  </si>
  <si>
    <t>佐竹　美咲</t>
  </si>
  <si>
    <t>ｻﾀｹ ﾐｻｷ</t>
  </si>
  <si>
    <t>佐原　梨花子</t>
  </si>
  <si>
    <t>ｻﾊﾗ ﾘｶｺ</t>
  </si>
  <si>
    <t>田原　加奈絵</t>
  </si>
  <si>
    <t>ﾀﾊﾗ ｶﾅｴ</t>
  </si>
  <si>
    <t>中川　美幸</t>
  </si>
  <si>
    <t>ﾅｶｶﾞﾜ ﾐﾕｷ</t>
  </si>
  <si>
    <t>日高　知恵</t>
  </si>
  <si>
    <t>ﾋﾀﾞｶ ﾁｴ</t>
  </si>
  <si>
    <t>古川　千尋</t>
  </si>
  <si>
    <t>ﾌﾙｶﾜ ﾁﾋﾛ</t>
  </si>
  <si>
    <t>堀田　佳世</t>
  </si>
  <si>
    <t>ﾎﾘﾀ ｶﾖ</t>
  </si>
  <si>
    <t>松島　渚</t>
  </si>
  <si>
    <t>ﾏﾂｼﾏ ﾅｷﾞｻ</t>
  </si>
  <si>
    <t>松添　葉子</t>
  </si>
  <si>
    <t>ﾏﾂｿﾞｴ ﾖｳｺ</t>
  </si>
  <si>
    <t>森崎　聖奈</t>
  </si>
  <si>
    <t>ﾓﾘｻｷ ｾｲﾅ</t>
  </si>
  <si>
    <t>山下　悠</t>
  </si>
  <si>
    <t>ﾔﾏｼﾀ ﾊﾙｶ</t>
  </si>
  <si>
    <t>渡辺　愛理</t>
  </si>
  <si>
    <t>ﾜﾀﾅﾍﾞ ｱｲﾘ</t>
  </si>
  <si>
    <t>広島国際大学</t>
  </si>
  <si>
    <t>大野　沙和</t>
  </si>
  <si>
    <t>ｵｵﾉ ｻﾜ</t>
  </si>
  <si>
    <t>美作大学</t>
  </si>
  <si>
    <t>川上　慶子</t>
  </si>
  <si>
    <t>ｶﾜｶﾐ ｹｲｺ</t>
  </si>
  <si>
    <t>川高　ちひろ</t>
  </si>
  <si>
    <t>ｶﾜﾀｶ ﾁﾋﾛ</t>
  </si>
  <si>
    <t>後藤　千恵</t>
  </si>
  <si>
    <t>ｺﾞﾄｳ ﾁｴ</t>
  </si>
  <si>
    <t>新谷　結佳</t>
  </si>
  <si>
    <t>ﾆｲﾀﾆ ﾕｶ</t>
  </si>
  <si>
    <t>桝田　茉里</t>
  </si>
  <si>
    <t>ﾏｽﾀﾞ ﾏﾘ</t>
  </si>
  <si>
    <t>皆木　智絵</t>
  </si>
  <si>
    <t>ﾐﾅｷﾞ ﾄﾓｴ</t>
  </si>
  <si>
    <t>山下　真由</t>
  </si>
  <si>
    <t>ﾔﾏｼﾀ ﾏﾕ</t>
  </si>
  <si>
    <t>赤堀　友美</t>
  </si>
  <si>
    <t>ｱｶﾎﾘ ﾄﾓﾐ</t>
  </si>
  <si>
    <t>亀山　のどか</t>
  </si>
  <si>
    <t>ｶﾒﾔﾏ ﾉﾄﾞｶ</t>
  </si>
  <si>
    <t>金馬　可奈</t>
  </si>
  <si>
    <t>ｺﾝﾏ ｶﾅ</t>
  </si>
  <si>
    <t>田口　果奈</t>
  </si>
  <si>
    <t>ﾀｸﾞﾁ ｶﾅ</t>
  </si>
  <si>
    <t>辻本　有美</t>
  </si>
  <si>
    <t>ﾂｼﾞﾓﾄ ﾕﾐ</t>
  </si>
  <si>
    <t>三嶋　佐紀</t>
  </si>
  <si>
    <t>井上　文華</t>
  </si>
  <si>
    <t>ｲﾉｳｴ ｱﾔｶ</t>
  </si>
  <si>
    <t>榎本　福美</t>
  </si>
  <si>
    <t>ｴﾉｷﾓﾄ ﾌｸﾐ</t>
  </si>
  <si>
    <t>木下　くるみ</t>
  </si>
  <si>
    <t>ｷﾉｼﾀ ｸﾙﾐ</t>
  </si>
  <si>
    <t>清水　裕希</t>
  </si>
  <si>
    <t>ｼﾐｽﾞ ﾕｷ</t>
  </si>
  <si>
    <t>藪下　有希子</t>
  </si>
  <si>
    <t>ﾔﾌﾞｼﾀ ﾕｷｺ</t>
  </si>
  <si>
    <t>山根　瑠美</t>
  </si>
  <si>
    <t>ﾔﾏﾈ ﾙﾐ</t>
  </si>
  <si>
    <t>鳴門教育大学</t>
  </si>
  <si>
    <t>木村　有彩</t>
  </si>
  <si>
    <t>ｷﾑﾗ ｱﾘｻ</t>
  </si>
  <si>
    <t>泉　佐也加</t>
  </si>
  <si>
    <t>ｲｽﾞﾐ ｻﾔｶ</t>
  </si>
  <si>
    <t>市榮　慧子</t>
  </si>
  <si>
    <t>ｲﾁｴ ｹｲｺ</t>
  </si>
  <si>
    <t>森下　由貴</t>
  </si>
  <si>
    <t>ﾓﾘｼﾀ ﾕｷ</t>
  </si>
  <si>
    <t>徳島文理大学</t>
  </si>
  <si>
    <t>柴田　望美</t>
  </si>
  <si>
    <t>ｼﾊﾞﾀ ﾉｿﾞﾐ</t>
  </si>
  <si>
    <t>矢野　加奈子</t>
  </si>
  <si>
    <t>ﾔﾉ ｶﾅｺ</t>
  </si>
  <si>
    <t>飯田　香奈子</t>
  </si>
  <si>
    <t>ｲｲﾀﾞ ｶﾅｺ</t>
  </si>
  <si>
    <t>厚見　晴香</t>
  </si>
  <si>
    <t>ｱﾂﾐ ﾊﾙｶ</t>
  </si>
  <si>
    <t>久保　玲衣奈</t>
  </si>
  <si>
    <t>ｸﾎﾞ ﾚｲﾅ</t>
  </si>
  <si>
    <t>松山大学</t>
  </si>
  <si>
    <t>國仙　幸子</t>
  </si>
  <si>
    <t>ｺｸｾﾝ ｻﾁｺ</t>
  </si>
  <si>
    <t>上野　愛</t>
  </si>
  <si>
    <t>ｳｴﾉ ｱｲ</t>
  </si>
  <si>
    <t>福田　彩香</t>
  </si>
  <si>
    <t>ﾌｸﾀﾞ ｱﾔｶ</t>
  </si>
  <si>
    <t>西岡　彩</t>
  </si>
  <si>
    <t>ﾆｼｵｶ ｱﾔ</t>
  </si>
  <si>
    <t>下久保　あやか</t>
  </si>
  <si>
    <t>ｼﾀｸﾎﾞ ｱﾔｶ</t>
  </si>
  <si>
    <t>矢野　麻利亜</t>
  </si>
  <si>
    <t>ﾔﾉ ﾏﾘｱ</t>
  </si>
  <si>
    <t>荒井　優</t>
  </si>
  <si>
    <t>ｱﾗｲ ﾕｳ</t>
  </si>
  <si>
    <t>曽我部　真実</t>
  </si>
  <si>
    <t>ｿｶﾞﾍﾞ ﾏﾐ</t>
  </si>
  <si>
    <t>池田　有希</t>
  </si>
  <si>
    <t>ｲｹﾀﾞ ﾕｷ</t>
  </si>
  <si>
    <t>大塚　寛子</t>
  </si>
  <si>
    <t>ｵｵﾂｶ ﾋﾛｺ</t>
  </si>
  <si>
    <t>田村　紀薫</t>
  </si>
  <si>
    <t>ﾀﾑﾗ ﾄｼｶ</t>
  </si>
  <si>
    <t>松元　恵</t>
  </si>
  <si>
    <t>ﾏﾂﾓﾄ ｹｲ</t>
  </si>
  <si>
    <t>首藤　安由美</t>
  </si>
  <si>
    <t>ｽﾄﾞｳ ｱﾕﾐ</t>
  </si>
  <si>
    <t>弓削商船高等専門学校</t>
  </si>
  <si>
    <t>村上　晴香</t>
  </si>
  <si>
    <t>ﾑﾗｶﾐ ﾊﾙｶ</t>
  </si>
  <si>
    <t>山口県立大学</t>
  </si>
  <si>
    <t>森山　絵美子</t>
  </si>
  <si>
    <t>ﾓﾘﾔﾏ ｴﾐｺ</t>
  </si>
  <si>
    <t>林　由衣</t>
  </si>
  <si>
    <t>ﾊﾔｼ ﾕｲ</t>
  </si>
  <si>
    <t>黒田　桃子</t>
  </si>
  <si>
    <t>ｸﾛﾀﾞ ﾓﾓｺ</t>
  </si>
  <si>
    <t>山口大学</t>
  </si>
  <si>
    <t>後田　あやめ</t>
  </si>
  <si>
    <t>ｳｼﾛﾀﾞ ｱﾔﾒ</t>
  </si>
  <si>
    <t>惟任　かおり</t>
  </si>
  <si>
    <t>ｺﾚﾄｳ ｶｵﾘ</t>
  </si>
  <si>
    <t>中村　萌</t>
  </si>
  <si>
    <t>ﾅｶﾑﾗ ﾓｴ</t>
  </si>
  <si>
    <t>橋本　茜</t>
  </si>
  <si>
    <t>ﾊｼﾓﾄ ｱｶﾈ</t>
  </si>
  <si>
    <t>堀尾　恵子</t>
  </si>
  <si>
    <t>ﾎﾘｵ ｹｲｺ</t>
  </si>
  <si>
    <t>天本　敦子</t>
  </si>
  <si>
    <t>ｱﾏﾓﾄ ｱﾂｺ</t>
  </si>
  <si>
    <t>大羽　優美</t>
  </si>
  <si>
    <t>ｵｵﾊ ﾕﾐ</t>
  </si>
  <si>
    <t>堀田　麻衣</t>
  </si>
  <si>
    <t>ﾎﾘﾀ ﾏｲ</t>
  </si>
  <si>
    <t>宮﨑　裕子</t>
  </si>
  <si>
    <t>ﾐﾔｻﾞｷ ﾕｳｺ</t>
  </si>
  <si>
    <t>磯田　里佳</t>
  </si>
  <si>
    <t>ｲｿﾀﾞ ﾘｶ</t>
  </si>
  <si>
    <t>冨永　彩香</t>
  </si>
  <si>
    <t>ﾄﾐﾅｶﾞ ｻﾔｶ</t>
  </si>
  <si>
    <t>岡山大学</t>
  </si>
  <si>
    <t>秋山　真理</t>
  </si>
  <si>
    <t>ｱｷﾔﾏ ﾏﾘ</t>
  </si>
  <si>
    <t>小川　茉美子</t>
  </si>
  <si>
    <t>ｵｶﾞﾜ ﾏﾐｺ</t>
  </si>
  <si>
    <t>加藤　夕奈</t>
  </si>
  <si>
    <t>ｶﾄｳ ﾕﾅ</t>
  </si>
  <si>
    <t>河合　菜緒</t>
  </si>
  <si>
    <t>ｶﾜｲ ﾅｵ</t>
  </si>
  <si>
    <t>酒井　詩織</t>
  </si>
  <si>
    <t>ｻｶｲ ｼｵﾘ</t>
  </si>
  <si>
    <t>原田　和恵</t>
  </si>
  <si>
    <t>ﾊﾗﾀﾞ ｶｽﾞｴ</t>
  </si>
  <si>
    <t>三浦　彩</t>
  </si>
  <si>
    <t>ﾐｳﾗ ｱﾔ</t>
  </si>
  <si>
    <t>村上　華</t>
  </si>
  <si>
    <t>ﾑﾗｶﾐ ﾊﾅ</t>
  </si>
  <si>
    <t>矢野　肇子</t>
  </si>
  <si>
    <t>ﾔﾉ ﾊﾂｺ</t>
  </si>
  <si>
    <t>渡辺　友紀子</t>
  </si>
  <si>
    <t>ﾜﾀﾅﾍﾞ ﾕｷｺ</t>
  </si>
  <si>
    <t>ノートルダム清心女子大学</t>
  </si>
  <si>
    <t>小橋　美紀</t>
  </si>
  <si>
    <t>ｺﾊﾞｼ ﾐｷ</t>
  </si>
  <si>
    <t>中田　菜奈</t>
  </si>
  <si>
    <t>ﾅｶﾀﾞ ﾅﾅ</t>
  </si>
  <si>
    <t>樋口　幸恵</t>
  </si>
  <si>
    <t>ﾋｸﾞﾁ ﾕｷｴ</t>
  </si>
  <si>
    <t>香川大学</t>
  </si>
  <si>
    <t>山田　真衣</t>
  </si>
  <si>
    <t>ﾔﾏﾀﾞ ﾏｲ</t>
  </si>
  <si>
    <t>藪本　ひかる</t>
  </si>
  <si>
    <t>ﾔﾌﾞﾓﾄ ﾋｶﾙ</t>
  </si>
  <si>
    <t>湯浅　智美</t>
  </si>
  <si>
    <t>ﾕｱｻ ﾄﾓﾐ</t>
  </si>
  <si>
    <t>橋本　由加里</t>
  </si>
  <si>
    <t>ﾊｼﾓﾄ ﾕｶﾘ</t>
  </si>
  <si>
    <t>山口　麻衣子</t>
  </si>
  <si>
    <t>ﾔﾏｸﾞﾁ ﾏｲｺ</t>
  </si>
  <si>
    <t>藤代　恵</t>
  </si>
  <si>
    <t>ﾌｼﾞｼﾛ ﾒｸﾞﾐ</t>
  </si>
  <si>
    <t>片山　恵</t>
  </si>
  <si>
    <t>ｶﾀﾔﾏ ﾒｸﾞﾐ</t>
  </si>
  <si>
    <t>高知大学</t>
  </si>
  <si>
    <t>山本　阿子</t>
  </si>
  <si>
    <t>ヤマモト　アコ</t>
  </si>
  <si>
    <t>合田　亜由美</t>
  </si>
  <si>
    <t>ゴウダ　アユミ</t>
  </si>
  <si>
    <t>４</t>
  </si>
  <si>
    <t>小松　由佳</t>
  </si>
  <si>
    <t>コマツ　ユカ</t>
  </si>
  <si>
    <t>田原　里沙</t>
  </si>
  <si>
    <t>タハラ　リサ</t>
  </si>
  <si>
    <t>三木　康世</t>
  </si>
  <si>
    <t>ミキ　ヤスヨ</t>
  </si>
  <si>
    <t>守谷　恵美</t>
  </si>
  <si>
    <t>モリヤ　エミ</t>
  </si>
  <si>
    <t>池田　恵理子</t>
  </si>
  <si>
    <t>イケダ　エリコ</t>
  </si>
  <si>
    <t>３</t>
  </si>
  <si>
    <t>稲垣　美穂</t>
  </si>
  <si>
    <t>イナガキミホ</t>
  </si>
  <si>
    <t>入野　咲</t>
  </si>
  <si>
    <t>イリノ　サキ</t>
  </si>
  <si>
    <t>田村　恵理</t>
  </si>
  <si>
    <t>タムラ　エリ</t>
  </si>
  <si>
    <t>濵田　容世</t>
  </si>
  <si>
    <t>ハマダ　ヤスヨ</t>
  </si>
  <si>
    <t>山本　知佳</t>
  </si>
  <si>
    <t>ヤマモト　チカ</t>
  </si>
  <si>
    <t>山本　麻梨乃</t>
  </si>
  <si>
    <t>ヤマモト　マリノ</t>
  </si>
  <si>
    <t>川本　詩野</t>
  </si>
  <si>
    <t>カワモト　シノ</t>
  </si>
  <si>
    <t>２</t>
  </si>
  <si>
    <t>宇部フロンティア大学</t>
  </si>
  <si>
    <t>竹内　万里</t>
  </si>
  <si>
    <t>ﾀｹｳﾁ ﾏﾘ</t>
  </si>
  <si>
    <t>尾道大学</t>
  </si>
  <si>
    <t>吉田　会友子</t>
  </si>
  <si>
    <t>ﾖｼﾀﾞ ｱﾕｺ</t>
  </si>
  <si>
    <t>島根大学</t>
  </si>
  <si>
    <t>得能　麻衣</t>
  </si>
  <si>
    <t>ﾄｸﾉｳ ﾏｲ</t>
  </si>
  <si>
    <t>片山　緑</t>
  </si>
  <si>
    <t>ｶﾀﾔﾏ ﾐﾄﾞﾘ</t>
  </si>
  <si>
    <t>高須　菜摘</t>
  </si>
  <si>
    <t>ﾀｶｽ ﾅﾂﾐ</t>
  </si>
  <si>
    <t>上野　英衣佳</t>
  </si>
  <si>
    <t>ｳｴﾉ ｴｲｶ</t>
  </si>
  <si>
    <t>小川　真梨奈</t>
  </si>
  <si>
    <t>ｵｶﾞﾜ ﾏﾘﾅ</t>
  </si>
  <si>
    <t>新宮　彩夏</t>
  </si>
  <si>
    <t>ｼﾝｸﾞｳ ｱﾔｶ</t>
  </si>
  <si>
    <t>藤原　史織</t>
  </si>
  <si>
    <t>ﾌｼﾞﾜﾗ ｼｵﾘ</t>
  </si>
  <si>
    <t>荒木　真理</t>
  </si>
  <si>
    <t>ｱﾗｷ ﾏﾘ</t>
  </si>
  <si>
    <t>遠藤　貴子</t>
  </si>
  <si>
    <t>ｴﾝﾄﾞｳ ﾀｶｺ</t>
  </si>
  <si>
    <t>野村　晃子</t>
  </si>
  <si>
    <t>ﾉﾑﾗ ｱｷｺ</t>
  </si>
  <si>
    <t>浦辻　優佳</t>
  </si>
  <si>
    <t>ｳﾗﾂｼﾞ ﾕｳｶ</t>
  </si>
  <si>
    <t>門脇　円</t>
  </si>
  <si>
    <t>ｶﾄﾞﾜｷ ﾏﾄﾞｶ</t>
  </si>
  <si>
    <t>向田　千夏</t>
  </si>
  <si>
    <t>ﾑｶｲﾀﾞ ﾁﾅﾂ</t>
  </si>
  <si>
    <t>古川　詩乃</t>
  </si>
  <si>
    <t>ﾌﾙｶﾜ ｼﾉ</t>
  </si>
  <si>
    <t>福山平成大学</t>
  </si>
  <si>
    <t>鷺原　範子</t>
  </si>
  <si>
    <t>ｻｷﾞﾊﾗ ﾉﾘｺ</t>
  </si>
  <si>
    <t>玉理　佐江子</t>
  </si>
  <si>
    <t>ﾀﾏﾘ ｻｴｺ</t>
  </si>
  <si>
    <t>稲角　舞</t>
  </si>
  <si>
    <t>ｲﾅｽﾞﾐ ﾏｲ</t>
  </si>
  <si>
    <t>山本　真季</t>
  </si>
  <si>
    <t>ﾔﾏﾓﾄ ﾏｷ</t>
  </si>
  <si>
    <t>花村　咲</t>
  </si>
  <si>
    <t>ﾊﾅﾑﾗ ｻｷ</t>
  </si>
  <si>
    <t>吉岡　史穗</t>
  </si>
  <si>
    <t>ﾖｼｵｶ ｼﾎ</t>
  </si>
  <si>
    <t>矢野　里恵子</t>
  </si>
  <si>
    <t>ﾔﾉ ﾘｴｺ</t>
  </si>
  <si>
    <t>大本　里香</t>
  </si>
  <si>
    <t>ｵｵﾓﾄ ﾘｶ</t>
  </si>
  <si>
    <t>東　由季</t>
  </si>
  <si>
    <t>ｱｽﾞﾏ ﾕｳｷ</t>
  </si>
  <si>
    <t>松浦　依美</t>
  </si>
  <si>
    <t>ﾏﾂｳﾗ ｴﾐ</t>
  </si>
  <si>
    <t>高知学園短期大学</t>
  </si>
  <si>
    <t>秋元　咲子</t>
  </si>
  <si>
    <t>ｱｷﾓﾄ ｻｷｺ</t>
  </si>
  <si>
    <t>岩郷　奈緒子</t>
  </si>
  <si>
    <t>ｲﾜｺﾞｳ ﾅｵｺ</t>
  </si>
  <si>
    <t>愛媛大学</t>
  </si>
  <si>
    <t>小野　葉子</t>
  </si>
  <si>
    <t>ｵﾉ ﾖｳｺ</t>
  </si>
  <si>
    <t>三木　アカネ</t>
  </si>
  <si>
    <t>ﾐｷ ｱｶﾈ</t>
  </si>
  <si>
    <t>越智　由美絵</t>
  </si>
  <si>
    <t>ｵﾁ ﾕﾐｴ</t>
  </si>
  <si>
    <t>中川　典子</t>
  </si>
  <si>
    <t>ﾅｶｶﾞﾜ ﾉﾘｺ</t>
  </si>
  <si>
    <t>大坂　久美</t>
  </si>
  <si>
    <t>ｵｵｻｶ ｸﾐ</t>
  </si>
  <si>
    <t>東原　早織</t>
  </si>
  <si>
    <t>ﾋｶﾞｼﾊﾗ ｻｵﾘ</t>
  </si>
  <si>
    <t>萬代　知子</t>
  </si>
  <si>
    <t>ﾏﾝﾀﾞｲ ﾄﾓｺ</t>
  </si>
  <si>
    <t>徳永　みさと</t>
  </si>
  <si>
    <t>ﾄｸﾅｶﾞ ﾐｻﾄ</t>
  </si>
  <si>
    <t>中谷　仁美</t>
  </si>
  <si>
    <t>ﾅｶﾔ ﾋﾄﾐ</t>
  </si>
  <si>
    <t>有木　千尋</t>
  </si>
  <si>
    <t>ｱﾘｷ ﾁﾋﾛ</t>
  </si>
  <si>
    <t>久保田　晴菜</t>
  </si>
  <si>
    <t>ｸﾎﾞﾀ ﾊﾙﾅ</t>
  </si>
  <si>
    <t>桂木　みさき</t>
  </si>
  <si>
    <t>ｶﾂﾗｷﾞ ﾐｻｷ</t>
  </si>
  <si>
    <t>伊藤　礼</t>
  </si>
  <si>
    <t>ｲﾄｳ ﾚｲ</t>
  </si>
  <si>
    <t>徳山大学</t>
  </si>
  <si>
    <t>東　奈央子</t>
  </si>
  <si>
    <t>ﾋｶﾞｼ ﾅｵｺ</t>
  </si>
  <si>
    <t>冨田　江利奈</t>
  </si>
  <si>
    <t>ﾄﾐﾀ ｴﾘﾅ</t>
  </si>
  <si>
    <t>野澤　絵里</t>
  </si>
  <si>
    <t>ﾉｻﾞﾜ ｴﾘ</t>
  </si>
  <si>
    <t>槇　幸実</t>
  </si>
  <si>
    <t>ﾏｷ ﾕｷﾐ</t>
  </si>
  <si>
    <t>山岸　由佳</t>
  </si>
  <si>
    <t>ﾔﾏｷﾞｼ ﾕｶ</t>
  </si>
  <si>
    <t>福井県</t>
  </si>
  <si>
    <t>三村　朱加</t>
  </si>
  <si>
    <t>ﾐﾑﾗ ｱﾔｶ</t>
  </si>
  <si>
    <t>林　華菜江</t>
  </si>
  <si>
    <t>ﾊﾔｼ ｶﾅｴ</t>
  </si>
  <si>
    <t>山口　ちひろ</t>
  </si>
  <si>
    <t>ﾔﾏｸﾞﾁ ﾁﾋﾛ</t>
  </si>
  <si>
    <t>木下　亜梨沙</t>
  </si>
  <si>
    <t>ｷﾉｼﾀ ｱﾘｻ</t>
  </si>
  <si>
    <t>広島経済大学</t>
  </si>
  <si>
    <t>尾原　菜月</t>
  </si>
  <si>
    <t>ｵﾊﾞﾗ ﾅﾂｷ</t>
  </si>
  <si>
    <t>村田　匠</t>
  </si>
  <si>
    <t>ﾑﾗﾀ ﾀｸﾐ</t>
  </si>
  <si>
    <t>一安　佑希恵</t>
  </si>
  <si>
    <t>ｲﾁﾔｽ ﾕｷｴ</t>
  </si>
  <si>
    <t>小笠原　衣里</t>
  </si>
  <si>
    <t>ｵｶﾞｻﾜﾗ ｴﾘ</t>
  </si>
  <si>
    <t>山口　真奈美</t>
  </si>
  <si>
    <t>ﾔﾏｸﾞﾁ ﾏﾅﾐ</t>
  </si>
  <si>
    <t>永久　裕子</t>
  </si>
  <si>
    <t>ﾅｶﾞﾋｻ ﾕｳｺ</t>
  </si>
  <si>
    <t>山口福祉文化大学</t>
  </si>
  <si>
    <t>福島　美香</t>
  </si>
  <si>
    <t>ﾌｸｼﾏ ﾐｶ</t>
  </si>
  <si>
    <t>1</t>
  </si>
  <si>
    <t>倉敷芸術科学大学</t>
  </si>
  <si>
    <t>葉山　奈美</t>
  </si>
  <si>
    <t>ﾊﾔﾏ ﾅﾐ</t>
  </si>
  <si>
    <t>門田　紗智</t>
  </si>
  <si>
    <t>ﾓﾝﾃﾞﾝ ｻﾁ</t>
  </si>
  <si>
    <t>森定　泉季</t>
  </si>
  <si>
    <t>ﾓﾘｻﾀﾞ ﾐｽﾞｷ</t>
  </si>
  <si>
    <t>山根　布由美</t>
  </si>
  <si>
    <t>ﾔﾏﾈ ﾌﾕﾐ</t>
  </si>
  <si>
    <t>藤本　成美</t>
  </si>
  <si>
    <t>ﾌｼﾞﾓﾄ ﾅﾙﾐ</t>
  </si>
  <si>
    <t>廣畑　奈美</t>
  </si>
  <si>
    <t>ﾋﾛﾊﾀ ﾅﾐ</t>
  </si>
  <si>
    <t>山崎　麻未</t>
  </si>
  <si>
    <t>ﾔﾏｻｷ ﾏﾐ</t>
  </si>
  <si>
    <t>徳島大学</t>
  </si>
  <si>
    <t>北川　聡美</t>
  </si>
  <si>
    <t>ｷﾀｶﾞﾜ ｻﾄﾐ</t>
  </si>
  <si>
    <t>傳　美帆子</t>
  </si>
  <si>
    <t>ﾂﾄｳ ﾐﾎｺ</t>
  </si>
  <si>
    <t>東亜大学</t>
  </si>
  <si>
    <t>大坪　恭子</t>
  </si>
  <si>
    <t>ｵｵﾂﾎﾞ ｷｮｳｺ</t>
  </si>
  <si>
    <t>小森　由実子</t>
  </si>
  <si>
    <t>ｺﾓﾘ ﾕﾐｺ</t>
  </si>
  <si>
    <t>滋賀県</t>
  </si>
  <si>
    <t>鈴山　恵里</t>
  </si>
  <si>
    <t>ｽｽﾞﾔﾏ ｴﾘ</t>
  </si>
  <si>
    <t>田中　智菜</t>
  </si>
  <si>
    <t>ﾀﾅｶ ﾁﾅ</t>
  </si>
  <si>
    <t>徳山工業高等専門学校</t>
  </si>
  <si>
    <t>河村　衣莉</t>
  </si>
  <si>
    <t>ｶﾜﾑﾗ ﾕﾘ</t>
  </si>
  <si>
    <t>前野　杏采</t>
  </si>
  <si>
    <t>ﾏｴﾉ ｱｽﾞｻ</t>
  </si>
  <si>
    <t>清水　千加</t>
  </si>
  <si>
    <t>ｼﾐｽﾞ ﾁｶ</t>
  </si>
  <si>
    <t>高橋　那奈</t>
  </si>
  <si>
    <t>ﾀｶﾊｼ ﾅﾅ</t>
  </si>
  <si>
    <t>小林　桃子</t>
  </si>
  <si>
    <t>ｺﾊﾞﾔｼ ﾓﾓｺ</t>
  </si>
  <si>
    <t>石田　美希</t>
  </si>
  <si>
    <t>ｲｼﾀﾞ ﾐｷ</t>
  </si>
  <si>
    <t>白井　和美</t>
  </si>
  <si>
    <t>ｼﾗｲ ｶｽﾞﾐ</t>
  </si>
  <si>
    <t>森下　真衣</t>
  </si>
  <si>
    <t>ﾓﾘｼﾀ ﾏｲ</t>
  </si>
  <si>
    <t>外間　美里</t>
  </si>
  <si>
    <t>ﾎｶﾏ ﾐｻﾄ</t>
  </si>
  <si>
    <t>古屋　知里</t>
  </si>
  <si>
    <t>ｺﾔ ﾁｻﾄ</t>
  </si>
  <si>
    <t>高橋　史加</t>
  </si>
  <si>
    <t>ﾀｶﾊｼ ﾌﾐｶ</t>
  </si>
  <si>
    <t>安田　祥乃</t>
  </si>
  <si>
    <t>ﾔｽﾀﾞ ｻﾁﾉ</t>
  </si>
  <si>
    <t>柏木　衿香</t>
  </si>
  <si>
    <t>ｶｼﾜｷﾞ ｴﾘｶ</t>
  </si>
  <si>
    <t>磯部　世吏南</t>
  </si>
  <si>
    <t>ｲｿﾍﾞ ｾﾘﾅ</t>
  </si>
  <si>
    <t>伊藤　美穂</t>
  </si>
  <si>
    <t>ｲﾄｳ ﾐﾎ</t>
  </si>
  <si>
    <t>株田　有香</t>
  </si>
  <si>
    <t>ｶﾌﾞﾀ ﾕｶ</t>
  </si>
  <si>
    <t>亀山　夏美</t>
  </si>
  <si>
    <t>ｶﾒﾔﾏ ﾅﾂﾐ</t>
  </si>
  <si>
    <t>西岡　利紗</t>
  </si>
  <si>
    <t>ﾆｼｵｶ ﾘｻ</t>
  </si>
  <si>
    <t>原　佑奈</t>
  </si>
  <si>
    <t>ﾊﾗ ﾕﾅ</t>
  </si>
  <si>
    <t>原田　育子</t>
  </si>
  <si>
    <t>ﾊﾗﾀﾞ ｲｸｺ</t>
  </si>
  <si>
    <t>比嘉　万美子</t>
  </si>
  <si>
    <t>ﾋｶﾞ ﾏﾐｺ</t>
  </si>
  <si>
    <t>比嘉　万祐子</t>
  </si>
  <si>
    <t>ﾋｶﾞ ﾏﾕｺ</t>
  </si>
  <si>
    <t>比屋根　理沙</t>
  </si>
  <si>
    <t>ﾋﾔﾈ ﾘｻ</t>
  </si>
  <si>
    <t>平山　萌</t>
  </si>
  <si>
    <t>ﾋﾗﾔﾏ ﾓｴ</t>
  </si>
  <si>
    <t>藤田　莉帆</t>
  </si>
  <si>
    <t>ﾌｼﾞﾀ ﾘﾎ</t>
  </si>
  <si>
    <t>藤原　理恵</t>
  </si>
  <si>
    <t>ﾌｼﾞﾊﾗ ﾘｴ</t>
  </si>
  <si>
    <t>道内　智子</t>
  </si>
  <si>
    <t>ﾐﾁｳﾁ ｻﾄｺ</t>
  </si>
  <si>
    <t>山内　沙弥香</t>
  </si>
  <si>
    <t>ﾔﾏｳﾁ ｻﾔｶ</t>
  </si>
  <si>
    <t>大野　美香</t>
  </si>
  <si>
    <t>ｵｵﾉ ﾐｶ</t>
  </si>
  <si>
    <t>中村　友貴奈</t>
  </si>
  <si>
    <t>ﾅｶﾑﾗ ﾕｷﾅ</t>
  </si>
  <si>
    <t>小野　祐里</t>
  </si>
  <si>
    <t>ｵﾉ ﾕﾘ</t>
  </si>
  <si>
    <t>加藤　友貴</t>
  </si>
  <si>
    <t>ｶﾄｳ ﾕｷ</t>
  </si>
  <si>
    <t>倉橋　里佳</t>
  </si>
  <si>
    <t>ｸﾗﾊｼ ﾘｶ</t>
  </si>
  <si>
    <t>斉藤　真希</t>
  </si>
  <si>
    <t>ｻｲﾄｳ ﾏｷ</t>
  </si>
  <si>
    <t>末吉　萌</t>
  </si>
  <si>
    <t>ｽｴﾖｼ ﾒｸﾞﾐ</t>
  </si>
  <si>
    <t>那須　由希子</t>
  </si>
  <si>
    <t>ﾅｽ ﾕｷｺ</t>
  </si>
  <si>
    <t>原野　佐知子</t>
  </si>
  <si>
    <t>ﾊﾗﾉ ｻﾁｺ</t>
  </si>
  <si>
    <t>藤井　彩加</t>
  </si>
  <si>
    <t>ﾌｼﾞｲ ｱﾔｶ</t>
  </si>
  <si>
    <t>松尾　祐弥</t>
  </si>
  <si>
    <t>ﾏﾂｵ ﾕｳﾐ</t>
  </si>
  <si>
    <t>水上　友里絵</t>
  </si>
  <si>
    <t>ﾐｽﾞｶﾐ ﾕﾘｴ</t>
  </si>
  <si>
    <t>山内　晴菜</t>
  </si>
  <si>
    <t>ﾔﾏｳﾁ ﾊﾙﾅ</t>
  </si>
  <si>
    <t>吉岡　千春</t>
  </si>
  <si>
    <t>ﾖｼｵｶ ﾁﾊﾙ</t>
  </si>
  <si>
    <t>川崎医科大学</t>
  </si>
  <si>
    <t>大西　千洋</t>
  </si>
  <si>
    <t>ｵｵﾆｼ ﾁﾋﾛ</t>
  </si>
  <si>
    <t>杉原　桃子</t>
  </si>
  <si>
    <t>ｽｷﾞﾊﾗ ﾓﾓｺ</t>
  </si>
  <si>
    <t>谷口　美季</t>
  </si>
  <si>
    <t>ﾀﾆｸﾞﾁ ﾐｷ</t>
  </si>
  <si>
    <t>谷村　吏香</t>
  </si>
  <si>
    <t>ﾀﾆﾑﾗ ﾘｶ</t>
  </si>
  <si>
    <t>堀谷　愛美</t>
  </si>
  <si>
    <t>ﾎﾘﾔ ﾒｸﾞﾐ</t>
  </si>
  <si>
    <t>三輪　真琳</t>
  </si>
  <si>
    <t>ﾐﾜ ﾏﾘﾝ</t>
  </si>
  <si>
    <t>河口　沙織</t>
  </si>
  <si>
    <t>ｶﾜｸﾞﾁ ｻｵﾘ</t>
  </si>
  <si>
    <t>秋森　夕姫</t>
  </si>
  <si>
    <t>ｱｷﾓﾘ ﾕｳｷ</t>
  </si>
  <si>
    <t>池田　綾子</t>
  </si>
  <si>
    <t>ｲｹﾀﾞ ｱﾔｺ</t>
  </si>
  <si>
    <t>中山　舞子</t>
  </si>
  <si>
    <t>ﾅｶﾔﾏ ﾏｲｺ</t>
  </si>
  <si>
    <t>川野　亜紗美</t>
  </si>
  <si>
    <t>ｶﾜﾉ ｱｻﾐ</t>
  </si>
  <si>
    <t>石川　千草</t>
  </si>
  <si>
    <t>ｲｼｶﾜ ﾁｸﾞｻ</t>
  </si>
  <si>
    <t>一柳　優子</t>
  </si>
  <si>
    <t>ｲﾁﾔﾅｷﾞ ﾕｳｺ</t>
  </si>
  <si>
    <t>大野　莉沙</t>
  </si>
  <si>
    <t>ｵｵﾉ ﾘｻ</t>
  </si>
  <si>
    <t>竹田　美穂</t>
  </si>
  <si>
    <t>ﾀｹﾀﾞ ﾐﾎ</t>
  </si>
  <si>
    <t>浜渦　真理</t>
  </si>
  <si>
    <t>ﾊﾏｳｽﾞ ﾏﾘ</t>
  </si>
  <si>
    <t>内海　未寿姫</t>
  </si>
  <si>
    <t>ｳﾂﾐ ﾐｽﾞｷ</t>
  </si>
  <si>
    <t>菊地　里江</t>
  </si>
  <si>
    <t>ｷｸﾁ ｻﾄｴ</t>
  </si>
  <si>
    <t>和歌山県</t>
  </si>
  <si>
    <t>友野　杏梨</t>
  </si>
  <si>
    <t>ﾄﾓﾉ ｱﾝﾘ</t>
  </si>
  <si>
    <t>藤原　なつみ</t>
  </si>
  <si>
    <t>ﾌｼﾞﾜﾗ ﾅﾂﾐ</t>
  </si>
  <si>
    <t>山岡　礼奈</t>
  </si>
  <si>
    <t>ﾔﾏｵｶ ﾚﾅ</t>
  </si>
  <si>
    <t>池田　知華子</t>
  </si>
  <si>
    <t>ｲｹﾀﾞ ﾁｶｺ</t>
  </si>
  <si>
    <t>県立広島大学</t>
  </si>
  <si>
    <t>原田　幹子</t>
  </si>
  <si>
    <t>ﾊﾗﾀﾞ ﾐｷｺ</t>
  </si>
  <si>
    <t>松永　実乃里</t>
  </si>
  <si>
    <t>ﾏﾂﾅｶﾞ ﾐﾉﾘ</t>
  </si>
  <si>
    <t>大浦　麻稀</t>
  </si>
  <si>
    <t>ｵｵｳﾗ ﾏｷ</t>
  </si>
  <si>
    <t>宇和木　友見</t>
  </si>
  <si>
    <t>ｳﾜｷﾞ ﾄﾓﾐ</t>
  </si>
  <si>
    <t>山田　美緒</t>
  </si>
  <si>
    <t>ﾔﾏﾀﾞ ﾐｵ</t>
  </si>
  <si>
    <t>青木　里奈</t>
  </si>
  <si>
    <t>ｱｵｷ ﾘﾅ</t>
  </si>
  <si>
    <t>岩本　理沙</t>
  </si>
  <si>
    <t>ｲﾜﾓﾄ ﾘｻ</t>
  </si>
  <si>
    <t>大澤　綾奈</t>
  </si>
  <si>
    <t>ｵｵｻﾜ ｱﾔﾅ</t>
  </si>
  <si>
    <t>笹野　さつき</t>
  </si>
  <si>
    <t>ｻｻﾉ ｻﾂｷ</t>
  </si>
  <si>
    <t>杉谷　茉莉</t>
  </si>
  <si>
    <t>ｽｷﾞﾀﾆ ﾏﾘ</t>
  </si>
  <si>
    <t>松岡　由佳</t>
  </si>
  <si>
    <t>ﾏﾂｵｶ ﾕｶ</t>
  </si>
  <si>
    <t>河合　麻由美</t>
  </si>
  <si>
    <t>ｶﾜｲ ﾏﾕﾐ</t>
  </si>
  <si>
    <t>阿南工業高等専門学校</t>
  </si>
  <si>
    <t>森田　朋</t>
  </si>
  <si>
    <t>ﾓﾘﾀ ﾄﾓ</t>
  </si>
  <si>
    <t>川﨑　由貴</t>
  </si>
  <si>
    <t>ｶﾜｻｷ ﾕｷ</t>
  </si>
  <si>
    <t>木下　愛</t>
  </si>
  <si>
    <t>ｷﾉｼﾀ ｱｲ</t>
  </si>
  <si>
    <t>星野　未波</t>
  </si>
  <si>
    <t>ﾎｼﾉ ﾐﾅﾐ</t>
  </si>
  <si>
    <t>川口　和香菜</t>
  </si>
  <si>
    <t>ｶﾜｸﾞﾁ ﾜｶﾅ</t>
  </si>
  <si>
    <t>才野　直美</t>
  </si>
  <si>
    <t>ｻｲﾉ ﾅｵﾐ</t>
  </si>
  <si>
    <t>宗髙　史佳</t>
  </si>
  <si>
    <t>ﾑﾈﾀｶ ﾌﾐｶ</t>
  </si>
  <si>
    <t>清水　真央子</t>
  </si>
  <si>
    <t>ｼﾐｽﾞ ﾏｵｺ</t>
  </si>
  <si>
    <t>高原　杏奈</t>
  </si>
  <si>
    <t>ﾀｶﾊﾗ ｱﾝﾅ</t>
  </si>
  <si>
    <t>前田　美穂</t>
  </si>
  <si>
    <t>ﾏｴﾀﾞ ﾐﾎ</t>
  </si>
  <si>
    <t>三浦　絵梨奈</t>
  </si>
  <si>
    <t>ﾐｳﾗ ｴﾘﾅ</t>
  </si>
  <si>
    <t>中四国学連</t>
  </si>
  <si>
    <t>中国四国学生陸上競技連盟</t>
  </si>
  <si>
    <t>中国四国学生陸上競技連盟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</si>
</sst>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&lt;=999]000;[&lt;=9999]000\-00;000\-0000"/>
    <numFmt numFmtId="178" formatCode="#&quot;人&quot;"/>
    <numFmt numFmtId="179" formatCode="#&quot;チーム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20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7"/>
      <name val="ＭＳ Ｐ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9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8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 applyProtection="1">
      <alignment/>
      <protection/>
    </xf>
    <xf numFmtId="0" fontId="10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Border="1" applyAlignment="1">
      <alignment horizontal="right"/>
    </xf>
    <xf numFmtId="0" fontId="10" fillId="0" borderId="19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right"/>
      <protection/>
    </xf>
    <xf numFmtId="0" fontId="10" fillId="0" borderId="19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9" fillId="24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37" xfId="0" applyFon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178" fontId="0" fillId="0" borderId="13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48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49" xfId="0" applyNumberFormat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24" borderId="19" xfId="0" applyFont="1" applyFill="1" applyBorder="1" applyAlignment="1" applyProtection="1">
      <alignment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9" fillId="0" borderId="4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49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/>
    </xf>
    <xf numFmtId="0" fontId="20" fillId="0" borderId="0" xfId="62" applyNumberFormat="1" applyFont="1" applyFill="1" applyBorder="1" applyAlignment="1">
      <alignment horizontal="left"/>
      <protection/>
    </xf>
    <xf numFmtId="0" fontId="20" fillId="0" borderId="0" xfId="61" applyNumberFormat="1" applyFont="1" applyBorder="1" applyAlignment="1">
      <alignment horizontal="left"/>
      <protection/>
    </xf>
    <xf numFmtId="0" fontId="18" fillId="0" borderId="0" xfId="0" applyNumberFormat="1" applyFon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7" fillId="0" borderId="55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24" borderId="19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9" fillId="24" borderId="19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64" xfId="0" applyFont="1" applyBorder="1" applyAlignment="1" applyProtection="1">
      <alignment horizontal="center" vertical="center"/>
      <protection/>
    </xf>
    <xf numFmtId="0" fontId="17" fillId="0" borderId="65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9" fillId="0" borderId="19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2" fillId="0" borderId="58" xfId="0" applyNumberFormat="1" applyFont="1" applyBorder="1" applyAlignment="1" applyProtection="1">
      <alignment horizontal="center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0" fillId="0" borderId="58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/>
      <protection/>
    </xf>
    <xf numFmtId="0" fontId="9" fillId="0" borderId="79" xfId="0" applyFont="1" applyBorder="1" applyAlignment="1" applyProtection="1">
      <alignment horizontal="center"/>
      <protection/>
    </xf>
    <xf numFmtId="0" fontId="9" fillId="0" borderId="8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会員" xfId="62"/>
    <cellStyle name="Followed Hyperlink" xfId="63"/>
    <cellStyle name="良い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9"/>
  <sheetViews>
    <sheetView showGridLines="0" tabSelected="1" workbookViewId="0" topLeftCell="A4">
      <selection activeCell="C14" sqref="C14:J14"/>
    </sheetView>
  </sheetViews>
  <sheetFormatPr defaultColWidth="9.00390625" defaultRowHeight="21.75" customHeight="1"/>
  <cols>
    <col min="1" max="1" width="5.75390625" style="0" bestFit="1" customWidth="1"/>
    <col min="2" max="2" width="8.625" style="0" customWidth="1"/>
    <col min="3" max="4" width="14.625" style="0" customWidth="1"/>
    <col min="5" max="6" width="7.00390625" style="0" customWidth="1"/>
    <col min="7" max="9" width="9.875" style="0" customWidth="1"/>
    <col min="10" max="11" width="8.125" style="0" customWidth="1"/>
    <col min="12" max="12" width="9.00390625" style="207" customWidth="1"/>
    <col min="13" max="13" width="6.00390625" style="207" customWidth="1"/>
    <col min="14" max="14" width="6.00390625" style="210" customWidth="1"/>
    <col min="15" max="16" width="9.00390625" style="207" customWidth="1"/>
    <col min="17" max="17" width="8.875" style="207" customWidth="1"/>
    <col min="18" max="19" width="9.00390625" style="207" customWidth="1"/>
  </cols>
  <sheetData>
    <row r="1" spans="1:19" s="15" customFormat="1" ht="13.5">
      <c r="A1" s="133" t="s">
        <v>87</v>
      </c>
      <c r="B1" s="134"/>
      <c r="C1" s="43"/>
      <c r="D1" s="43"/>
      <c r="E1" s="43"/>
      <c r="F1" s="43"/>
      <c r="G1" s="43"/>
      <c r="H1" s="43"/>
      <c r="I1" s="43"/>
      <c r="J1" s="43"/>
      <c r="L1" s="206"/>
      <c r="M1" s="207"/>
      <c r="N1" s="208"/>
      <c r="O1" s="209"/>
      <c r="P1" s="206"/>
      <c r="Q1" s="206"/>
      <c r="R1" s="206"/>
      <c r="S1" s="206"/>
    </row>
    <row r="2" spans="1:19" s="15" customFormat="1" ht="21">
      <c r="A2" s="147" t="str">
        <f>"秩父宮賜盃　第"&amp;'女子一覧'!G1&amp;"回西日本学生陸上競技対校選手権大会"</f>
        <v>秩父宮賜盃　第63回西日本学生陸上競技対校選手権大会</v>
      </c>
      <c r="B2" s="147"/>
      <c r="C2" s="147"/>
      <c r="D2" s="148"/>
      <c r="E2" s="147"/>
      <c r="F2" s="147"/>
      <c r="G2" s="147"/>
      <c r="H2" s="147"/>
      <c r="I2" s="147"/>
      <c r="J2" s="147"/>
      <c r="K2" s="147"/>
      <c r="L2" s="206"/>
      <c r="M2" s="207"/>
      <c r="N2" s="208"/>
      <c r="O2" s="209"/>
      <c r="P2" s="206"/>
      <c r="Q2" s="206"/>
      <c r="R2" s="206"/>
      <c r="S2" s="206"/>
    </row>
    <row r="3" spans="1:19" s="15" customFormat="1" ht="21">
      <c r="A3" s="147" t="s">
        <v>88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206"/>
      <c r="M3" s="207"/>
      <c r="N3" s="208"/>
      <c r="O3" s="209"/>
      <c r="P3" s="206"/>
      <c r="Q3" s="206"/>
      <c r="R3" s="206"/>
      <c r="S3" s="206"/>
    </row>
    <row r="4" ht="15" customHeight="1" thickBot="1"/>
    <row r="5" spans="1:14" ht="13.5" customHeight="1">
      <c r="A5" s="18"/>
      <c r="B5" s="18"/>
      <c r="C5" s="18"/>
      <c r="D5" s="18"/>
      <c r="E5" s="18"/>
      <c r="F5" s="18"/>
      <c r="G5" s="18"/>
      <c r="H5" s="130" t="s">
        <v>825</v>
      </c>
      <c r="I5" s="132"/>
      <c r="J5" s="132" t="s">
        <v>90</v>
      </c>
      <c r="K5" s="128"/>
      <c r="N5" s="211"/>
    </row>
    <row r="6" spans="2:14" ht="17.25" customHeight="1">
      <c r="B6" s="29" t="s">
        <v>102</v>
      </c>
      <c r="C6" s="30"/>
      <c r="D6" s="108"/>
      <c r="E6" s="28"/>
      <c r="F6" s="31"/>
      <c r="G6" s="22"/>
      <c r="H6" s="141"/>
      <c r="I6" s="142"/>
      <c r="J6" s="142"/>
      <c r="K6" s="129"/>
      <c r="N6" s="211"/>
    </row>
    <row r="7" spans="2:14" ht="17.25" customHeight="1">
      <c r="B7" s="12"/>
      <c r="F7" s="18"/>
      <c r="G7" s="22"/>
      <c r="H7" s="141" t="s">
        <v>56</v>
      </c>
      <c r="I7" s="142"/>
      <c r="J7" s="149">
        <f>COUNTA($G$17:$I$65536)</f>
        <v>0</v>
      </c>
      <c r="K7" s="139" t="s">
        <v>57</v>
      </c>
      <c r="N7" s="211"/>
    </row>
    <row r="8" spans="1:14" ht="15" customHeight="1" thickBot="1">
      <c r="A8" s="18"/>
      <c r="B8" s="29" t="s">
        <v>37</v>
      </c>
      <c r="C8" s="135"/>
      <c r="D8" s="136"/>
      <c r="E8" s="17" t="s">
        <v>7</v>
      </c>
      <c r="F8" s="19"/>
      <c r="G8" s="20"/>
      <c r="H8" s="143"/>
      <c r="I8" s="144"/>
      <c r="J8" s="150"/>
      <c r="K8" s="140"/>
      <c r="N8" s="211"/>
    </row>
    <row r="9" spans="1:14" ht="14.25" customHeight="1">
      <c r="A9" s="18"/>
      <c r="B9" s="12"/>
      <c r="C9" s="12"/>
      <c r="D9" s="78"/>
      <c r="E9" s="24"/>
      <c r="F9" s="19"/>
      <c r="G9" s="19"/>
      <c r="H9" s="19"/>
      <c r="I9" s="19"/>
      <c r="J9" s="18"/>
      <c r="K9" s="18"/>
      <c r="N9" s="211"/>
    </row>
    <row r="10" spans="1:14" ht="14.25" customHeight="1">
      <c r="A10" s="18"/>
      <c r="B10" s="29" t="s">
        <v>58</v>
      </c>
      <c r="C10" s="135"/>
      <c r="D10" s="136"/>
      <c r="E10" s="24"/>
      <c r="F10" s="131" t="s">
        <v>3</v>
      </c>
      <c r="G10" s="131"/>
      <c r="H10" s="135"/>
      <c r="I10" s="136"/>
      <c r="J10" s="136"/>
      <c r="K10" s="18"/>
      <c r="N10" s="211"/>
    </row>
    <row r="11" spans="1:14" ht="14.25" customHeight="1">
      <c r="A11" s="18"/>
      <c r="B11" s="12"/>
      <c r="C11" s="78"/>
      <c r="D11" s="12"/>
      <c r="E11" s="24"/>
      <c r="F11" s="24"/>
      <c r="G11" s="24"/>
      <c r="H11" s="24"/>
      <c r="I11" s="24"/>
      <c r="J11" s="12"/>
      <c r="K11" s="18"/>
      <c r="N11" s="211"/>
    </row>
    <row r="12" spans="1:14" ht="14.25" customHeight="1">
      <c r="A12" s="18"/>
      <c r="B12" s="29" t="s">
        <v>38</v>
      </c>
      <c r="C12" s="145"/>
      <c r="D12" s="146"/>
      <c r="E12" s="24"/>
      <c r="F12" s="131" t="s">
        <v>40</v>
      </c>
      <c r="G12" s="131"/>
      <c r="H12" s="135"/>
      <c r="I12" s="136"/>
      <c r="J12" s="136"/>
      <c r="K12" s="18"/>
      <c r="N12" s="211"/>
    </row>
    <row r="13" spans="1:14" ht="14.25" customHeight="1">
      <c r="A13" s="18"/>
      <c r="B13" s="24"/>
      <c r="C13" s="77"/>
      <c r="D13" s="69"/>
      <c r="E13" s="24"/>
      <c r="F13" s="24"/>
      <c r="G13" s="24"/>
      <c r="H13" s="77"/>
      <c r="I13" s="24"/>
      <c r="J13" s="12"/>
      <c r="K13" s="18"/>
      <c r="N13" s="211"/>
    </row>
    <row r="14" spans="1:14" ht="14.25" customHeight="1">
      <c r="A14" s="18"/>
      <c r="B14" s="29" t="s">
        <v>39</v>
      </c>
      <c r="C14" s="135"/>
      <c r="D14" s="136"/>
      <c r="E14" s="136"/>
      <c r="F14" s="136"/>
      <c r="G14" s="136"/>
      <c r="H14" s="136"/>
      <c r="I14" s="136"/>
      <c r="J14" s="136"/>
      <c r="K14" s="20"/>
      <c r="N14" s="211"/>
    </row>
    <row r="15" spans="1:14" ht="7.5" customHeight="1">
      <c r="A15" s="18"/>
      <c r="B15" s="18"/>
      <c r="C15" s="76"/>
      <c r="D15" s="18"/>
      <c r="E15" s="18"/>
      <c r="F15" s="18"/>
      <c r="G15" s="18"/>
      <c r="H15" s="76"/>
      <c r="I15" s="18"/>
      <c r="J15" s="18"/>
      <c r="K15" s="18"/>
      <c r="N15" s="211"/>
    </row>
    <row r="16" spans="1:14" ht="13.5">
      <c r="A16" s="72"/>
      <c r="B16" s="21" t="s">
        <v>4</v>
      </c>
      <c r="C16" s="21" t="s">
        <v>25</v>
      </c>
      <c r="D16" s="21" t="s">
        <v>8</v>
      </c>
      <c r="E16" s="21" t="s">
        <v>24</v>
      </c>
      <c r="F16" s="21" t="s">
        <v>5</v>
      </c>
      <c r="G16" s="137" t="s">
        <v>6</v>
      </c>
      <c r="H16" s="138"/>
      <c r="I16" s="138"/>
      <c r="J16" s="73" t="s">
        <v>41</v>
      </c>
      <c r="K16" s="73" t="s">
        <v>42</v>
      </c>
      <c r="N16" s="211"/>
    </row>
    <row r="17" spans="1:14" ht="21.75" customHeight="1">
      <c r="A17" s="74">
        <v>1</v>
      </c>
      <c r="B17" s="26"/>
      <c r="C17" s="120">
        <f>IF(B17="","",VLOOKUP('様式Ⅰ　女子団体'!B17,'女子一覧'!$A$1:$F$1500,2,FALSE))</f>
      </c>
      <c r="D17" s="120">
        <f>IF(B17="","",VLOOKUP('様式Ⅰ　女子団体'!B17,'女子一覧'!$A$1:$F$1500,3,FALSE))</f>
      </c>
      <c r="E17" s="120">
        <f>IF(B17="","",VLOOKUP('様式Ⅰ　女子団体'!B17,'女子一覧'!$A$1:$F$1500,4,FALSE))</f>
      </c>
      <c r="F17" s="120">
        <f>IF(B17="","",VLOOKUP('様式Ⅰ　女子団体'!B17,'女子一覧'!$A$1:$F$1500,5,FALSE))</f>
      </c>
      <c r="G17" s="26"/>
      <c r="H17" s="26"/>
      <c r="I17" s="26"/>
      <c r="J17" s="27"/>
      <c r="K17" s="75"/>
      <c r="N17" s="211"/>
    </row>
    <row r="18" spans="1:14" ht="21.75" customHeight="1">
      <c r="A18" s="74">
        <v>2</v>
      </c>
      <c r="B18" s="26"/>
      <c r="C18" s="120">
        <f>IF(B18="","",VLOOKUP('様式Ⅰ　女子団体'!B18,'女子一覧'!$A$1:$F$1500,2,FALSE))</f>
      </c>
      <c r="D18" s="120">
        <f>IF(B18="","",VLOOKUP('様式Ⅰ　女子団体'!B18,'女子一覧'!$A$1:$F$1500,3,FALSE))</f>
      </c>
      <c r="E18" s="120">
        <f>IF(B18="","",VLOOKUP('様式Ⅰ　女子団体'!B18,'女子一覧'!$A$1:$F$1500,4,FALSE))</f>
      </c>
      <c r="F18" s="120">
        <f>IF(B18="","",VLOOKUP('様式Ⅰ　女子団体'!B18,'女子一覧'!$A$1:$F$1500,5,FALSE))</f>
      </c>
      <c r="G18" s="26"/>
      <c r="H18" s="26"/>
      <c r="I18" s="26"/>
      <c r="J18" s="27"/>
      <c r="K18" s="75"/>
      <c r="N18" s="211"/>
    </row>
    <row r="19" spans="1:14" ht="21.75" customHeight="1">
      <c r="A19" s="74">
        <v>3</v>
      </c>
      <c r="B19" s="26"/>
      <c r="C19" s="120">
        <f>IF(B19="","",VLOOKUP('様式Ⅰ　女子団体'!B19,'女子一覧'!$A$1:$F$1500,2,FALSE))</f>
      </c>
      <c r="D19" s="120">
        <f>IF(B19="","",VLOOKUP('様式Ⅰ　女子団体'!B19,'女子一覧'!$A$1:$F$1500,3,FALSE))</f>
      </c>
      <c r="E19" s="120">
        <f>IF(B19="","",VLOOKUP('様式Ⅰ　女子団体'!B19,'女子一覧'!$A$1:$F$1500,4,FALSE))</f>
      </c>
      <c r="F19" s="120">
        <f>IF(B19="","",VLOOKUP('様式Ⅰ　女子団体'!B19,'女子一覧'!$A$1:$F$1500,5,FALSE))</f>
      </c>
      <c r="G19" s="26"/>
      <c r="H19" s="26"/>
      <c r="I19" s="26"/>
      <c r="J19" s="27"/>
      <c r="K19" s="75"/>
      <c r="N19" s="211"/>
    </row>
    <row r="20" spans="1:14" ht="21.75" customHeight="1">
      <c r="A20" s="74">
        <v>4</v>
      </c>
      <c r="B20" s="26"/>
      <c r="C20" s="120">
        <f>IF(B20="","",VLOOKUP('様式Ⅰ　女子団体'!B20,'女子一覧'!$A$1:$F$1500,2,FALSE))</f>
      </c>
      <c r="D20" s="120">
        <f>IF(B20="","",VLOOKUP('様式Ⅰ　女子団体'!B20,'女子一覧'!$A$1:$F$1500,3,FALSE))</f>
      </c>
      <c r="E20" s="120">
        <f>IF(B20="","",VLOOKUP('様式Ⅰ　女子団体'!B20,'女子一覧'!$A$1:$F$1500,4,FALSE))</f>
      </c>
      <c r="F20" s="120">
        <f>IF(B20="","",VLOOKUP('様式Ⅰ　女子団体'!B20,'女子一覧'!$A$1:$F$1500,5,FALSE))</f>
      </c>
      <c r="G20" s="26"/>
      <c r="H20" s="26"/>
      <c r="I20" s="26"/>
      <c r="J20" s="27"/>
      <c r="K20" s="75"/>
      <c r="N20" s="211"/>
    </row>
    <row r="21" spans="1:14" ht="21.75" customHeight="1">
      <c r="A21" s="74">
        <v>5</v>
      </c>
      <c r="B21" s="26"/>
      <c r="C21" s="120">
        <f>IF(B21="","",VLOOKUP('様式Ⅰ　女子団体'!B21,'女子一覧'!$A$1:$F$1500,2,FALSE))</f>
      </c>
      <c r="D21" s="120">
        <f>IF(B21="","",VLOOKUP('様式Ⅰ　女子団体'!B21,'女子一覧'!$A$1:$F$1500,3,FALSE))</f>
      </c>
      <c r="E21" s="120">
        <f>IF(B21="","",VLOOKUP('様式Ⅰ　女子団体'!B21,'女子一覧'!$A$1:$F$1500,4,FALSE))</f>
      </c>
      <c r="F21" s="120">
        <f>IF(B21="","",VLOOKUP('様式Ⅰ　女子団体'!B21,'女子一覧'!$A$1:$F$1500,5,FALSE))</f>
      </c>
      <c r="G21" s="26"/>
      <c r="H21" s="26"/>
      <c r="I21" s="26"/>
      <c r="J21" s="27"/>
      <c r="K21" s="75"/>
      <c r="N21" s="211"/>
    </row>
    <row r="22" spans="1:14" ht="21.75" customHeight="1">
      <c r="A22" s="74">
        <v>6</v>
      </c>
      <c r="B22" s="26"/>
      <c r="C22" s="120">
        <f>IF(B22="","",VLOOKUP('様式Ⅰ　女子団体'!B22,'女子一覧'!$A$1:$F$1500,2,FALSE))</f>
      </c>
      <c r="D22" s="120">
        <f>IF(B22="","",VLOOKUP('様式Ⅰ　女子団体'!B22,'女子一覧'!$A$1:$F$1500,3,FALSE))</f>
      </c>
      <c r="E22" s="120">
        <f>IF(B22="","",VLOOKUP('様式Ⅰ　女子団体'!B22,'女子一覧'!$A$1:$F$1500,4,FALSE))</f>
      </c>
      <c r="F22" s="120">
        <f>IF(B22="","",VLOOKUP('様式Ⅰ　女子団体'!B22,'女子一覧'!$A$1:$F$1500,5,FALSE))</f>
      </c>
      <c r="G22" s="26"/>
      <c r="H22" s="26"/>
      <c r="I22" s="26"/>
      <c r="J22" s="27"/>
      <c r="K22" s="75"/>
      <c r="N22" s="211"/>
    </row>
    <row r="23" spans="1:14" ht="21.75" customHeight="1">
      <c r="A23" s="74">
        <v>7</v>
      </c>
      <c r="B23" s="26"/>
      <c r="C23" s="120">
        <f>IF(B23="","",VLOOKUP('様式Ⅰ　女子団体'!B23,'女子一覧'!$A$1:$F$1500,2,FALSE))</f>
      </c>
      <c r="D23" s="120">
        <f>IF(B23="","",VLOOKUP('様式Ⅰ　女子団体'!B23,'女子一覧'!$A$1:$F$1500,3,FALSE))</f>
      </c>
      <c r="E23" s="120">
        <f>IF(B23="","",VLOOKUP('様式Ⅰ　女子団体'!B23,'女子一覧'!$A$1:$F$1500,4,FALSE))</f>
      </c>
      <c r="F23" s="120">
        <f>IF(B23="","",VLOOKUP('様式Ⅰ　女子団体'!B23,'女子一覧'!$A$1:$F$1500,5,FALSE))</f>
      </c>
      <c r="G23" s="26"/>
      <c r="H23" s="26"/>
      <c r="I23" s="26"/>
      <c r="J23" s="27"/>
      <c r="K23" s="75"/>
      <c r="N23" s="211"/>
    </row>
    <row r="24" spans="1:14" ht="21.75" customHeight="1">
      <c r="A24" s="74">
        <v>8</v>
      </c>
      <c r="B24" s="26"/>
      <c r="C24" s="120">
        <f>IF(B24="","",VLOOKUP('様式Ⅰ　女子団体'!B24,'女子一覧'!$A$1:$F$1500,2,FALSE))</f>
      </c>
      <c r="D24" s="120">
        <f>IF(B24="","",VLOOKUP('様式Ⅰ　女子団体'!B24,'女子一覧'!$A$1:$F$1500,3,FALSE))</f>
      </c>
      <c r="E24" s="120">
        <f>IF(B24="","",VLOOKUP('様式Ⅰ　女子団体'!B24,'女子一覧'!$A$1:$F$1500,4,FALSE))</f>
      </c>
      <c r="F24" s="120">
        <f>IF(B24="","",VLOOKUP('様式Ⅰ　女子団体'!B24,'女子一覧'!$A$1:$F$1500,5,FALSE))</f>
      </c>
      <c r="G24" s="26"/>
      <c r="H24" s="26"/>
      <c r="I24" s="26"/>
      <c r="J24" s="27"/>
      <c r="K24" s="75"/>
      <c r="N24" s="211"/>
    </row>
    <row r="25" spans="1:14" ht="21.75" customHeight="1">
      <c r="A25" s="74">
        <v>9</v>
      </c>
      <c r="B25" s="26"/>
      <c r="C25" s="120">
        <f>IF(B25="","",VLOOKUP('様式Ⅰ　女子団体'!B25,'女子一覧'!$A$1:$F$1500,2,FALSE))</f>
      </c>
      <c r="D25" s="120">
        <f>IF(B25="","",VLOOKUP('様式Ⅰ　女子団体'!B25,'女子一覧'!$A$1:$F$1500,3,FALSE))</f>
      </c>
      <c r="E25" s="120">
        <f>IF(B25="","",VLOOKUP('様式Ⅰ　女子団体'!B25,'女子一覧'!$A$1:$F$1500,4,FALSE))</f>
      </c>
      <c r="F25" s="120">
        <f>IF(B25="","",VLOOKUP('様式Ⅰ　女子団体'!B25,'女子一覧'!$A$1:$F$1500,5,FALSE))</f>
      </c>
      <c r="G25" s="26"/>
      <c r="H25" s="26"/>
      <c r="I25" s="26"/>
      <c r="J25" s="27"/>
      <c r="K25" s="75"/>
      <c r="N25" s="211"/>
    </row>
    <row r="26" spans="1:14" ht="21.75" customHeight="1">
      <c r="A26" s="74">
        <v>10</v>
      </c>
      <c r="B26" s="26"/>
      <c r="C26" s="120">
        <f>IF(B26="","",VLOOKUP('様式Ⅰ　女子団体'!B26,'女子一覧'!$A$1:$F$1500,2,FALSE))</f>
      </c>
      <c r="D26" s="120">
        <f>IF(B26="","",VLOOKUP('様式Ⅰ　女子団体'!B26,'女子一覧'!$A$1:$F$1500,3,FALSE))</f>
      </c>
      <c r="E26" s="120">
        <f>IF(B26="","",VLOOKUP('様式Ⅰ　女子団体'!B26,'女子一覧'!$A$1:$F$1500,4,FALSE))</f>
      </c>
      <c r="F26" s="120">
        <f>IF(B26="","",VLOOKUP('様式Ⅰ　女子団体'!B26,'女子一覧'!$A$1:$F$1500,5,FALSE))</f>
      </c>
      <c r="G26" s="26"/>
      <c r="H26" s="26"/>
      <c r="I26" s="26"/>
      <c r="J26" s="27"/>
      <c r="K26" s="75"/>
      <c r="N26" s="211"/>
    </row>
    <row r="27" spans="1:14" ht="21.75" customHeight="1">
      <c r="A27" s="74">
        <v>11</v>
      </c>
      <c r="B27" s="26"/>
      <c r="C27" s="120">
        <f>IF(B27="","",VLOOKUP('様式Ⅰ　女子団体'!B27,'女子一覧'!$A$1:$F$1500,2,FALSE))</f>
      </c>
      <c r="D27" s="120">
        <f>IF(B27="","",VLOOKUP('様式Ⅰ　女子団体'!B27,'女子一覧'!$A$1:$F$1500,3,FALSE))</f>
      </c>
      <c r="E27" s="120">
        <f>IF(B27="","",VLOOKUP('様式Ⅰ　女子団体'!B27,'女子一覧'!$A$1:$F$1500,4,FALSE))</f>
      </c>
      <c r="F27" s="120">
        <f>IF(B27="","",VLOOKUP('様式Ⅰ　女子団体'!B27,'女子一覧'!$A$1:$F$1500,5,FALSE))</f>
      </c>
      <c r="G27" s="26"/>
      <c r="H27" s="26"/>
      <c r="I27" s="26"/>
      <c r="J27" s="27"/>
      <c r="K27" s="75"/>
      <c r="N27" s="211"/>
    </row>
    <row r="28" spans="1:14" ht="21.75" customHeight="1">
      <c r="A28" s="74">
        <v>12</v>
      </c>
      <c r="B28" s="26"/>
      <c r="C28" s="120">
        <f>IF(B28="","",VLOOKUP('様式Ⅰ　女子団体'!B28,'女子一覧'!$A$1:$F$1500,2,FALSE))</f>
      </c>
      <c r="D28" s="120">
        <f>IF(B28="","",VLOOKUP('様式Ⅰ　女子団体'!B28,'女子一覧'!$A$1:$F$1500,3,FALSE))</f>
      </c>
      <c r="E28" s="120">
        <f>IF(B28="","",VLOOKUP('様式Ⅰ　女子団体'!B28,'女子一覧'!$A$1:$F$1500,4,FALSE))</f>
      </c>
      <c r="F28" s="120">
        <f>IF(B28="","",VLOOKUP('様式Ⅰ　女子団体'!B28,'女子一覧'!$A$1:$F$1500,5,FALSE))</f>
      </c>
      <c r="G28" s="26"/>
      <c r="H28" s="26"/>
      <c r="I28" s="26"/>
      <c r="J28" s="27"/>
      <c r="K28" s="75"/>
      <c r="N28" s="211"/>
    </row>
    <row r="29" spans="1:14" ht="21.75" customHeight="1">
      <c r="A29" s="74">
        <v>13</v>
      </c>
      <c r="B29" s="26"/>
      <c r="C29" s="120">
        <f>IF(B29="","",VLOOKUP('様式Ⅰ　女子団体'!B29,'女子一覧'!$A$1:$F$1500,2,FALSE))</f>
      </c>
      <c r="D29" s="120">
        <f>IF(B29="","",VLOOKUP('様式Ⅰ　女子団体'!B29,'女子一覧'!$A$1:$F$1500,3,FALSE))</f>
      </c>
      <c r="E29" s="120">
        <f>IF(B29="","",VLOOKUP('様式Ⅰ　女子団体'!B29,'女子一覧'!$A$1:$F$1500,4,FALSE))</f>
      </c>
      <c r="F29" s="120">
        <f>IF(B29="","",VLOOKUP('様式Ⅰ　女子団体'!B29,'女子一覧'!$A$1:$F$1500,5,FALSE))</f>
      </c>
      <c r="G29" s="26"/>
      <c r="H29" s="26"/>
      <c r="I29" s="26"/>
      <c r="J29" s="27"/>
      <c r="K29" s="75"/>
      <c r="N29" s="211"/>
    </row>
    <row r="30" spans="1:14" ht="21.75" customHeight="1">
      <c r="A30" s="74">
        <v>14</v>
      </c>
      <c r="B30" s="26"/>
      <c r="C30" s="120">
        <f>IF(B30="","",VLOOKUP('様式Ⅰ　女子団体'!B30,'女子一覧'!$A$1:$F$1500,2,FALSE))</f>
      </c>
      <c r="D30" s="120">
        <f>IF(B30="","",VLOOKUP('様式Ⅰ　女子団体'!B30,'女子一覧'!$A$1:$F$1500,3,FALSE))</f>
      </c>
      <c r="E30" s="120">
        <f>IF(B30="","",VLOOKUP('様式Ⅰ　女子団体'!B30,'女子一覧'!$A$1:$F$1500,4,FALSE))</f>
      </c>
      <c r="F30" s="120">
        <f>IF(B30="","",VLOOKUP('様式Ⅰ　女子団体'!B30,'女子一覧'!$A$1:$F$1500,5,FALSE))</f>
      </c>
      <c r="G30" s="26"/>
      <c r="H30" s="26"/>
      <c r="I30" s="26"/>
      <c r="J30" s="27"/>
      <c r="K30" s="75"/>
      <c r="N30" s="211"/>
    </row>
    <row r="31" spans="1:14" ht="21.75" customHeight="1">
      <c r="A31" s="74">
        <v>15</v>
      </c>
      <c r="B31" s="26"/>
      <c r="C31" s="120">
        <f>IF(B31="","",VLOOKUP('様式Ⅰ　女子団体'!B31,'女子一覧'!$A$1:$F$1500,2,FALSE))</f>
      </c>
      <c r="D31" s="120">
        <f>IF(B31="","",VLOOKUP('様式Ⅰ　女子団体'!B31,'女子一覧'!$A$1:$F$1500,3,FALSE))</f>
      </c>
      <c r="E31" s="120">
        <f>IF(B31="","",VLOOKUP('様式Ⅰ　女子団体'!B31,'女子一覧'!$A$1:$F$1500,4,FALSE))</f>
      </c>
      <c r="F31" s="120">
        <f>IF(B31="","",VLOOKUP('様式Ⅰ　女子団体'!B31,'女子一覧'!$A$1:$F$1500,5,FALSE))</f>
      </c>
      <c r="G31" s="26"/>
      <c r="H31" s="26"/>
      <c r="I31" s="26"/>
      <c r="J31" s="27"/>
      <c r="K31" s="75"/>
      <c r="N31" s="211"/>
    </row>
    <row r="32" spans="1:14" ht="21.75" customHeight="1">
      <c r="A32" s="74">
        <v>16</v>
      </c>
      <c r="B32" s="26"/>
      <c r="C32" s="120">
        <f>IF(B32="","",VLOOKUP('様式Ⅰ　女子団体'!B32,'女子一覧'!$A$1:$F$1500,2,FALSE))</f>
      </c>
      <c r="D32" s="120">
        <f>IF(B32="","",VLOOKUP('様式Ⅰ　女子団体'!B32,'女子一覧'!$A$1:$F$1500,3,FALSE))</f>
      </c>
      <c r="E32" s="120">
        <f>IF(B32="","",VLOOKUP('様式Ⅰ　女子団体'!B32,'女子一覧'!$A$1:$F$1500,4,FALSE))</f>
      </c>
      <c r="F32" s="120">
        <f>IF(B32="","",VLOOKUP('様式Ⅰ　女子団体'!B32,'女子一覧'!$A$1:$F$1500,5,FALSE))</f>
      </c>
      <c r="G32" s="26"/>
      <c r="H32" s="26"/>
      <c r="I32" s="26"/>
      <c r="J32" s="27"/>
      <c r="K32" s="75"/>
      <c r="N32" s="211"/>
    </row>
    <row r="33" spans="1:14" ht="21.75" customHeight="1">
      <c r="A33" s="74">
        <v>17</v>
      </c>
      <c r="B33" s="26"/>
      <c r="C33" s="120">
        <f>IF(B33="","",VLOOKUP('様式Ⅰ　女子団体'!B33,'女子一覧'!$A$1:$F$1500,2,FALSE))</f>
      </c>
      <c r="D33" s="120">
        <f>IF(B33="","",VLOOKUP('様式Ⅰ　女子団体'!B33,'女子一覧'!$A$1:$F$1500,3,FALSE))</f>
      </c>
      <c r="E33" s="120">
        <f>IF(B33="","",VLOOKUP('様式Ⅰ　女子団体'!B33,'女子一覧'!$A$1:$F$1500,4,FALSE))</f>
      </c>
      <c r="F33" s="120">
        <f>IF(B33="","",VLOOKUP('様式Ⅰ　女子団体'!B33,'女子一覧'!$A$1:$F$1500,5,FALSE))</f>
      </c>
      <c r="G33" s="26"/>
      <c r="H33" s="26"/>
      <c r="I33" s="26"/>
      <c r="J33" s="27"/>
      <c r="K33" s="75"/>
      <c r="N33" s="211"/>
    </row>
    <row r="34" spans="1:14" ht="21.75" customHeight="1">
      <c r="A34" s="74">
        <v>18</v>
      </c>
      <c r="B34" s="26"/>
      <c r="C34" s="120">
        <f>IF(B34="","",VLOOKUP('様式Ⅰ　女子団体'!B34,'女子一覧'!$A$1:$F$1500,2,FALSE))</f>
      </c>
      <c r="D34" s="120">
        <f>IF(B34="","",VLOOKUP('様式Ⅰ　女子団体'!B34,'女子一覧'!$A$1:$F$1500,3,FALSE))</f>
      </c>
      <c r="E34" s="120">
        <f>IF(B34="","",VLOOKUP('様式Ⅰ　女子団体'!B34,'女子一覧'!$A$1:$F$1500,4,FALSE))</f>
      </c>
      <c r="F34" s="120">
        <f>IF(B34="","",VLOOKUP('様式Ⅰ　女子団体'!B34,'女子一覧'!$A$1:$F$1500,5,FALSE))</f>
      </c>
      <c r="G34" s="26"/>
      <c r="H34" s="26"/>
      <c r="I34" s="26"/>
      <c r="J34" s="27"/>
      <c r="K34" s="75"/>
      <c r="N34" s="211"/>
    </row>
    <row r="35" spans="1:14" ht="21.75" customHeight="1">
      <c r="A35" s="74">
        <v>19</v>
      </c>
      <c r="B35" s="26"/>
      <c r="C35" s="120">
        <f>IF(B35="","",VLOOKUP('様式Ⅰ　女子団体'!B35,'女子一覧'!$A$1:$F$1500,2,FALSE))</f>
      </c>
      <c r="D35" s="120">
        <f>IF(B35="","",VLOOKUP('様式Ⅰ　女子団体'!B35,'女子一覧'!$A$1:$F$1500,3,FALSE))</f>
      </c>
      <c r="E35" s="120">
        <f>IF(B35="","",VLOOKUP('様式Ⅰ　女子団体'!B35,'女子一覧'!$A$1:$F$1500,4,FALSE))</f>
      </c>
      <c r="F35" s="120">
        <f>IF(B35="","",VLOOKUP('様式Ⅰ　女子団体'!B35,'女子一覧'!$A$1:$F$1500,5,FALSE))</f>
      </c>
      <c r="G35" s="26"/>
      <c r="H35" s="26"/>
      <c r="I35" s="26"/>
      <c r="J35" s="27"/>
      <c r="K35" s="75"/>
      <c r="N35" s="211"/>
    </row>
    <row r="36" spans="1:14" ht="21.75" customHeight="1">
      <c r="A36" s="74">
        <v>20</v>
      </c>
      <c r="B36" s="26"/>
      <c r="C36" s="120">
        <f>IF(B36="","",VLOOKUP('様式Ⅰ　女子団体'!B36,'女子一覧'!$A$1:$F$1500,2,FALSE))</f>
      </c>
      <c r="D36" s="120">
        <f>IF(B36="","",VLOOKUP('様式Ⅰ　女子団体'!B36,'女子一覧'!$A$1:$F$1500,3,FALSE))</f>
      </c>
      <c r="E36" s="120">
        <f>IF(B36="","",VLOOKUP('様式Ⅰ　女子団体'!B36,'女子一覧'!$A$1:$F$1500,4,FALSE))</f>
      </c>
      <c r="F36" s="120">
        <f>IF(B36="","",VLOOKUP('様式Ⅰ　女子団体'!B36,'女子一覧'!$A$1:$F$1500,5,FALSE))</f>
      </c>
      <c r="G36" s="26"/>
      <c r="H36" s="26"/>
      <c r="I36" s="26"/>
      <c r="J36" s="27"/>
      <c r="K36" s="75"/>
      <c r="N36" s="211"/>
    </row>
    <row r="37" spans="1:14" ht="21.75" customHeight="1">
      <c r="A37" s="74">
        <v>21</v>
      </c>
      <c r="B37" s="26"/>
      <c r="C37" s="120">
        <f>IF(B37="","",VLOOKUP('様式Ⅰ　女子団体'!B37,'女子一覧'!$A$1:$F$1500,2,FALSE))</f>
      </c>
      <c r="D37" s="120">
        <f>IF(B37="","",VLOOKUP('様式Ⅰ　女子団体'!B37,'女子一覧'!$A$1:$F$1500,3,FALSE))</f>
      </c>
      <c r="E37" s="120">
        <f>IF(B37="","",VLOOKUP('様式Ⅰ　女子団体'!B37,'女子一覧'!$A$1:$F$1500,4,FALSE))</f>
      </c>
      <c r="F37" s="120">
        <f>IF(B37="","",VLOOKUP('様式Ⅰ　女子団体'!B37,'女子一覧'!$A$1:$F$1500,5,FALSE))</f>
      </c>
      <c r="G37" s="26"/>
      <c r="H37" s="26"/>
      <c r="I37" s="26"/>
      <c r="J37" s="27"/>
      <c r="K37" s="75"/>
      <c r="N37" s="211"/>
    </row>
    <row r="38" spans="1:14" ht="21.75" customHeight="1">
      <c r="A38" s="74">
        <v>22</v>
      </c>
      <c r="B38" s="26"/>
      <c r="C38" s="120">
        <f>IF(B38="","",VLOOKUP('様式Ⅰ　女子団体'!B38,'女子一覧'!$A$1:$F$1500,2,FALSE))</f>
      </c>
      <c r="D38" s="120">
        <f>IF(B38="","",VLOOKUP('様式Ⅰ　女子団体'!B38,'女子一覧'!$A$1:$F$1500,3,FALSE))</f>
      </c>
      <c r="E38" s="120">
        <f>IF(B38="","",VLOOKUP('様式Ⅰ　女子団体'!B38,'女子一覧'!$A$1:$F$1500,4,FALSE))</f>
      </c>
      <c r="F38" s="120">
        <f>IF(B38="","",VLOOKUP('様式Ⅰ　女子団体'!B38,'女子一覧'!$A$1:$F$1500,5,FALSE))</f>
      </c>
      <c r="G38" s="26"/>
      <c r="H38" s="26"/>
      <c r="I38" s="26"/>
      <c r="J38" s="27"/>
      <c r="K38" s="75"/>
      <c r="N38" s="211"/>
    </row>
    <row r="39" spans="1:14" ht="21.75" customHeight="1">
      <c r="A39" s="74">
        <v>23</v>
      </c>
      <c r="B39" s="26"/>
      <c r="C39" s="120">
        <f>IF(B39="","",VLOOKUP('様式Ⅰ　女子団体'!B39,'女子一覧'!$A$1:$F$1500,2,FALSE))</f>
      </c>
      <c r="D39" s="120">
        <f>IF(B39="","",VLOOKUP('様式Ⅰ　女子団体'!B39,'女子一覧'!$A$1:$F$1500,3,FALSE))</f>
      </c>
      <c r="E39" s="120">
        <f>IF(B39="","",VLOOKUP('様式Ⅰ　女子団体'!B39,'女子一覧'!$A$1:$F$1500,4,FALSE))</f>
      </c>
      <c r="F39" s="120">
        <f>IF(B39="","",VLOOKUP('様式Ⅰ　女子団体'!B39,'女子一覧'!$A$1:$F$1500,5,FALSE))</f>
      </c>
      <c r="G39" s="26"/>
      <c r="H39" s="26"/>
      <c r="I39" s="26"/>
      <c r="J39" s="27"/>
      <c r="K39" s="75"/>
      <c r="N39" s="211"/>
    </row>
    <row r="40" spans="1:14" ht="21.75" customHeight="1">
      <c r="A40" s="74">
        <v>24</v>
      </c>
      <c r="B40" s="26"/>
      <c r="C40" s="120">
        <f>IF(B40="","",VLOOKUP('様式Ⅰ　女子団体'!B40,'女子一覧'!$A$1:$F$1500,2,FALSE))</f>
      </c>
      <c r="D40" s="120">
        <f>IF(B40="","",VLOOKUP('様式Ⅰ　女子団体'!B40,'女子一覧'!$A$1:$F$1500,3,FALSE))</f>
      </c>
      <c r="E40" s="120">
        <f>IF(B40="","",VLOOKUP('様式Ⅰ　女子団体'!B40,'女子一覧'!$A$1:$F$1500,4,FALSE))</f>
      </c>
      <c r="F40" s="120">
        <f>IF(B40="","",VLOOKUP('様式Ⅰ　女子団体'!B40,'女子一覧'!$A$1:$F$1500,5,FALSE))</f>
      </c>
      <c r="G40" s="26"/>
      <c r="H40" s="26"/>
      <c r="I40" s="26"/>
      <c r="J40" s="27"/>
      <c r="K40" s="75"/>
      <c r="N40" s="211"/>
    </row>
    <row r="41" spans="1:14" ht="21.75" customHeight="1">
      <c r="A41" s="74">
        <v>25</v>
      </c>
      <c r="B41" s="26"/>
      <c r="C41" s="120">
        <f>IF(B41="","",VLOOKUP('様式Ⅰ　女子団体'!B41,'女子一覧'!$A$1:$F$1500,2,FALSE))</f>
      </c>
      <c r="D41" s="120">
        <f>IF(B41="","",VLOOKUP('様式Ⅰ　女子団体'!B41,'女子一覧'!$A$1:$F$1500,3,FALSE))</f>
      </c>
      <c r="E41" s="120">
        <f>IF(B41="","",VLOOKUP('様式Ⅰ　女子団体'!B41,'女子一覧'!$A$1:$F$1500,4,FALSE))</f>
      </c>
      <c r="F41" s="120">
        <f>IF(B41="","",VLOOKUP('様式Ⅰ　女子団体'!B41,'女子一覧'!$A$1:$F$1500,5,FALSE))</f>
      </c>
      <c r="G41" s="26"/>
      <c r="H41" s="26"/>
      <c r="I41" s="26"/>
      <c r="J41" s="27"/>
      <c r="K41" s="75"/>
      <c r="N41" s="211"/>
    </row>
    <row r="42" spans="1:14" ht="21.75" customHeight="1">
      <c r="A42" s="74">
        <v>26</v>
      </c>
      <c r="B42" s="26"/>
      <c r="C42" s="120">
        <f>IF(B42="","",VLOOKUP('様式Ⅰ　女子団体'!B42,'女子一覧'!$A$1:$F$1500,2,FALSE))</f>
      </c>
      <c r="D42" s="120">
        <f>IF(B42="","",VLOOKUP('様式Ⅰ　女子団体'!B42,'女子一覧'!$A$1:$F$1500,3,FALSE))</f>
      </c>
      <c r="E42" s="120">
        <f>IF(B42="","",VLOOKUP('様式Ⅰ　女子団体'!B42,'女子一覧'!$A$1:$F$1500,4,FALSE))</f>
      </c>
      <c r="F42" s="120">
        <f>IF(B42="","",VLOOKUP('様式Ⅰ　女子団体'!B42,'女子一覧'!$A$1:$F$1500,5,FALSE))</f>
      </c>
      <c r="G42" s="26"/>
      <c r="H42" s="26"/>
      <c r="I42" s="26"/>
      <c r="J42" s="27"/>
      <c r="K42" s="75"/>
      <c r="N42" s="211"/>
    </row>
    <row r="43" spans="1:14" ht="21.75" customHeight="1">
      <c r="A43" s="74">
        <v>27</v>
      </c>
      <c r="B43" s="26"/>
      <c r="C43" s="120">
        <f>IF(B43="","",VLOOKUP('様式Ⅰ　女子団体'!B43,'女子一覧'!$A$1:$F$1500,2,FALSE))</f>
      </c>
      <c r="D43" s="120">
        <f>IF(B43="","",VLOOKUP('様式Ⅰ　女子団体'!B43,'女子一覧'!$A$1:$F$1500,3,FALSE))</f>
      </c>
      <c r="E43" s="120">
        <f>IF(B43="","",VLOOKUP('様式Ⅰ　女子団体'!B43,'女子一覧'!$A$1:$F$1500,4,FALSE))</f>
      </c>
      <c r="F43" s="120">
        <f>IF(B43="","",VLOOKUP('様式Ⅰ　女子団体'!B43,'女子一覧'!$A$1:$F$1500,5,FALSE))</f>
      </c>
      <c r="G43" s="26"/>
      <c r="H43" s="26"/>
      <c r="I43" s="26"/>
      <c r="J43" s="27"/>
      <c r="K43" s="75"/>
      <c r="N43" s="211"/>
    </row>
    <row r="44" spans="1:14" ht="21.75" customHeight="1">
      <c r="A44" s="74">
        <v>28</v>
      </c>
      <c r="B44" s="26"/>
      <c r="C44" s="120">
        <f>IF(B44="","",VLOOKUP('様式Ⅰ　女子団体'!B44,'女子一覧'!$A$1:$F$1500,2,FALSE))</f>
      </c>
      <c r="D44" s="120">
        <f>IF(B44="","",VLOOKUP('様式Ⅰ　女子団体'!B44,'女子一覧'!$A$1:$F$1500,3,FALSE))</f>
      </c>
      <c r="E44" s="120">
        <f>IF(B44="","",VLOOKUP('様式Ⅰ　女子団体'!B44,'女子一覧'!$A$1:$F$1500,4,FALSE))</f>
      </c>
      <c r="F44" s="120">
        <f>IF(B44="","",VLOOKUP('様式Ⅰ　女子団体'!B44,'女子一覧'!$A$1:$F$1500,5,FALSE))</f>
      </c>
      <c r="G44" s="26"/>
      <c r="H44" s="26"/>
      <c r="I44" s="26"/>
      <c r="J44" s="27"/>
      <c r="K44" s="75"/>
      <c r="N44" s="211"/>
    </row>
    <row r="45" spans="1:14" ht="21.75" customHeight="1">
      <c r="A45" s="74">
        <v>29</v>
      </c>
      <c r="B45" s="26"/>
      <c r="C45" s="120">
        <f>IF(B45="","",VLOOKUP('様式Ⅰ　女子団体'!B45,'女子一覧'!$A$1:$F$1500,2,FALSE))</f>
      </c>
      <c r="D45" s="120">
        <f>IF(B45="","",VLOOKUP('様式Ⅰ　女子団体'!B45,'女子一覧'!$A$1:$F$1500,3,FALSE))</f>
      </c>
      <c r="E45" s="120">
        <f>IF(B45="","",VLOOKUP('様式Ⅰ　女子団体'!B45,'女子一覧'!$A$1:$F$1500,4,FALSE))</f>
      </c>
      <c r="F45" s="120">
        <f>IF(B45="","",VLOOKUP('様式Ⅰ　女子団体'!B45,'女子一覧'!$A$1:$F$1500,5,FALSE))</f>
      </c>
      <c r="G45" s="26"/>
      <c r="H45" s="26"/>
      <c r="I45" s="26"/>
      <c r="J45" s="27"/>
      <c r="K45" s="75"/>
      <c r="N45" s="211"/>
    </row>
    <row r="46" spans="1:14" ht="21.75" customHeight="1">
      <c r="A46" s="74">
        <v>30</v>
      </c>
      <c r="B46" s="26"/>
      <c r="C46" s="120">
        <f>IF(B46="","",VLOOKUP('様式Ⅰ　女子団体'!B46,'女子一覧'!$A$1:$F$1500,2,FALSE))</f>
      </c>
      <c r="D46" s="120">
        <f>IF(B46="","",VLOOKUP('様式Ⅰ　女子団体'!B46,'女子一覧'!$A$1:$F$1500,3,FALSE))</f>
      </c>
      <c r="E46" s="120">
        <f>IF(B46="","",VLOOKUP('様式Ⅰ　女子団体'!B46,'女子一覧'!$A$1:$F$1500,4,FALSE))</f>
      </c>
      <c r="F46" s="120">
        <f>IF(B46="","",VLOOKUP('様式Ⅰ　女子団体'!B46,'女子一覧'!$A$1:$F$1500,5,FALSE))</f>
      </c>
      <c r="G46" s="26"/>
      <c r="H46" s="26"/>
      <c r="I46" s="26"/>
      <c r="J46" s="27"/>
      <c r="K46" s="75"/>
      <c r="N46" s="211"/>
    </row>
    <row r="47" ht="21.75" customHeight="1">
      <c r="N47" s="211"/>
    </row>
    <row r="48" ht="21.75" customHeight="1">
      <c r="N48" s="211"/>
    </row>
    <row r="49" ht="21.75" customHeight="1">
      <c r="N49" s="211"/>
    </row>
    <row r="50" ht="21.75" customHeight="1">
      <c r="N50" s="211"/>
    </row>
    <row r="51" ht="21.75" customHeight="1">
      <c r="N51" s="211"/>
    </row>
    <row r="52" ht="21.75" customHeight="1">
      <c r="N52" s="211"/>
    </row>
    <row r="53" ht="21.75" customHeight="1">
      <c r="N53" s="211"/>
    </row>
    <row r="54" ht="21.75" customHeight="1">
      <c r="N54" s="211"/>
    </row>
    <row r="55" ht="21.75" customHeight="1">
      <c r="N55" s="211"/>
    </row>
    <row r="56" ht="21.75" customHeight="1">
      <c r="N56" s="211"/>
    </row>
    <row r="57" ht="21.75" customHeight="1">
      <c r="N57" s="211"/>
    </row>
    <row r="58" ht="21.75" customHeight="1">
      <c r="N58" s="211"/>
    </row>
    <row r="59" ht="21.75" customHeight="1">
      <c r="N59" s="211"/>
    </row>
    <row r="60" ht="21.75" customHeight="1">
      <c r="N60" s="212"/>
    </row>
    <row r="61" ht="21.75" customHeight="1">
      <c r="N61" s="212" t="s">
        <v>45</v>
      </c>
    </row>
    <row r="62" ht="21.75" customHeight="1">
      <c r="N62" s="212" t="s">
        <v>15</v>
      </c>
    </row>
    <row r="63" ht="21.75" customHeight="1">
      <c r="N63" s="212" t="s">
        <v>16</v>
      </c>
    </row>
    <row r="64" ht="21.75" customHeight="1">
      <c r="N64" s="212" t="s">
        <v>17</v>
      </c>
    </row>
    <row r="65" ht="21.75" customHeight="1">
      <c r="N65" s="212" t="s">
        <v>18</v>
      </c>
    </row>
    <row r="66" ht="21.75" customHeight="1">
      <c r="N66" s="212" t="s">
        <v>19</v>
      </c>
    </row>
    <row r="67" ht="21.75" customHeight="1">
      <c r="N67" s="212" t="s">
        <v>20</v>
      </c>
    </row>
    <row r="68" ht="21.75" customHeight="1">
      <c r="N68" s="212" t="s">
        <v>91</v>
      </c>
    </row>
    <row r="69" ht="21.75" customHeight="1">
      <c r="N69" s="212" t="s">
        <v>21</v>
      </c>
    </row>
    <row r="70" ht="21.75" customHeight="1">
      <c r="N70" s="212" t="s">
        <v>92</v>
      </c>
    </row>
    <row r="71" ht="21.75" customHeight="1">
      <c r="N71" s="212" t="s">
        <v>51</v>
      </c>
    </row>
    <row r="72" ht="21.75" customHeight="1">
      <c r="N72" s="212" t="s">
        <v>93</v>
      </c>
    </row>
    <row r="73" ht="21.75" customHeight="1">
      <c r="N73" s="212" t="s">
        <v>94</v>
      </c>
    </row>
    <row r="74" ht="21.75" customHeight="1">
      <c r="N74" s="212" t="s">
        <v>103</v>
      </c>
    </row>
    <row r="75" ht="21.75" customHeight="1">
      <c r="N75" s="212" t="s">
        <v>96</v>
      </c>
    </row>
    <row r="76" ht="21.75" customHeight="1">
      <c r="N76" s="212" t="s">
        <v>97</v>
      </c>
    </row>
    <row r="77" ht="21.75" customHeight="1">
      <c r="N77" s="212" t="s">
        <v>46</v>
      </c>
    </row>
    <row r="78" ht="21.75" customHeight="1">
      <c r="N78" s="212" t="s">
        <v>48</v>
      </c>
    </row>
    <row r="79" ht="21.75" customHeight="1">
      <c r="N79" s="212"/>
    </row>
  </sheetData>
  <sheetProtection password="9EB5" sheet="1" objects="1" scenarios="1" selectLockedCells="1"/>
  <mergeCells count="17">
    <mergeCell ref="C10:D10"/>
    <mergeCell ref="A2:K2"/>
    <mergeCell ref="A3:K3"/>
    <mergeCell ref="H12:J12"/>
    <mergeCell ref="J7:J8"/>
    <mergeCell ref="C8:D8"/>
    <mergeCell ref="F10:G10"/>
    <mergeCell ref="A1:B1"/>
    <mergeCell ref="C14:J14"/>
    <mergeCell ref="G16:I16"/>
    <mergeCell ref="K7:K8"/>
    <mergeCell ref="H10:J10"/>
    <mergeCell ref="H7:I8"/>
    <mergeCell ref="C12:D12"/>
    <mergeCell ref="F12:G12"/>
    <mergeCell ref="J5:K6"/>
    <mergeCell ref="H5:I6"/>
  </mergeCells>
  <dataValidations count="3">
    <dataValidation type="list" allowBlank="1" showInputMessage="1" showErrorMessage="1" sqref="J17:K46">
      <formula1>"○"</formula1>
    </dataValidation>
    <dataValidation allowBlank="1" showInputMessage="1" showErrorMessage="1" imeMode="halfAlpha" sqref="H10:J10 B17:B46 H12:J12 C12:D12 J7:J8"/>
    <dataValidation type="list" allowBlank="1" showInputMessage="1" showErrorMessage="1" sqref="G17:I46">
      <formula1>$N$61:$N$78</formula1>
    </dataValidation>
  </dataValidations>
  <printOptions horizontalCentered="1"/>
  <pageMargins left="0.3937007874015748" right="0.3937007874015748" top="0.6692913385826772" bottom="0.6692913385826772" header="0.35433070866141736" footer="0.31496062992125984"/>
  <pageSetup errors="blank" horizontalDpi="600" verticalDpi="600" orientation="portrait" paperSize="9" scale="90" r:id="rId3"/>
  <headerFooter alignWithMargins="0">
    <oddFooter>&amp;L[  &amp;P / &amp;N  ]</oddFoot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M77"/>
  <sheetViews>
    <sheetView showGridLines="0" zoomScalePageLayoutView="0" workbookViewId="0" topLeftCell="A1">
      <selection activeCell="A17" sqref="A17"/>
    </sheetView>
  </sheetViews>
  <sheetFormatPr defaultColWidth="9.00390625" defaultRowHeight="14.25" customHeight="1"/>
  <cols>
    <col min="1" max="2" width="10.625" style="15" customWidth="1"/>
    <col min="3" max="4" width="15.125" style="15" customWidth="1"/>
    <col min="5" max="6" width="8.625" style="15" customWidth="1"/>
    <col min="7" max="7" width="10.125" style="15" customWidth="1"/>
    <col min="8" max="8" width="12.625" style="15" customWidth="1"/>
    <col min="9" max="9" width="15.375" style="15" customWidth="1"/>
    <col min="10" max="10" width="10.625" style="15" customWidth="1"/>
    <col min="11" max="11" width="5.75390625" style="15" hidden="1" customWidth="1"/>
    <col min="12" max="12" width="8.125" style="92" customWidth="1"/>
    <col min="13" max="13" width="8.125" style="112" customWidth="1"/>
    <col min="14" max="14" width="6.00390625" style="15" customWidth="1"/>
    <col min="15" max="15" width="7.25390625" style="19" customWidth="1"/>
    <col min="16" max="16384" width="9.00390625" style="15" customWidth="1"/>
  </cols>
  <sheetData>
    <row r="1" spans="1:10" ht="13.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21">
      <c r="A2" s="147" t="str">
        <f>"秩父宮賜盃　第"&amp;'女子一覧'!G1&amp;"回西日本学生陸上競技対校選手権大会"</f>
        <v>秩父宮賜盃　第63回西日本学生陸上競技対校選手権大会</v>
      </c>
      <c r="B2" s="147"/>
      <c r="C2" s="147"/>
      <c r="D2" s="147"/>
      <c r="E2" s="147"/>
      <c r="F2" s="147"/>
      <c r="G2" s="147"/>
      <c r="H2" s="147"/>
      <c r="I2" s="147"/>
      <c r="J2" s="147"/>
      <c r="K2" s="13"/>
    </row>
    <row r="3" spans="1:11" ht="21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3"/>
    </row>
    <row r="4" spans="1:11" ht="15" thickBot="1">
      <c r="A4" s="44"/>
      <c r="B4" s="44"/>
      <c r="C4" s="44"/>
      <c r="D4" s="44"/>
      <c r="E4" s="44"/>
      <c r="F4" s="44"/>
      <c r="G4" s="44"/>
      <c r="H4" s="44"/>
      <c r="I4" s="45"/>
      <c r="J4" s="46"/>
      <c r="K4" s="14"/>
    </row>
    <row r="5" spans="1:10" ht="14.25" customHeight="1">
      <c r="A5" s="151" t="s">
        <v>36</v>
      </c>
      <c r="B5" s="151"/>
      <c r="C5" s="151">
        <f>'様式Ⅰ　女子団体'!$D$6</f>
        <v>0</v>
      </c>
      <c r="D5" s="151"/>
      <c r="E5" s="151"/>
      <c r="F5" s="151"/>
      <c r="G5" s="49"/>
      <c r="H5" s="152" t="s">
        <v>825</v>
      </c>
      <c r="I5" s="153"/>
      <c r="J5" s="156" t="s">
        <v>90</v>
      </c>
    </row>
    <row r="6" spans="1:10" ht="15" customHeight="1" thickBot="1">
      <c r="A6" s="44"/>
      <c r="B6" s="49"/>
      <c r="C6" s="44"/>
      <c r="D6" s="44"/>
      <c r="E6" s="44"/>
      <c r="F6" s="44"/>
      <c r="G6" s="49"/>
      <c r="H6" s="154"/>
      <c r="I6" s="155"/>
      <c r="J6" s="157"/>
    </row>
    <row r="7" spans="1:10" ht="14.25">
      <c r="A7" s="151" t="s">
        <v>37</v>
      </c>
      <c r="B7" s="151"/>
      <c r="C7" s="151">
        <f>'様式Ⅰ　女子団体'!$C$8</f>
        <v>0</v>
      </c>
      <c r="D7" s="151"/>
      <c r="E7" s="151"/>
      <c r="F7" s="151"/>
      <c r="G7" s="47" t="s">
        <v>7</v>
      </c>
      <c r="H7" s="50"/>
      <c r="I7" s="51"/>
      <c r="J7" s="46"/>
    </row>
    <row r="8" spans="1:10" ht="14.25">
      <c r="A8" s="44"/>
      <c r="B8" s="49"/>
      <c r="C8" s="44"/>
      <c r="D8" s="44"/>
      <c r="E8" s="44"/>
      <c r="F8" s="44"/>
      <c r="G8" s="52"/>
      <c r="H8" s="52"/>
      <c r="I8" s="53"/>
      <c r="J8" s="46"/>
    </row>
    <row r="9" spans="1:10" ht="14.25">
      <c r="A9" s="151" t="s">
        <v>2</v>
      </c>
      <c r="B9" s="151"/>
      <c r="C9" s="151">
        <f>'様式Ⅰ　女子団体'!$C$10</f>
        <v>0</v>
      </c>
      <c r="D9" s="151"/>
      <c r="E9" s="151"/>
      <c r="F9" s="151"/>
      <c r="G9" s="49"/>
      <c r="H9" s="48" t="s">
        <v>3</v>
      </c>
      <c r="I9" s="160">
        <f>'様式Ⅰ　女子団体'!H10</f>
        <v>0</v>
      </c>
      <c r="J9" s="160"/>
    </row>
    <row r="10" spans="1:10" ht="14.25">
      <c r="A10" s="44"/>
      <c r="B10" s="49"/>
      <c r="C10" s="44"/>
      <c r="D10" s="44"/>
      <c r="E10" s="44"/>
      <c r="F10" s="44"/>
      <c r="G10" s="52"/>
      <c r="H10" s="52"/>
      <c r="I10" s="52"/>
      <c r="J10" s="46"/>
    </row>
    <row r="11" spans="1:10" ht="14.25">
      <c r="A11" s="151" t="s">
        <v>38</v>
      </c>
      <c r="B11" s="151"/>
      <c r="C11" s="160">
        <f>'様式Ⅰ　女子団体'!$C$12</f>
        <v>0</v>
      </c>
      <c r="D11" s="160"/>
      <c r="E11" s="160"/>
      <c r="F11" s="160"/>
      <c r="G11" s="49"/>
      <c r="H11" s="48" t="s">
        <v>40</v>
      </c>
      <c r="I11" s="151">
        <f>'様式Ⅰ　女子団体'!$H$12</f>
        <v>0</v>
      </c>
      <c r="J11" s="151"/>
    </row>
    <row r="12" spans="1:11" ht="14.25">
      <c r="A12" s="52"/>
      <c r="B12" s="49"/>
      <c r="C12" s="52"/>
      <c r="D12" s="52"/>
      <c r="E12" s="52"/>
      <c r="F12" s="52"/>
      <c r="G12" s="52"/>
      <c r="H12" s="52"/>
      <c r="I12" s="52"/>
      <c r="J12" s="46"/>
      <c r="K12" s="16"/>
    </row>
    <row r="13" spans="1:10" ht="14.25">
      <c r="A13" s="151" t="s">
        <v>39</v>
      </c>
      <c r="B13" s="151"/>
      <c r="C13" s="151">
        <f>'様式Ⅰ　女子団体'!$C$14:$J$14</f>
        <v>0</v>
      </c>
      <c r="D13" s="151"/>
      <c r="E13" s="151"/>
      <c r="F13" s="151"/>
      <c r="G13" s="151"/>
      <c r="H13" s="151"/>
      <c r="I13" s="151"/>
      <c r="J13" s="151"/>
    </row>
    <row r="14" spans="1:10" ht="15.75" customHeight="1">
      <c r="A14" s="46" t="s">
        <v>104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3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3" ht="13.5">
      <c r="A16" s="79" t="s">
        <v>35</v>
      </c>
      <c r="B16" s="79" t="s">
        <v>4</v>
      </c>
      <c r="C16" s="79" t="s">
        <v>25</v>
      </c>
      <c r="D16" s="79" t="s">
        <v>52</v>
      </c>
      <c r="E16" s="79" t="s">
        <v>24</v>
      </c>
      <c r="F16" s="79" t="s">
        <v>5</v>
      </c>
      <c r="G16" s="79" t="s">
        <v>10</v>
      </c>
      <c r="H16" s="161" t="s">
        <v>9</v>
      </c>
      <c r="I16" s="161"/>
      <c r="J16" s="79" t="s">
        <v>61</v>
      </c>
      <c r="L16" s="114"/>
      <c r="M16" s="111" t="s">
        <v>45</v>
      </c>
    </row>
    <row r="17" spans="1:13" ht="14.25" customHeight="1">
      <c r="A17" s="83"/>
      <c r="B17" s="80"/>
      <c r="C17" s="116">
        <f>IF(B17="","",VLOOKUP(B17,'女子一覧'!$A$1:$F$1500,2,FALSE))</f>
      </c>
      <c r="D17" s="116">
        <f>IF(B17="","",VLOOKUP(B17,'女子一覧'!$A$1:$F$1500,3,FALSE))</f>
      </c>
      <c r="E17" s="116">
        <f>IF(B17="","",VLOOKUP(B17,'女子一覧'!$A$1:$F$1500,4,FALSE))</f>
      </c>
      <c r="F17" s="116">
        <f>IF(B17="","",VLOOKUP(B17,'女子一覧'!$A$1:$F$1500,5,FALSE))</f>
      </c>
      <c r="G17" s="81"/>
      <c r="H17" s="162"/>
      <c r="I17" s="162"/>
      <c r="J17" s="82"/>
      <c r="K17" s="32">
        <f>'様式Ⅰ　女子団体'!$D$6</f>
        <v>0</v>
      </c>
      <c r="L17" s="115"/>
      <c r="M17" s="111" t="s">
        <v>15</v>
      </c>
    </row>
    <row r="18" spans="1:13" ht="14.25" customHeight="1">
      <c r="A18" s="83"/>
      <c r="B18" s="84"/>
      <c r="C18" s="117">
        <f>IF(B18="","",VLOOKUP(B18,'女子一覧'!$A$1:$F$1500,2,FALSE))</f>
      </c>
      <c r="D18" s="117">
        <f>IF(B18="","",VLOOKUP(B18,'女子一覧'!$A$1:$F$1500,3,FALSE))</f>
      </c>
      <c r="E18" s="117">
        <f>IF(B18="","",VLOOKUP(B18,'女子一覧'!$A$1:$F$1500,4,FALSE))</f>
      </c>
      <c r="F18" s="117">
        <f>IF(B18="","",VLOOKUP(B18,'女子一覧'!$A$1:$F$1500,5,FALSE))</f>
      </c>
      <c r="G18" s="85"/>
      <c r="H18" s="158"/>
      <c r="I18" s="158"/>
      <c r="J18" s="85"/>
      <c r="K18" s="32">
        <f>'様式Ⅰ　女子団体'!$D$6</f>
        <v>0</v>
      </c>
      <c r="L18" s="115"/>
      <c r="M18" s="111" t="s">
        <v>16</v>
      </c>
    </row>
    <row r="19" spans="1:13" ht="14.25" customHeight="1">
      <c r="A19" s="83"/>
      <c r="B19" s="84"/>
      <c r="C19" s="117">
        <f>IF(B19="","",VLOOKUP(B19,'女子一覧'!$A$1:$F$1500,2,FALSE))</f>
      </c>
      <c r="D19" s="117">
        <f>IF(B19="","",VLOOKUP(B19,'女子一覧'!$A$1:$F$1500,3,FALSE))</f>
      </c>
      <c r="E19" s="117">
        <f>IF(B19="","",VLOOKUP(B19,'女子一覧'!$A$1:$F$1500,4,FALSE))</f>
      </c>
      <c r="F19" s="117">
        <f>IF(B19="","",VLOOKUP(B19,'女子一覧'!$A$1:$F$1500,5,FALSE))</f>
      </c>
      <c r="G19" s="85"/>
      <c r="H19" s="158"/>
      <c r="I19" s="158"/>
      <c r="J19" s="85"/>
      <c r="K19" s="32">
        <f>'様式Ⅰ　女子団体'!$D$6</f>
        <v>0</v>
      </c>
      <c r="L19" s="115"/>
      <c r="M19" s="111" t="s">
        <v>17</v>
      </c>
    </row>
    <row r="20" spans="1:13" ht="14.25" customHeight="1">
      <c r="A20" s="83"/>
      <c r="B20" s="84"/>
      <c r="C20" s="117">
        <f>IF(B20="","",VLOOKUP(B20,'女子一覧'!$A$1:$F$1500,2,FALSE))</f>
      </c>
      <c r="D20" s="117">
        <f>IF(B20="","",VLOOKUP(B20,'女子一覧'!$A$1:$F$1500,3,FALSE))</f>
      </c>
      <c r="E20" s="117">
        <f>IF(B20="","",VLOOKUP(B20,'女子一覧'!$A$1:$F$1500,4,FALSE))</f>
      </c>
      <c r="F20" s="117">
        <f>IF(B20="","",VLOOKUP(B20,'女子一覧'!$A$1:$F$1500,5,FALSE))</f>
      </c>
      <c r="G20" s="85"/>
      <c r="H20" s="158"/>
      <c r="I20" s="158"/>
      <c r="J20" s="85"/>
      <c r="K20" s="32">
        <f>'様式Ⅰ　女子団体'!$D$6</f>
        <v>0</v>
      </c>
      <c r="L20" s="115"/>
      <c r="M20" s="111" t="s">
        <v>18</v>
      </c>
    </row>
    <row r="21" spans="1:13" ht="14.25" customHeight="1">
      <c r="A21" s="113"/>
      <c r="B21" s="86"/>
      <c r="C21" s="118">
        <f>IF(B21="","",VLOOKUP(B21,'女子一覧'!$A$1:$F$1500,2,FALSE))</f>
      </c>
      <c r="D21" s="118">
        <f>IF(B21="","",VLOOKUP(B21,'女子一覧'!$A$1:$F$1500,3,FALSE))</f>
      </c>
      <c r="E21" s="118">
        <f>IF(B21="","",VLOOKUP(B21,'女子一覧'!$A$1:$F$1500,4,FALSE))</f>
      </c>
      <c r="F21" s="118">
        <f>IF(B21="","",VLOOKUP(B21,'女子一覧'!$A$1:$F$1500,5,FALSE))</f>
      </c>
      <c r="G21" s="87"/>
      <c r="H21" s="159"/>
      <c r="I21" s="159"/>
      <c r="J21" s="88"/>
      <c r="K21" s="32">
        <f>'様式Ⅰ　女子団体'!$D$6</f>
        <v>0</v>
      </c>
      <c r="L21" s="115"/>
      <c r="M21" s="111" t="s">
        <v>19</v>
      </c>
    </row>
    <row r="22" spans="1:13" ht="14.25" customHeight="1">
      <c r="A22" s="83"/>
      <c r="B22" s="80"/>
      <c r="C22" s="116">
        <f>IF(B22="","",VLOOKUP(B22,'女子一覧'!$A$1:$F$1500,2,FALSE))</f>
      </c>
      <c r="D22" s="116">
        <f>IF(B22="","",VLOOKUP(B22,'女子一覧'!$A$1:$F$1500,3,FALSE))</f>
      </c>
      <c r="E22" s="116">
        <f>IF(B22="","",VLOOKUP(B22,'女子一覧'!$A$1:$F$1500,4,FALSE))</f>
      </c>
      <c r="F22" s="116">
        <f>IF(B22="","",VLOOKUP(B22,'女子一覧'!$A$1:$F$1500,5,FALSE))</f>
      </c>
      <c r="G22" s="89"/>
      <c r="H22" s="162"/>
      <c r="I22" s="162"/>
      <c r="J22" s="82"/>
      <c r="K22" s="32">
        <f>'様式Ⅰ　女子団体'!$D$6</f>
        <v>0</v>
      </c>
      <c r="L22" s="115"/>
      <c r="M22" s="111" t="s">
        <v>20</v>
      </c>
    </row>
    <row r="23" spans="1:13" ht="14.25" customHeight="1">
      <c r="A23" s="83"/>
      <c r="B23" s="84"/>
      <c r="C23" s="117">
        <f>IF(B23="","",VLOOKUP(B23,'女子一覧'!$A$1:$F$1500,2,FALSE))</f>
      </c>
      <c r="D23" s="117">
        <f>IF(B23="","",VLOOKUP(B23,'女子一覧'!$A$1:$F$1500,3,FALSE))</f>
      </c>
      <c r="E23" s="117">
        <f>IF(B23="","",VLOOKUP(B23,'女子一覧'!$A$1:$F$1500,4,FALSE))</f>
      </c>
      <c r="F23" s="117">
        <f>IF(B23="","",VLOOKUP(B23,'女子一覧'!$A$1:$F$1500,5,FALSE))</f>
      </c>
      <c r="G23" s="85"/>
      <c r="H23" s="158"/>
      <c r="I23" s="158"/>
      <c r="J23" s="85"/>
      <c r="K23" s="32">
        <f>'様式Ⅰ　女子団体'!$D$6</f>
        <v>0</v>
      </c>
      <c r="L23" s="115"/>
      <c r="M23" s="111" t="s">
        <v>91</v>
      </c>
    </row>
    <row r="24" spans="1:13" ht="14.25" customHeight="1">
      <c r="A24" s="83"/>
      <c r="B24" s="84"/>
      <c r="C24" s="117">
        <f>IF(B24="","",VLOOKUP(B24,'女子一覧'!$A$1:$F$1500,2,FALSE))</f>
      </c>
      <c r="D24" s="117">
        <f>IF(B24="","",VLOOKUP(B24,'女子一覧'!$A$1:$F$1500,3,FALSE))</f>
      </c>
      <c r="E24" s="117">
        <f>IF(B24="","",VLOOKUP(B24,'女子一覧'!$A$1:$F$1500,4,FALSE))</f>
      </c>
      <c r="F24" s="117">
        <f>IF(B24="","",VLOOKUP(B24,'女子一覧'!$A$1:$F$1500,5,FALSE))</f>
      </c>
      <c r="G24" s="85"/>
      <c r="H24" s="158"/>
      <c r="I24" s="158"/>
      <c r="J24" s="85"/>
      <c r="K24" s="32">
        <f>'様式Ⅰ　女子団体'!$D$6</f>
        <v>0</v>
      </c>
      <c r="L24" s="115"/>
      <c r="M24" s="111" t="s">
        <v>21</v>
      </c>
    </row>
    <row r="25" spans="1:13" ht="14.25" customHeight="1">
      <c r="A25" s="83"/>
      <c r="B25" s="84"/>
      <c r="C25" s="117">
        <f>IF(B25="","",VLOOKUP(B25,'女子一覧'!$A$1:$F$1500,2,FALSE))</f>
      </c>
      <c r="D25" s="117">
        <f>IF(B25="","",VLOOKUP(B25,'女子一覧'!$A$1:$F$1500,3,FALSE))</f>
      </c>
      <c r="E25" s="117">
        <f>IF(B25="","",VLOOKUP(B25,'女子一覧'!$A$1:$F$1500,4,FALSE))</f>
      </c>
      <c r="F25" s="117">
        <f>IF(B25="","",VLOOKUP(B25,'女子一覧'!$A$1:$F$1500,5,FALSE))</f>
      </c>
      <c r="G25" s="85"/>
      <c r="H25" s="158"/>
      <c r="I25" s="158"/>
      <c r="J25" s="85"/>
      <c r="K25" s="32">
        <f>'様式Ⅰ　女子団体'!$D$6</f>
        <v>0</v>
      </c>
      <c r="L25" s="115"/>
      <c r="M25" s="111" t="s">
        <v>92</v>
      </c>
    </row>
    <row r="26" spans="1:13" ht="14.25" customHeight="1">
      <c r="A26" s="113"/>
      <c r="B26" s="90"/>
      <c r="C26" s="118">
        <f>IF(B26="","",VLOOKUP(B26,'女子一覧'!$A$1:$F$1500,2,FALSE))</f>
      </c>
      <c r="D26" s="118">
        <f>IF(B26="","",VLOOKUP(B26,'女子一覧'!$A$1:$F$1500,3,FALSE))</f>
      </c>
      <c r="E26" s="118">
        <f>IF(B26="","",VLOOKUP(B26,'女子一覧'!$A$1:$F$1500,4,FALSE))</f>
      </c>
      <c r="F26" s="118">
        <f>IF(B26="","",VLOOKUP(B26,'女子一覧'!$A$1:$F$1500,5,FALSE))</f>
      </c>
      <c r="G26" s="88"/>
      <c r="H26" s="163"/>
      <c r="I26" s="163"/>
      <c r="J26" s="87"/>
      <c r="K26" s="32">
        <f>'様式Ⅰ　女子団体'!$D$6</f>
        <v>0</v>
      </c>
      <c r="L26" s="115"/>
      <c r="M26" s="111" t="s">
        <v>51</v>
      </c>
    </row>
    <row r="27" spans="1:13" ht="14.25" customHeight="1">
      <c r="A27" s="83"/>
      <c r="B27" s="80"/>
      <c r="C27" s="116">
        <f>IF(B27="","",VLOOKUP(B27,'女子一覧'!$A$1:$F$1500,2,FALSE))</f>
      </c>
      <c r="D27" s="116">
        <f>IF(B27="","",VLOOKUP(B27,'女子一覧'!$A$1:$F$1500,3,FALSE))</f>
      </c>
      <c r="E27" s="116">
        <f>IF(B27="","",VLOOKUP(B27,'女子一覧'!$A$1:$F$1500,4,FALSE))</f>
      </c>
      <c r="F27" s="116">
        <f>IF(B27="","",VLOOKUP(B27,'女子一覧'!$A$1:$F$1500,5,FALSE))</f>
      </c>
      <c r="G27" s="81"/>
      <c r="H27" s="164"/>
      <c r="I27" s="164"/>
      <c r="J27" s="91"/>
      <c r="K27" s="32">
        <f>'様式Ⅰ　女子団体'!$D$6</f>
        <v>0</v>
      </c>
      <c r="L27" s="115"/>
      <c r="M27" s="111" t="s">
        <v>93</v>
      </c>
    </row>
    <row r="28" spans="1:13" ht="14.25" customHeight="1">
      <c r="A28" s="83"/>
      <c r="B28" s="84"/>
      <c r="C28" s="117">
        <f>IF(B28="","",VLOOKUP(B28,'女子一覧'!$A$1:$F$1500,2,FALSE))</f>
      </c>
      <c r="D28" s="117">
        <f>IF(B28="","",VLOOKUP(B28,'女子一覧'!$A$1:$F$1500,3,FALSE))</f>
      </c>
      <c r="E28" s="117">
        <f>IF(B28="","",VLOOKUP(B28,'女子一覧'!$A$1:$F$1500,4,FALSE))</f>
      </c>
      <c r="F28" s="117">
        <f>IF(B28="","",VLOOKUP(B28,'女子一覧'!$A$1:$F$1500,5,FALSE))</f>
      </c>
      <c r="G28" s="85"/>
      <c r="H28" s="158"/>
      <c r="I28" s="158"/>
      <c r="J28" s="85"/>
      <c r="K28" s="32">
        <f>'様式Ⅰ　女子団体'!$D$6</f>
        <v>0</v>
      </c>
      <c r="L28" s="115"/>
      <c r="M28" s="111" t="s">
        <v>94</v>
      </c>
    </row>
    <row r="29" spans="1:13" ht="14.25" customHeight="1">
      <c r="A29" s="83"/>
      <c r="B29" s="84"/>
      <c r="C29" s="117">
        <f>IF(B29="","",VLOOKUP(B29,'女子一覧'!$A$1:$F$1500,2,FALSE))</f>
      </c>
      <c r="D29" s="117">
        <f>IF(B29="","",VLOOKUP(B29,'女子一覧'!$A$1:$F$1500,3,FALSE))</f>
      </c>
      <c r="E29" s="117">
        <f>IF(B29="","",VLOOKUP(B29,'女子一覧'!$A$1:$F$1500,4,FALSE))</f>
      </c>
      <c r="F29" s="117">
        <f>IF(B29="","",VLOOKUP(B29,'女子一覧'!$A$1:$F$1500,5,FALSE))</f>
      </c>
      <c r="G29" s="85"/>
      <c r="H29" s="158"/>
      <c r="I29" s="158"/>
      <c r="J29" s="85"/>
      <c r="K29" s="32">
        <f>'様式Ⅰ　女子団体'!$D$6</f>
        <v>0</v>
      </c>
      <c r="L29" s="115"/>
      <c r="M29" s="111" t="s">
        <v>95</v>
      </c>
    </row>
    <row r="30" spans="1:13" ht="14.25" customHeight="1">
      <c r="A30" s="83"/>
      <c r="B30" s="84"/>
      <c r="C30" s="117">
        <f>IF(B30="","",VLOOKUP(B30,'女子一覧'!$A$1:$F$1500,2,FALSE))</f>
      </c>
      <c r="D30" s="117">
        <f>IF(B30="","",VLOOKUP(B30,'女子一覧'!$A$1:$F$1500,3,FALSE))</f>
      </c>
      <c r="E30" s="117">
        <f>IF(B30="","",VLOOKUP(B30,'女子一覧'!$A$1:$F$1500,4,FALSE))</f>
      </c>
      <c r="F30" s="117">
        <f>IF(B30="","",VLOOKUP(B30,'女子一覧'!$A$1:$F$1500,5,FALSE))</f>
      </c>
      <c r="G30" s="85"/>
      <c r="H30" s="158"/>
      <c r="I30" s="158"/>
      <c r="J30" s="85"/>
      <c r="K30" s="32">
        <f>'様式Ⅰ　女子団体'!$D$6</f>
        <v>0</v>
      </c>
      <c r="L30" s="115"/>
      <c r="M30" s="111" t="s">
        <v>96</v>
      </c>
    </row>
    <row r="31" spans="1:13" ht="14.25" customHeight="1">
      <c r="A31" s="113"/>
      <c r="B31" s="90"/>
      <c r="C31" s="118">
        <f>IF(B31="","",VLOOKUP(B31,'女子一覧'!$A$1:$F$1500,2,FALSE))</f>
      </c>
      <c r="D31" s="118">
        <f>IF(B31="","",VLOOKUP(B31,'女子一覧'!$A$1:$F$1500,3,FALSE))</f>
      </c>
      <c r="E31" s="118">
        <f>IF(B31="","",VLOOKUP(B31,'女子一覧'!$A$1:$F$1500,4,FALSE))</f>
      </c>
      <c r="F31" s="118">
        <f>IF(B31="","",VLOOKUP(B31,'女子一覧'!$A$1:$F$1500,5,FALSE))</f>
      </c>
      <c r="G31" s="87"/>
      <c r="H31" s="159"/>
      <c r="I31" s="159"/>
      <c r="J31" s="88"/>
      <c r="K31" s="32">
        <f>'様式Ⅰ　女子団体'!$D$6</f>
        <v>0</v>
      </c>
      <c r="L31" s="115"/>
      <c r="M31" s="111" t="s">
        <v>97</v>
      </c>
    </row>
    <row r="32" spans="1:13" ht="14.25" customHeight="1">
      <c r="A32" s="83"/>
      <c r="B32" s="80"/>
      <c r="C32" s="116">
        <f>IF(B32="","",VLOOKUP(B32,'女子一覧'!$A$1:$F$1500,2,FALSE))</f>
      </c>
      <c r="D32" s="116">
        <f>IF(B32="","",VLOOKUP(B32,'女子一覧'!$A$1:$F$1500,3,FALSE))</f>
      </c>
      <c r="E32" s="116">
        <f>IF(B32="","",VLOOKUP(B32,'女子一覧'!$A$1:$F$1500,4,FALSE))</f>
      </c>
      <c r="F32" s="116">
        <f>IF(B32="","",VLOOKUP(B32,'女子一覧'!$A$1:$F$1500,5,FALSE))</f>
      </c>
      <c r="G32" s="89"/>
      <c r="H32" s="162"/>
      <c r="I32" s="162"/>
      <c r="J32" s="82"/>
      <c r="K32" s="32">
        <f>'様式Ⅰ　女子団体'!$D$6</f>
        <v>0</v>
      </c>
      <c r="L32" s="115"/>
      <c r="M32" s="111" t="s">
        <v>46</v>
      </c>
    </row>
    <row r="33" spans="1:13" ht="14.25" customHeight="1">
      <c r="A33" s="83"/>
      <c r="B33" s="84"/>
      <c r="C33" s="117">
        <f>IF(B33="","",VLOOKUP(B33,'女子一覧'!$A$1:$F$1500,2,FALSE))</f>
      </c>
      <c r="D33" s="117">
        <f>IF(B33="","",VLOOKUP(B33,'女子一覧'!$A$1:$F$1500,3,FALSE))</f>
      </c>
      <c r="E33" s="117">
        <f>IF(B33="","",VLOOKUP(B33,'女子一覧'!$A$1:$F$1500,4,FALSE))</f>
      </c>
      <c r="F33" s="117">
        <f>IF(B33="","",VLOOKUP(B33,'女子一覧'!$A$1:$F$1500,5,FALSE))</f>
      </c>
      <c r="G33" s="85"/>
      <c r="H33" s="158"/>
      <c r="I33" s="158"/>
      <c r="J33" s="85"/>
      <c r="K33" s="32">
        <f>'様式Ⅰ　女子団体'!$D$6</f>
        <v>0</v>
      </c>
      <c r="L33" s="115"/>
      <c r="M33" s="111" t="s">
        <v>48</v>
      </c>
    </row>
    <row r="34" spans="1:13" ht="14.25" customHeight="1">
      <c r="A34" s="83"/>
      <c r="B34" s="84"/>
      <c r="C34" s="117">
        <f>IF(B34="","",VLOOKUP(B34,'女子一覧'!$A$1:$F$1500,2,FALSE))</f>
      </c>
      <c r="D34" s="117">
        <f>IF(B34="","",VLOOKUP(B34,'女子一覧'!$A$1:$F$1500,3,FALSE))</f>
      </c>
      <c r="E34" s="117">
        <f>IF(B34="","",VLOOKUP(B34,'女子一覧'!$A$1:$F$1500,4,FALSE))</f>
      </c>
      <c r="F34" s="117">
        <f>IF(B34="","",VLOOKUP(B34,'女子一覧'!$A$1:$F$1500,5,FALSE))</f>
      </c>
      <c r="G34" s="85"/>
      <c r="H34" s="158"/>
      <c r="I34" s="158"/>
      <c r="J34" s="85"/>
      <c r="K34" s="32">
        <f>'様式Ⅰ　女子団体'!$D$6</f>
        <v>0</v>
      </c>
      <c r="L34" s="115"/>
      <c r="M34" s="111"/>
    </row>
    <row r="35" spans="1:12" ht="14.25" customHeight="1">
      <c r="A35" s="83"/>
      <c r="B35" s="84"/>
      <c r="C35" s="117">
        <f>IF(B35="","",VLOOKUP(B35,'女子一覧'!$A$1:$F$1500,2,FALSE))</f>
      </c>
      <c r="D35" s="117">
        <f>IF(B35="","",VLOOKUP(B35,'女子一覧'!$A$1:$F$1500,3,FALSE))</f>
      </c>
      <c r="E35" s="117">
        <f>IF(B35="","",VLOOKUP(B35,'女子一覧'!$A$1:$F$1500,4,FALSE))</f>
      </c>
      <c r="F35" s="117">
        <f>IF(B35="","",VLOOKUP(B35,'女子一覧'!$A$1:$F$1500,5,FALSE))</f>
      </c>
      <c r="G35" s="85"/>
      <c r="H35" s="158"/>
      <c r="I35" s="158"/>
      <c r="J35" s="85"/>
      <c r="K35" s="32">
        <f>'様式Ⅰ　女子団体'!$D$6</f>
        <v>0</v>
      </c>
      <c r="L35" s="115"/>
    </row>
    <row r="36" spans="1:12" ht="14.25" customHeight="1">
      <c r="A36" s="113"/>
      <c r="B36" s="90"/>
      <c r="C36" s="118">
        <f>IF(B36="","",VLOOKUP(B36,'女子一覧'!$A$1:$F$1500,2,FALSE))</f>
      </c>
      <c r="D36" s="118">
        <f>IF(B36="","",VLOOKUP(B36,'女子一覧'!$A$1:$F$1500,3,FALSE))</f>
      </c>
      <c r="E36" s="118">
        <f>IF(B36="","",VLOOKUP(B36,'女子一覧'!$A$1:$F$1500,4,FALSE))</f>
      </c>
      <c r="F36" s="118">
        <f>IF(B36="","",VLOOKUP(B36,'女子一覧'!$A$1:$F$1500,5,FALSE))</f>
      </c>
      <c r="G36" s="88"/>
      <c r="H36" s="163"/>
      <c r="I36" s="163"/>
      <c r="J36" s="87"/>
      <c r="K36" s="32">
        <f>'様式Ⅰ　女子団体'!$D$6</f>
        <v>0</v>
      </c>
      <c r="L36" s="115"/>
    </row>
    <row r="37" spans="1:12" ht="14.25" customHeight="1">
      <c r="A37" s="83"/>
      <c r="B37" s="80"/>
      <c r="C37" s="116">
        <f>IF(B37="","",VLOOKUP(B37,'女子一覧'!$A$1:$F$1500,2,FALSE))</f>
      </c>
      <c r="D37" s="116">
        <f>IF(B37="","",VLOOKUP(B37,'女子一覧'!$A$1:$F$1500,3,FALSE))</f>
      </c>
      <c r="E37" s="116">
        <f>IF(B37="","",VLOOKUP(B37,'女子一覧'!$A$1:$F$1500,4,FALSE))</f>
      </c>
      <c r="F37" s="116">
        <f>IF(B37="","",VLOOKUP(B37,'女子一覧'!$A$1:$F$1500,5,FALSE))</f>
      </c>
      <c r="G37" s="81"/>
      <c r="H37" s="164"/>
      <c r="I37" s="164"/>
      <c r="J37" s="91"/>
      <c r="K37" s="32">
        <f>'様式Ⅰ　女子団体'!$D$6</f>
        <v>0</v>
      </c>
      <c r="L37" s="115"/>
    </row>
    <row r="38" spans="1:12" ht="14.25" customHeight="1">
      <c r="A38" s="83"/>
      <c r="B38" s="84"/>
      <c r="C38" s="117">
        <f>IF(B38="","",VLOOKUP(B38,'女子一覧'!$A$1:$F$1500,2,FALSE))</f>
      </c>
      <c r="D38" s="117">
        <f>IF(B38="","",VLOOKUP(B38,'女子一覧'!$A$1:$F$1500,3,FALSE))</f>
      </c>
      <c r="E38" s="117">
        <f>IF(B38="","",VLOOKUP(B38,'女子一覧'!$A$1:$F$1500,4,FALSE))</f>
      </c>
      <c r="F38" s="117">
        <f>IF(B38="","",VLOOKUP(B38,'女子一覧'!$A$1:$F$1500,5,FALSE))</f>
      </c>
      <c r="G38" s="85"/>
      <c r="H38" s="158"/>
      <c r="I38" s="158"/>
      <c r="J38" s="85"/>
      <c r="K38" s="32">
        <f>'様式Ⅰ　女子団体'!$D$6</f>
        <v>0</v>
      </c>
      <c r="L38" s="115"/>
    </row>
    <row r="39" spans="1:12" ht="14.25" customHeight="1">
      <c r="A39" s="83"/>
      <c r="B39" s="84"/>
      <c r="C39" s="117">
        <f>IF(B39="","",VLOOKUP(B39,'女子一覧'!$A$1:$F$1500,2,FALSE))</f>
      </c>
      <c r="D39" s="117">
        <f>IF(B39="","",VLOOKUP(B39,'女子一覧'!$A$1:$F$1500,3,FALSE))</f>
      </c>
      <c r="E39" s="117">
        <f>IF(B39="","",VLOOKUP(B39,'女子一覧'!$A$1:$F$1500,4,FALSE))</f>
      </c>
      <c r="F39" s="117">
        <f>IF(B39="","",VLOOKUP(B39,'女子一覧'!$A$1:$F$1500,5,FALSE))</f>
      </c>
      <c r="G39" s="85"/>
      <c r="H39" s="158"/>
      <c r="I39" s="158"/>
      <c r="J39" s="85"/>
      <c r="K39" s="32">
        <f>'様式Ⅰ　女子団体'!$D$6</f>
        <v>0</v>
      </c>
      <c r="L39" s="115"/>
    </row>
    <row r="40" spans="1:12" ht="14.25" customHeight="1">
      <c r="A40" s="83"/>
      <c r="B40" s="84"/>
      <c r="C40" s="117">
        <f>IF(B40="","",VLOOKUP(B40,'女子一覧'!$A$1:$F$1500,2,FALSE))</f>
      </c>
      <c r="D40" s="117">
        <f>IF(B40="","",VLOOKUP(B40,'女子一覧'!$A$1:$F$1500,3,FALSE))</f>
      </c>
      <c r="E40" s="117">
        <f>IF(B40="","",VLOOKUP(B40,'女子一覧'!$A$1:$F$1500,4,FALSE))</f>
      </c>
      <c r="F40" s="117">
        <f>IF(B40="","",VLOOKUP(B40,'女子一覧'!$A$1:$F$1500,5,FALSE))</f>
      </c>
      <c r="G40" s="85"/>
      <c r="H40" s="158"/>
      <c r="I40" s="158"/>
      <c r="J40" s="85"/>
      <c r="K40" s="32">
        <f>'様式Ⅰ　女子団体'!$D$6</f>
        <v>0</v>
      </c>
      <c r="L40" s="115"/>
    </row>
    <row r="41" spans="1:12" ht="14.25" customHeight="1">
      <c r="A41" s="113"/>
      <c r="B41" s="90"/>
      <c r="C41" s="118">
        <f>IF(B41="","",VLOOKUP(B41,'女子一覧'!$A$1:$F$1500,2,FALSE))</f>
      </c>
      <c r="D41" s="118">
        <f>IF(B41="","",VLOOKUP(B41,'女子一覧'!$A$1:$F$1500,3,FALSE))</f>
      </c>
      <c r="E41" s="118">
        <f>IF(B41="","",VLOOKUP(B41,'女子一覧'!$A$1:$F$1500,4,FALSE))</f>
      </c>
      <c r="F41" s="118">
        <f>IF(B41="","",VLOOKUP(B41,'女子一覧'!$A$1:$F$1500,5,FALSE))</f>
      </c>
      <c r="G41" s="87"/>
      <c r="H41" s="159"/>
      <c r="I41" s="159"/>
      <c r="J41" s="88"/>
      <c r="K41" s="32">
        <f>'様式Ⅰ　女子団体'!$D$6</f>
        <v>0</v>
      </c>
      <c r="L41" s="115"/>
    </row>
    <row r="42" spans="1:12" ht="14.25" customHeight="1">
      <c r="A42" s="83"/>
      <c r="B42" s="80"/>
      <c r="C42" s="116">
        <f>IF(B42="","",VLOOKUP(B42,'女子一覧'!$A$1:$F$1500,2,FALSE))</f>
      </c>
      <c r="D42" s="116">
        <f>IF(B42="","",VLOOKUP(B42,'女子一覧'!$A$1:$F$1500,3,FALSE))</f>
      </c>
      <c r="E42" s="116">
        <f>IF(B42="","",VLOOKUP(B42,'女子一覧'!$A$1:$F$1500,4,FALSE))</f>
      </c>
      <c r="F42" s="116">
        <f>IF(B42="","",VLOOKUP(B42,'女子一覧'!$A$1:$F$1500,5,FALSE))</f>
      </c>
      <c r="G42" s="89"/>
      <c r="H42" s="162"/>
      <c r="I42" s="162"/>
      <c r="J42" s="82"/>
      <c r="K42" s="32">
        <f>'様式Ⅰ　女子団体'!$D$6</f>
        <v>0</v>
      </c>
      <c r="L42" s="115"/>
    </row>
    <row r="43" spans="1:12" ht="14.25" customHeight="1">
      <c r="A43" s="83"/>
      <c r="B43" s="84"/>
      <c r="C43" s="117">
        <f>IF(B43="","",VLOOKUP(B43,'女子一覧'!$A$1:$F$1500,2,FALSE))</f>
      </c>
      <c r="D43" s="117">
        <f>IF(B43="","",VLOOKUP(B43,'女子一覧'!$A$1:$F$1500,3,FALSE))</f>
      </c>
      <c r="E43" s="117">
        <f>IF(B43="","",VLOOKUP(B43,'女子一覧'!$A$1:$F$1500,4,FALSE))</f>
      </c>
      <c r="F43" s="117">
        <f>IF(B43="","",VLOOKUP(B43,'女子一覧'!$A$1:$F$1500,5,FALSE))</f>
      </c>
      <c r="G43" s="85"/>
      <c r="H43" s="158"/>
      <c r="I43" s="158"/>
      <c r="J43" s="85"/>
      <c r="K43" s="32">
        <f>'様式Ⅰ　女子団体'!$D$6</f>
        <v>0</v>
      </c>
      <c r="L43" s="115"/>
    </row>
    <row r="44" spans="1:12" ht="14.25" customHeight="1">
      <c r="A44" s="83"/>
      <c r="B44" s="84"/>
      <c r="C44" s="117">
        <f>IF(B44="","",VLOOKUP(B44,'女子一覧'!$A$1:$F$1500,2,FALSE))</f>
      </c>
      <c r="D44" s="117">
        <f>IF(B44="","",VLOOKUP(B44,'女子一覧'!$A$1:$F$1500,3,FALSE))</f>
      </c>
      <c r="E44" s="117">
        <f>IF(B44="","",VLOOKUP(B44,'女子一覧'!$A$1:$F$1500,4,FALSE))</f>
      </c>
      <c r="F44" s="117">
        <f>IF(B44="","",VLOOKUP(B44,'女子一覧'!$A$1:$F$1500,5,FALSE))</f>
      </c>
      <c r="G44" s="85"/>
      <c r="H44" s="158"/>
      <c r="I44" s="158"/>
      <c r="J44" s="85"/>
      <c r="K44" s="32">
        <f>'様式Ⅰ　女子団体'!$D$6</f>
        <v>0</v>
      </c>
      <c r="L44" s="115"/>
    </row>
    <row r="45" spans="1:12" ht="14.25" customHeight="1">
      <c r="A45" s="83"/>
      <c r="B45" s="84"/>
      <c r="C45" s="117">
        <f>IF(B45="","",VLOOKUP(B45,'女子一覧'!$A$1:$F$1500,2,FALSE))</f>
      </c>
      <c r="D45" s="117">
        <f>IF(B45="","",VLOOKUP(B45,'女子一覧'!$A$1:$F$1500,3,FALSE))</f>
      </c>
      <c r="E45" s="117">
        <f>IF(B45="","",VLOOKUP(B45,'女子一覧'!$A$1:$F$1500,4,FALSE))</f>
      </c>
      <c r="F45" s="117">
        <f>IF(B45="","",VLOOKUP(B45,'女子一覧'!$A$1:$F$1500,5,FALSE))</f>
      </c>
      <c r="G45" s="85"/>
      <c r="H45" s="158"/>
      <c r="I45" s="158"/>
      <c r="J45" s="85"/>
      <c r="K45" s="32">
        <f>'様式Ⅰ　女子団体'!$D$6</f>
        <v>0</v>
      </c>
      <c r="L45" s="115"/>
    </row>
    <row r="46" spans="1:12" ht="14.25" customHeight="1">
      <c r="A46" s="113"/>
      <c r="B46" s="90"/>
      <c r="C46" s="118">
        <f>IF(B46="","",VLOOKUP(B46,'女子一覧'!$A$1:$F$1500,2,FALSE))</f>
      </c>
      <c r="D46" s="118">
        <f>IF(B46="","",VLOOKUP(B46,'女子一覧'!$A$1:$F$1500,3,FALSE))</f>
      </c>
      <c r="E46" s="118">
        <f>IF(B46="","",VLOOKUP(B46,'女子一覧'!$A$1:$F$1500,4,FALSE))</f>
      </c>
      <c r="F46" s="118">
        <f>IF(B46="","",VLOOKUP(B46,'女子一覧'!$A$1:$F$1500,5,FALSE))</f>
      </c>
      <c r="G46" s="87"/>
      <c r="H46" s="163"/>
      <c r="I46" s="163"/>
      <c r="J46" s="87"/>
      <c r="K46" s="32">
        <f>'様式Ⅰ　女子団体'!$D$6</f>
        <v>0</v>
      </c>
      <c r="L46" s="115"/>
    </row>
    <row r="47" spans="1:12" ht="14.25" customHeight="1">
      <c r="A47" s="83"/>
      <c r="B47" s="80"/>
      <c r="C47" s="116">
        <f>IF(B47="","",VLOOKUP(B47,'女子一覧'!$A$1:$F$1500,2,FALSE))</f>
      </c>
      <c r="D47" s="116">
        <f>IF(B47="","",VLOOKUP(B47,'女子一覧'!$A$1:$F$1500,3,FALSE))</f>
      </c>
      <c r="E47" s="116">
        <f>IF(B47="","",VLOOKUP(B47,'女子一覧'!$A$1:$F$1500,4,FALSE))</f>
      </c>
      <c r="F47" s="116">
        <f>IF(B47="","",VLOOKUP(B47,'女子一覧'!$A$1:$F$1500,5,FALSE))</f>
      </c>
      <c r="G47" s="81"/>
      <c r="H47" s="162"/>
      <c r="I47" s="162"/>
      <c r="J47" s="82"/>
      <c r="K47" s="32">
        <f>'様式Ⅰ　女子団体'!$D$6</f>
        <v>0</v>
      </c>
      <c r="L47" s="115"/>
    </row>
    <row r="48" spans="1:12" ht="14.25" customHeight="1">
      <c r="A48" s="83"/>
      <c r="B48" s="109"/>
      <c r="C48" s="117">
        <f>IF(B48="","",VLOOKUP(B48,'女子一覧'!$A$1:$F$1500,2,FALSE))</f>
      </c>
      <c r="D48" s="117">
        <f>IF(B48="","",VLOOKUP(B48,'女子一覧'!$A$1:$F$1500,3,FALSE))</f>
      </c>
      <c r="E48" s="117">
        <f>IF(B48="","",VLOOKUP(B48,'女子一覧'!$A$1:$F$1500,4,FALSE))</f>
      </c>
      <c r="F48" s="117">
        <f>IF(B48="","",VLOOKUP(B48,'女子一覧'!$A$1:$F$1500,5,FALSE))</f>
      </c>
      <c r="G48" s="85"/>
      <c r="H48" s="158"/>
      <c r="I48" s="158"/>
      <c r="J48" s="85"/>
      <c r="K48" s="32">
        <f>'様式Ⅰ　女子団体'!$D$6</f>
        <v>0</v>
      </c>
      <c r="L48" s="115"/>
    </row>
    <row r="49" spans="1:12" ht="14.25" customHeight="1">
      <c r="A49" s="83"/>
      <c r="B49" s="84"/>
      <c r="C49" s="117">
        <f>IF(B49="","",VLOOKUP(B49,'女子一覧'!$A$1:$F$1500,2,FALSE))</f>
      </c>
      <c r="D49" s="117">
        <f>IF(B49="","",VLOOKUP(B49,'女子一覧'!$A$1:$F$1500,3,FALSE))</f>
      </c>
      <c r="E49" s="117">
        <f>IF(B49="","",VLOOKUP(B49,'女子一覧'!$A$1:$F$1500,4,FALSE))</f>
      </c>
      <c r="F49" s="117">
        <f>IF(B49="","",VLOOKUP(B49,'女子一覧'!$A$1:$F$1500,5,FALSE))</f>
      </c>
      <c r="G49" s="85"/>
      <c r="H49" s="158"/>
      <c r="I49" s="158"/>
      <c r="J49" s="85"/>
      <c r="K49" s="32">
        <f>'様式Ⅰ　女子団体'!$D$6</f>
        <v>0</v>
      </c>
      <c r="L49" s="115"/>
    </row>
    <row r="50" spans="1:12" ht="14.25" customHeight="1">
      <c r="A50" s="83"/>
      <c r="B50" s="84"/>
      <c r="C50" s="117">
        <f>IF(B50="","",VLOOKUP(B50,'女子一覧'!$A$1:$F$1500,2,FALSE))</f>
      </c>
      <c r="D50" s="117">
        <f>IF(B50="","",VLOOKUP(B50,'女子一覧'!$A$1:$F$1500,3,FALSE))</f>
      </c>
      <c r="E50" s="117">
        <f>IF(B50="","",VLOOKUP(B50,'女子一覧'!$A$1:$F$1500,4,FALSE))</f>
      </c>
      <c r="F50" s="117">
        <f>IF(B50="","",VLOOKUP(B50,'女子一覧'!$A$1:$F$1500,5,FALSE))</f>
      </c>
      <c r="G50" s="85"/>
      <c r="H50" s="158"/>
      <c r="I50" s="158"/>
      <c r="J50" s="85"/>
      <c r="K50" s="32">
        <f>'様式Ⅰ　女子団体'!$D$6</f>
        <v>0</v>
      </c>
      <c r="L50" s="115"/>
    </row>
    <row r="51" spans="1:12" ht="14.25" customHeight="1">
      <c r="A51" s="113"/>
      <c r="B51" s="86"/>
      <c r="C51" s="118">
        <f>IF(B51="","",VLOOKUP(B51,'女子一覧'!$A$1:$F$1500,2,FALSE))</f>
      </c>
      <c r="D51" s="118">
        <f>IF(B51="","",VLOOKUP(B51,'女子一覧'!$A$1:$F$1500,3,FALSE))</f>
      </c>
      <c r="E51" s="118">
        <f>IF(B51="","",VLOOKUP(B51,'女子一覧'!$A$1:$F$1500,4,FALSE))</f>
      </c>
      <c r="F51" s="118">
        <f>IF(B51="","",VLOOKUP(B51,'女子一覧'!$A$1:$F$1500,5,FALSE))</f>
      </c>
      <c r="G51" s="88"/>
      <c r="H51" s="159"/>
      <c r="I51" s="159"/>
      <c r="J51" s="88"/>
      <c r="K51" s="32">
        <f>'様式Ⅰ　女子団体'!$D$6</f>
        <v>0</v>
      </c>
      <c r="L51" s="115"/>
    </row>
    <row r="52" spans="1:12" ht="14.25" customHeight="1">
      <c r="A52" s="83"/>
      <c r="B52" s="80"/>
      <c r="C52" s="116">
        <f>IF(B52="","",VLOOKUP(B52,'女子一覧'!$A$1:$F$1500,2,FALSE))</f>
      </c>
      <c r="D52" s="116">
        <f>IF(B52="","",VLOOKUP(B52,'女子一覧'!$A$1:$F$1500,3,FALSE))</f>
      </c>
      <c r="E52" s="116">
        <f>IF(B52="","",VLOOKUP(B52,'女子一覧'!$A$1:$F$1500,4,FALSE))</f>
      </c>
      <c r="F52" s="116">
        <f>IF(B52="","",VLOOKUP(B52,'女子一覧'!$A$1:$F$1500,5,FALSE))</f>
      </c>
      <c r="G52" s="81"/>
      <c r="H52" s="162"/>
      <c r="I52" s="162"/>
      <c r="J52" s="82"/>
      <c r="K52" s="32">
        <f>'様式Ⅰ　女子団体'!$D$6</f>
        <v>0</v>
      </c>
      <c r="L52" s="115"/>
    </row>
    <row r="53" spans="1:12" ht="14.25" customHeight="1">
      <c r="A53" s="83"/>
      <c r="B53" s="84"/>
      <c r="C53" s="117">
        <f>IF(B53="","",VLOOKUP(B53,'女子一覧'!$A$1:$F$1500,2,FALSE))</f>
      </c>
      <c r="D53" s="117">
        <f>IF(B53="","",VLOOKUP(B53,'女子一覧'!$A$1:$F$1500,3,FALSE))</f>
      </c>
      <c r="E53" s="117">
        <f>IF(B53="","",VLOOKUP(B53,'女子一覧'!$A$1:$F$1500,4,FALSE))</f>
      </c>
      <c r="F53" s="117">
        <f>IF(B53="","",VLOOKUP(B53,'女子一覧'!$A$1:$F$1500,5,FALSE))</f>
      </c>
      <c r="G53" s="85"/>
      <c r="H53" s="158"/>
      <c r="I53" s="158"/>
      <c r="J53" s="85"/>
      <c r="K53" s="32">
        <f>'様式Ⅰ　女子団体'!$D$6</f>
        <v>0</v>
      </c>
      <c r="L53" s="115"/>
    </row>
    <row r="54" spans="1:12" ht="14.25" customHeight="1">
      <c r="A54" s="83"/>
      <c r="B54" s="84"/>
      <c r="C54" s="117">
        <f>IF(B54="","",VLOOKUP(B54,'女子一覧'!$A$1:$F$1500,2,FALSE))</f>
      </c>
      <c r="D54" s="117">
        <f>IF(B54="","",VLOOKUP(B54,'女子一覧'!$A$1:$F$1500,3,FALSE))</f>
      </c>
      <c r="E54" s="117">
        <f>IF(B54="","",VLOOKUP(B54,'女子一覧'!$A$1:$F$1500,4,FALSE))</f>
      </c>
      <c r="F54" s="117">
        <f>IF(B54="","",VLOOKUP(B54,'女子一覧'!$A$1:$F$1500,5,FALSE))</f>
      </c>
      <c r="G54" s="85"/>
      <c r="H54" s="158"/>
      <c r="I54" s="158"/>
      <c r="J54" s="85"/>
      <c r="K54" s="32">
        <f>'様式Ⅰ　女子団体'!$D$6</f>
        <v>0</v>
      </c>
      <c r="L54" s="115"/>
    </row>
    <row r="55" spans="1:12" ht="14.25" customHeight="1">
      <c r="A55" s="83"/>
      <c r="B55" s="84"/>
      <c r="C55" s="117">
        <f>IF(B55="","",VLOOKUP(B55,'女子一覧'!$A$1:$F$1500,2,FALSE))</f>
      </c>
      <c r="D55" s="117">
        <f>IF(B55="","",VLOOKUP(B55,'女子一覧'!$A$1:$F$1500,3,FALSE))</f>
      </c>
      <c r="E55" s="117">
        <f>IF(B55="","",VLOOKUP(B55,'女子一覧'!$A$1:$F$1500,4,FALSE))</f>
      </c>
      <c r="F55" s="117">
        <f>IF(B55="","",VLOOKUP(B55,'女子一覧'!$A$1:$F$1500,5,FALSE))</f>
      </c>
      <c r="G55" s="85"/>
      <c r="H55" s="158"/>
      <c r="I55" s="158"/>
      <c r="J55" s="85"/>
      <c r="K55" s="32">
        <f>'様式Ⅰ　女子団体'!$D$6</f>
        <v>0</v>
      </c>
      <c r="L55" s="115"/>
    </row>
    <row r="56" spans="1:12" ht="14.25" customHeight="1">
      <c r="A56" s="113"/>
      <c r="B56" s="90"/>
      <c r="C56" s="118">
        <f>IF(B56="","",VLOOKUP(B56,'女子一覧'!$A$1:$F$1500,2,FALSE))</f>
      </c>
      <c r="D56" s="118">
        <f>IF(B56="","",VLOOKUP(B56,'女子一覧'!$A$1:$F$1500,3,FALSE))</f>
      </c>
      <c r="E56" s="118">
        <f>IF(B56="","",VLOOKUP(B56,'女子一覧'!$A$1:$F$1500,4,FALSE))</f>
      </c>
      <c r="F56" s="118">
        <f>IF(B56="","",VLOOKUP(B56,'女子一覧'!$A$1:$F$1500,5,FALSE))</f>
      </c>
      <c r="G56" s="87"/>
      <c r="H56" s="163"/>
      <c r="I56" s="163"/>
      <c r="J56" s="87"/>
      <c r="K56" s="32">
        <f>'様式Ⅰ　女子団体'!$D$6</f>
        <v>0</v>
      </c>
      <c r="L56" s="115"/>
    </row>
    <row r="57" spans="1:12" ht="14.25" customHeight="1">
      <c r="A57" s="83"/>
      <c r="B57" s="80"/>
      <c r="C57" s="116">
        <f>IF(B57="","",VLOOKUP(B57,'女子一覧'!$A$1:$F$1500,2,FALSE))</f>
      </c>
      <c r="D57" s="116">
        <f>IF(B57="","",VLOOKUP(B57,'女子一覧'!$A$1:$F$1500,3,FALSE))</f>
      </c>
      <c r="E57" s="116">
        <f>IF(B57="","",VLOOKUP(B57,'女子一覧'!$A$1:$F$1500,4,FALSE))</f>
      </c>
      <c r="F57" s="116">
        <f>IF(B57="","",VLOOKUP(B57,'女子一覧'!$A$1:$F$1500,5,FALSE))</f>
      </c>
      <c r="G57" s="89"/>
      <c r="H57" s="164"/>
      <c r="I57" s="164"/>
      <c r="J57" s="91"/>
      <c r="K57" s="32">
        <f>'様式Ⅰ　女子団体'!$D$6</f>
        <v>0</v>
      </c>
      <c r="L57" s="115"/>
    </row>
    <row r="58" spans="1:12" ht="14.25" customHeight="1">
      <c r="A58" s="83"/>
      <c r="B58" s="84"/>
      <c r="C58" s="117">
        <f>IF(B58="","",VLOOKUP(B58,'女子一覧'!$A$1:$F$1500,2,FALSE))</f>
      </c>
      <c r="D58" s="117">
        <f>IF(B58="","",VLOOKUP(B58,'女子一覧'!$A$1:$F$1500,3,FALSE))</f>
      </c>
      <c r="E58" s="117">
        <f>IF(B58="","",VLOOKUP(B58,'女子一覧'!$A$1:$F$1500,4,FALSE))</f>
      </c>
      <c r="F58" s="117">
        <f>IF(B58="","",VLOOKUP(B58,'女子一覧'!$A$1:$F$1500,5,FALSE))</f>
      </c>
      <c r="G58" s="85"/>
      <c r="H58" s="158"/>
      <c r="I58" s="158"/>
      <c r="J58" s="85"/>
      <c r="K58" s="32">
        <f>'様式Ⅰ　女子団体'!$D$6</f>
        <v>0</v>
      </c>
      <c r="L58" s="115"/>
    </row>
    <row r="59" spans="1:12" ht="14.25" customHeight="1">
      <c r="A59" s="83"/>
      <c r="B59" s="84"/>
      <c r="C59" s="117">
        <f>IF(B59="","",VLOOKUP(B59,'女子一覧'!$A$1:$F$1500,2,FALSE))</f>
      </c>
      <c r="D59" s="117">
        <f>IF(B59="","",VLOOKUP(B59,'女子一覧'!$A$1:$F$1500,3,FALSE))</f>
      </c>
      <c r="E59" s="117">
        <f>IF(B59="","",VLOOKUP(B59,'女子一覧'!$A$1:$F$1500,4,FALSE))</f>
      </c>
      <c r="F59" s="117">
        <f>IF(B59="","",VLOOKUP(B59,'女子一覧'!$A$1:$F$1500,5,FALSE))</f>
      </c>
      <c r="G59" s="85"/>
      <c r="H59" s="158"/>
      <c r="I59" s="158"/>
      <c r="J59" s="85"/>
      <c r="K59" s="32">
        <f>'様式Ⅰ　女子団体'!$D$6</f>
        <v>0</v>
      </c>
      <c r="L59" s="115"/>
    </row>
    <row r="60" spans="1:12" ht="14.25" customHeight="1">
      <c r="A60" s="83"/>
      <c r="B60" s="84"/>
      <c r="C60" s="117">
        <f>IF(B60="","",VLOOKUP(B60,'女子一覧'!$A$1:$F$1500,2,FALSE))</f>
      </c>
      <c r="D60" s="117">
        <f>IF(B60="","",VLOOKUP(B60,'女子一覧'!$A$1:$F$1500,3,FALSE))</f>
      </c>
      <c r="E60" s="117">
        <f>IF(B60="","",VLOOKUP(B60,'女子一覧'!$A$1:$F$1500,4,FALSE))</f>
      </c>
      <c r="F60" s="117">
        <f>IF(B60="","",VLOOKUP(B60,'女子一覧'!$A$1:$F$1500,5,FALSE))</f>
      </c>
      <c r="G60" s="85"/>
      <c r="H60" s="158"/>
      <c r="I60" s="158"/>
      <c r="J60" s="85"/>
      <c r="K60" s="32">
        <f>'様式Ⅰ　女子団体'!$D$6</f>
        <v>0</v>
      </c>
      <c r="L60" s="115"/>
    </row>
    <row r="61" spans="1:12" ht="14.25" customHeight="1">
      <c r="A61" s="113"/>
      <c r="B61" s="90"/>
      <c r="C61" s="118">
        <f>IF(B61="","",VLOOKUP(B61,'女子一覧'!$A$1:$F$1500,2,FALSE))</f>
      </c>
      <c r="D61" s="118">
        <f>IF(B61="","",VLOOKUP(B61,'女子一覧'!$A$1:$F$1500,3,FALSE))</f>
      </c>
      <c r="E61" s="118">
        <f>IF(B61="","",VLOOKUP(B61,'女子一覧'!$A$1:$F$1500,4,FALSE))</f>
      </c>
      <c r="F61" s="118">
        <f>IF(B61="","",VLOOKUP(B61,'女子一覧'!$A$1:$F$1500,5,FALSE))</f>
      </c>
      <c r="G61" s="88"/>
      <c r="H61" s="159"/>
      <c r="I61" s="159"/>
      <c r="J61" s="88"/>
      <c r="K61" s="32">
        <f>'様式Ⅰ　女子団体'!$D$6</f>
        <v>0</v>
      </c>
      <c r="L61" s="115"/>
    </row>
    <row r="62" spans="1:12" ht="14.25" customHeight="1">
      <c r="A62" s="83"/>
      <c r="B62" s="80"/>
      <c r="C62" s="116">
        <f>IF(B62="","",VLOOKUP(B62,'女子一覧'!$A$1:$F$1500,2,FALSE))</f>
      </c>
      <c r="D62" s="116">
        <f>IF(B62="","",VLOOKUP(B62,'女子一覧'!$A$1:$F$1500,3,FALSE))</f>
      </c>
      <c r="E62" s="116">
        <f>IF(B62="","",VLOOKUP(B62,'女子一覧'!$A$1:$F$1500,4,FALSE))</f>
      </c>
      <c r="F62" s="116">
        <f>IF(B62="","",VLOOKUP(B62,'女子一覧'!$A$1:$F$1500,5,FALSE))</f>
      </c>
      <c r="G62" s="81"/>
      <c r="H62" s="162"/>
      <c r="I62" s="162"/>
      <c r="J62" s="82"/>
      <c r="K62" s="32">
        <f>'様式Ⅰ　女子団体'!$D$6</f>
        <v>0</v>
      </c>
      <c r="L62" s="115"/>
    </row>
    <row r="63" spans="1:12" ht="14.25" customHeight="1">
      <c r="A63" s="83"/>
      <c r="B63" s="84"/>
      <c r="C63" s="117">
        <f>IF(B63="","",VLOOKUP(B63,'女子一覧'!$A$1:$F$1500,2,FALSE))</f>
      </c>
      <c r="D63" s="117">
        <f>IF(B63="","",VLOOKUP(B63,'女子一覧'!$A$1:$F$1500,3,FALSE))</f>
      </c>
      <c r="E63" s="117">
        <f>IF(B63="","",VLOOKUP(B63,'女子一覧'!$A$1:$F$1500,4,FALSE))</f>
      </c>
      <c r="F63" s="117">
        <f>IF(B63="","",VLOOKUP(B63,'女子一覧'!$A$1:$F$1500,5,FALSE))</f>
      </c>
      <c r="G63" s="85"/>
      <c r="H63" s="158"/>
      <c r="I63" s="158"/>
      <c r="J63" s="85"/>
      <c r="K63" s="32">
        <f>'様式Ⅰ　女子団体'!$D$6</f>
        <v>0</v>
      </c>
      <c r="L63" s="115"/>
    </row>
    <row r="64" spans="1:12" ht="14.25" customHeight="1">
      <c r="A64" s="83"/>
      <c r="B64" s="84"/>
      <c r="C64" s="117">
        <f>IF(B64="","",VLOOKUP(B64,'女子一覧'!$A$1:$F$1500,2,FALSE))</f>
      </c>
      <c r="D64" s="117">
        <f>IF(B64="","",VLOOKUP(B64,'女子一覧'!$A$1:$F$1500,3,FALSE))</f>
      </c>
      <c r="E64" s="117">
        <f>IF(B64="","",VLOOKUP(B64,'女子一覧'!$A$1:$F$1500,4,FALSE))</f>
      </c>
      <c r="F64" s="117">
        <f>IF(B64="","",VLOOKUP(B64,'女子一覧'!$A$1:$F$1500,5,FALSE))</f>
      </c>
      <c r="G64" s="85"/>
      <c r="H64" s="158"/>
      <c r="I64" s="158"/>
      <c r="J64" s="85"/>
      <c r="K64" s="32">
        <f>'様式Ⅰ　女子団体'!$D$6</f>
        <v>0</v>
      </c>
      <c r="L64" s="115"/>
    </row>
    <row r="65" spans="1:12" ht="14.25" customHeight="1">
      <c r="A65" s="83"/>
      <c r="B65" s="84"/>
      <c r="C65" s="117">
        <f>IF(B65="","",VLOOKUP(B65,'女子一覧'!$A$1:$F$1500,2,FALSE))</f>
      </c>
      <c r="D65" s="117">
        <f>IF(B65="","",VLOOKUP(B65,'女子一覧'!$A$1:$F$1500,3,FALSE))</f>
      </c>
      <c r="E65" s="117">
        <f>IF(B65="","",VLOOKUP(B65,'女子一覧'!$A$1:$F$1500,4,FALSE))</f>
      </c>
      <c r="F65" s="117">
        <f>IF(B65="","",VLOOKUP(B65,'女子一覧'!$A$1:$F$1500,5,FALSE))</f>
      </c>
      <c r="G65" s="85"/>
      <c r="H65" s="158"/>
      <c r="I65" s="158"/>
      <c r="J65" s="85"/>
      <c r="K65" s="32">
        <f>'様式Ⅰ　女子団体'!$D$6</f>
        <v>0</v>
      </c>
      <c r="L65" s="115"/>
    </row>
    <row r="66" spans="1:12" ht="14.25" customHeight="1">
      <c r="A66" s="113"/>
      <c r="B66" s="90"/>
      <c r="C66" s="118">
        <f>IF(B66="","",VLOOKUP(B66,'女子一覧'!$A$1:$F$1500,2,FALSE))</f>
      </c>
      <c r="D66" s="118">
        <f>IF(B66="","",VLOOKUP(B66,'女子一覧'!$A$1:$F$1500,3,FALSE))</f>
      </c>
      <c r="E66" s="118">
        <f>IF(B66="","",VLOOKUP(B66,'女子一覧'!$A$1:$F$1500,4,FALSE))</f>
      </c>
      <c r="F66" s="118">
        <f>IF(B66="","",VLOOKUP(B66,'女子一覧'!$A$1:$F$1500,5,FALSE))</f>
      </c>
      <c r="G66" s="87"/>
      <c r="H66" s="163"/>
      <c r="I66" s="163"/>
      <c r="J66" s="87"/>
      <c r="K66" s="32">
        <f>'様式Ⅰ　女子団体'!$D$6</f>
        <v>0</v>
      </c>
      <c r="L66" s="115"/>
    </row>
    <row r="67" spans="1:12" ht="14.25" customHeight="1">
      <c r="A67" s="83"/>
      <c r="B67" s="80"/>
      <c r="C67" s="116">
        <f>IF(B67="","",VLOOKUP(B67,'女子一覧'!$A$1:$F$1500,2,FALSE))</f>
      </c>
      <c r="D67" s="116">
        <f>IF(B67="","",VLOOKUP(B67,'女子一覧'!$A$1:$F$1500,3,FALSE))</f>
      </c>
      <c r="E67" s="116">
        <f>IF(B67="","",VLOOKUP(B67,'女子一覧'!$A$1:$F$1500,4,FALSE))</f>
      </c>
      <c r="F67" s="116">
        <f>IF(B67="","",VLOOKUP(B67,'女子一覧'!$A$1:$F$1500,5,FALSE))</f>
      </c>
      <c r="G67" s="89"/>
      <c r="H67" s="164"/>
      <c r="I67" s="164"/>
      <c r="J67" s="91"/>
      <c r="K67" s="32">
        <f>'様式Ⅰ　女子団体'!$D$6</f>
        <v>0</v>
      </c>
      <c r="L67" s="115"/>
    </row>
    <row r="68" spans="1:12" ht="14.25" customHeight="1">
      <c r="A68" s="83"/>
      <c r="B68" s="84"/>
      <c r="C68" s="117">
        <f>IF(B68="","",VLOOKUP(B68,'女子一覧'!$A$1:$F$1500,2,FALSE))</f>
      </c>
      <c r="D68" s="117">
        <f>IF(B68="","",VLOOKUP(B68,'女子一覧'!$A$1:$F$1500,3,FALSE))</f>
      </c>
      <c r="E68" s="117">
        <f>IF(B68="","",VLOOKUP(B68,'女子一覧'!$A$1:$F$1500,4,FALSE))</f>
      </c>
      <c r="F68" s="117">
        <f>IF(B68="","",VLOOKUP(B68,'女子一覧'!$A$1:$F$1500,5,FALSE))</f>
      </c>
      <c r="G68" s="85"/>
      <c r="H68" s="158"/>
      <c r="I68" s="158"/>
      <c r="J68" s="85"/>
      <c r="K68" s="32">
        <f>'様式Ⅰ　女子団体'!$D$6</f>
        <v>0</v>
      </c>
      <c r="L68" s="115"/>
    </row>
    <row r="69" spans="1:12" ht="14.25" customHeight="1">
      <c r="A69" s="83"/>
      <c r="B69" s="84"/>
      <c r="C69" s="117">
        <f>IF(B69="","",VLOOKUP(B69,'女子一覧'!$A$1:$F$1500,2,FALSE))</f>
      </c>
      <c r="D69" s="117">
        <f>IF(B69="","",VLOOKUP(B69,'女子一覧'!$A$1:$F$1500,3,FALSE))</f>
      </c>
      <c r="E69" s="117">
        <f>IF(B69="","",VLOOKUP(B69,'女子一覧'!$A$1:$F$1500,4,FALSE))</f>
      </c>
      <c r="F69" s="117">
        <f>IF(B69="","",VLOOKUP(B69,'女子一覧'!$A$1:$F$1500,5,FALSE))</f>
      </c>
      <c r="G69" s="85"/>
      <c r="H69" s="158"/>
      <c r="I69" s="158"/>
      <c r="J69" s="85"/>
      <c r="K69" s="32">
        <f>'様式Ⅰ　女子団体'!$D$6</f>
        <v>0</v>
      </c>
      <c r="L69" s="115"/>
    </row>
    <row r="70" spans="1:12" ht="14.25" customHeight="1">
      <c r="A70" s="83"/>
      <c r="B70" s="84"/>
      <c r="C70" s="117">
        <f>IF(B70="","",VLOOKUP(B70,'女子一覧'!$A$1:$F$1500,2,FALSE))</f>
      </c>
      <c r="D70" s="117">
        <f>IF(B70="","",VLOOKUP(B70,'女子一覧'!$A$1:$F$1500,3,FALSE))</f>
      </c>
      <c r="E70" s="117">
        <f>IF(B70="","",VLOOKUP(B70,'女子一覧'!$A$1:$F$1500,4,FALSE))</f>
      </c>
      <c r="F70" s="117">
        <f>IF(B70="","",VLOOKUP(B70,'女子一覧'!$A$1:$F$1500,5,FALSE))</f>
      </c>
      <c r="G70" s="85"/>
      <c r="H70" s="158"/>
      <c r="I70" s="158"/>
      <c r="J70" s="85"/>
      <c r="K70" s="32">
        <f>'様式Ⅰ　女子団体'!$D$6</f>
        <v>0</v>
      </c>
      <c r="L70" s="115"/>
    </row>
    <row r="71" spans="1:12" ht="14.25" customHeight="1">
      <c r="A71" s="113"/>
      <c r="B71" s="90"/>
      <c r="C71" s="118">
        <f>IF(B71="","",VLOOKUP(B71,'女子一覧'!$A$1:$F$1500,2,FALSE))</f>
      </c>
      <c r="D71" s="118">
        <f>IF(B71="","",VLOOKUP(B71,'女子一覧'!$A$1:$F$1500,3,FALSE))</f>
      </c>
      <c r="E71" s="118">
        <f>IF(B71="","",VLOOKUP(B71,'女子一覧'!$A$1:$F$1500,4,FALSE))</f>
      </c>
      <c r="F71" s="118">
        <f>IF(B71="","",VLOOKUP(B71,'女子一覧'!$A$1:$F$1500,5,FALSE))</f>
      </c>
      <c r="G71" s="88"/>
      <c r="H71" s="159"/>
      <c r="I71" s="159"/>
      <c r="J71" s="88"/>
      <c r="K71" s="32">
        <f>'様式Ⅰ　女子団体'!$D$6</f>
        <v>0</v>
      </c>
      <c r="L71" s="115"/>
    </row>
    <row r="72" spans="1:12" ht="14.25" customHeight="1">
      <c r="A72" s="83"/>
      <c r="B72" s="80"/>
      <c r="C72" s="116">
        <f>IF(B72="","",VLOOKUP(B72,'女子一覧'!$A$1:$F$1500,2,FALSE))</f>
      </c>
      <c r="D72" s="116">
        <f>IF(B72="","",VLOOKUP(B72,'女子一覧'!$A$1:$F$1500,3,FALSE))</f>
      </c>
      <c r="E72" s="116">
        <f>IF(B72="","",VLOOKUP(B72,'女子一覧'!$A$1:$F$1500,4,FALSE))</f>
      </c>
      <c r="F72" s="116">
        <f>IF(B72="","",VLOOKUP(B72,'女子一覧'!$A$1:$F$1500,5,FALSE))</f>
      </c>
      <c r="G72" s="82"/>
      <c r="H72" s="162"/>
      <c r="I72" s="162"/>
      <c r="J72" s="82"/>
      <c r="K72" s="32">
        <f>'様式Ⅰ　女子団体'!$D$6</f>
        <v>0</v>
      </c>
      <c r="L72" s="115"/>
    </row>
    <row r="73" spans="1:12" ht="14.25" customHeight="1">
      <c r="A73" s="83"/>
      <c r="B73" s="84"/>
      <c r="C73" s="117">
        <f>IF(B73="","",VLOOKUP(B73,'女子一覧'!$A$1:$F$1500,2,FALSE))</f>
      </c>
      <c r="D73" s="117">
        <f>IF(B73="","",VLOOKUP(B73,'女子一覧'!$A$1:$F$1500,3,FALSE))</f>
      </c>
      <c r="E73" s="117">
        <f>IF(B73="","",VLOOKUP(B73,'女子一覧'!$A$1:$F$1500,4,FALSE))</f>
      </c>
      <c r="F73" s="117">
        <f>IF(B73="","",VLOOKUP(B73,'女子一覧'!$A$1:$F$1500,5,FALSE))</f>
      </c>
      <c r="G73" s="85"/>
      <c r="H73" s="158"/>
      <c r="I73" s="158"/>
      <c r="J73" s="85"/>
      <c r="K73" s="32">
        <f>'様式Ⅰ　女子団体'!$D$6</f>
        <v>0</v>
      </c>
      <c r="L73" s="115"/>
    </row>
    <row r="74" spans="1:12" ht="14.25" customHeight="1">
      <c r="A74" s="83"/>
      <c r="B74" s="84"/>
      <c r="C74" s="117">
        <f>IF(B74="","",VLOOKUP(B74,'女子一覧'!$A$1:$F$1500,2,FALSE))</f>
      </c>
      <c r="D74" s="117">
        <f>IF(B74="","",VLOOKUP(B74,'女子一覧'!$A$1:$F$1500,3,FALSE))</f>
      </c>
      <c r="E74" s="117">
        <f>IF(B74="","",VLOOKUP(B74,'女子一覧'!$A$1:$F$1500,4,FALSE))</f>
      </c>
      <c r="F74" s="117">
        <f>IF(B74="","",VLOOKUP(B74,'女子一覧'!$A$1:$F$1500,5,FALSE))</f>
      </c>
      <c r="G74" s="85"/>
      <c r="H74" s="158"/>
      <c r="I74" s="158"/>
      <c r="J74" s="85"/>
      <c r="K74" s="32">
        <f>'様式Ⅰ　女子団体'!$D$6</f>
        <v>0</v>
      </c>
      <c r="L74" s="115"/>
    </row>
    <row r="75" spans="1:12" ht="14.25" customHeight="1">
      <c r="A75" s="83"/>
      <c r="B75" s="84"/>
      <c r="C75" s="117">
        <f>IF(B75="","",VLOOKUP(B75,'女子一覧'!$A$1:$F$1500,2,FALSE))</f>
      </c>
      <c r="D75" s="117">
        <f>IF(B75="","",VLOOKUP(B75,'女子一覧'!$A$1:$F$1500,3,FALSE))</f>
      </c>
      <c r="E75" s="117">
        <f>IF(B75="","",VLOOKUP(B75,'女子一覧'!$A$1:$F$1500,4,FALSE))</f>
      </c>
      <c r="F75" s="117">
        <f>IF(B75="","",VLOOKUP(B75,'女子一覧'!$A$1:$F$1500,5,FALSE))</f>
      </c>
      <c r="G75" s="85"/>
      <c r="H75" s="158"/>
      <c r="I75" s="158"/>
      <c r="J75" s="85"/>
      <c r="K75" s="32">
        <f>'様式Ⅰ　女子団体'!$D$6</f>
        <v>0</v>
      </c>
      <c r="L75" s="115"/>
    </row>
    <row r="76" spans="1:12" ht="14.25" customHeight="1">
      <c r="A76" s="113"/>
      <c r="B76" s="90"/>
      <c r="C76" s="118">
        <f>IF(B76="","",VLOOKUP(B76,'女子一覧'!$A$1:$F$1500,2,FALSE))</f>
      </c>
      <c r="D76" s="118">
        <f>IF(B76="","",VLOOKUP(B76,'女子一覧'!$A$1:$F$1500,3,FALSE))</f>
      </c>
      <c r="E76" s="118">
        <f>IF(B76="","",VLOOKUP(B76,'女子一覧'!$A$1:$F$1500,4,FALSE))</f>
      </c>
      <c r="F76" s="119">
        <f>IF(B76="","",VLOOKUP(B76,'女子一覧'!$A$1:$F$1500,5,FALSE))</f>
      </c>
      <c r="G76" s="87"/>
      <c r="H76" s="163"/>
      <c r="I76" s="163"/>
      <c r="J76" s="87"/>
      <c r="K76" s="32">
        <f>'様式Ⅰ　女子団体'!$D$6</f>
        <v>0</v>
      </c>
      <c r="L76" s="115"/>
    </row>
    <row r="77" spans="3:5" ht="14.25" customHeight="1">
      <c r="C77" s="110"/>
      <c r="D77" s="110"/>
      <c r="E77" s="110"/>
    </row>
  </sheetData>
  <sheetProtection password="9EB5" sheet="1" objects="1" scenarios="1" selectLockedCells="1"/>
  <mergeCells count="77">
    <mergeCell ref="H76:I76"/>
    <mergeCell ref="H66:I66"/>
    <mergeCell ref="H71:I71"/>
    <mergeCell ref="H72:I72"/>
    <mergeCell ref="H73:I73"/>
    <mergeCell ref="H70:I70"/>
    <mergeCell ref="H67:I67"/>
    <mergeCell ref="H68:I68"/>
    <mergeCell ref="H74:I74"/>
    <mergeCell ref="H75:I75"/>
    <mergeCell ref="H69:I69"/>
    <mergeCell ref="H59:I59"/>
    <mergeCell ref="H60:I60"/>
    <mergeCell ref="H61:I61"/>
    <mergeCell ref="H62:I62"/>
    <mergeCell ref="H63:I63"/>
    <mergeCell ref="H64:I64"/>
    <mergeCell ref="H65:I65"/>
    <mergeCell ref="H53:I53"/>
    <mergeCell ref="H54:I54"/>
    <mergeCell ref="H55:I55"/>
    <mergeCell ref="H56:I56"/>
    <mergeCell ref="H43:I43"/>
    <mergeCell ref="H44:I44"/>
    <mergeCell ref="H57:I57"/>
    <mergeCell ref="H58:I58"/>
    <mergeCell ref="H47:I47"/>
    <mergeCell ref="H48:I48"/>
    <mergeCell ref="H49:I49"/>
    <mergeCell ref="H50:I50"/>
    <mergeCell ref="H51:I51"/>
    <mergeCell ref="H52:I52"/>
    <mergeCell ref="H45:I45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C13:J13"/>
    <mergeCell ref="C9:F9"/>
    <mergeCell ref="H33:I33"/>
    <mergeCell ref="H32:I32"/>
    <mergeCell ref="H22:I22"/>
    <mergeCell ref="H18:I18"/>
    <mergeCell ref="H19:I19"/>
    <mergeCell ref="H20:I20"/>
    <mergeCell ref="H21:I21"/>
    <mergeCell ref="A9:B9"/>
    <mergeCell ref="A11:B11"/>
    <mergeCell ref="A13:B13"/>
    <mergeCell ref="C11:F11"/>
    <mergeCell ref="H16:I16"/>
    <mergeCell ref="H17:I17"/>
    <mergeCell ref="I9:J9"/>
    <mergeCell ref="I11:J11"/>
    <mergeCell ref="A2:J2"/>
    <mergeCell ref="A3:J3"/>
    <mergeCell ref="A5:B5"/>
    <mergeCell ref="A7:B7"/>
    <mergeCell ref="H5:I6"/>
    <mergeCell ref="J5:J6"/>
    <mergeCell ref="C5:F5"/>
    <mergeCell ref="C7:F7"/>
  </mergeCells>
  <dataValidations count="2">
    <dataValidation allowBlank="1" showInputMessage="1" showErrorMessage="1" imeMode="halfAlpha" sqref="B17:B76 G17:G76 J17:J76"/>
    <dataValidation type="list" allowBlank="1" showInputMessage="1" showErrorMessage="1" sqref="A17:A76">
      <formula1>$M$16:$M$33</formula1>
    </dataValidation>
  </dataValidations>
  <printOptions horizontalCentered="1" verticalCentered="1"/>
  <pageMargins left="0.3937007874015748" right="0.3937007874015748" top="0.3937007874015748" bottom="0.55" header="0" footer="0"/>
  <pageSetup errors="blank" horizontalDpi="600" verticalDpi="600" orientation="portrait" paperSize="9" scale="77" r:id="rId3"/>
  <headerFooter alignWithMargins="0">
    <oddFooter>&amp;L[  &amp;P / &amp;N  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showGridLines="0" zoomScalePageLayoutView="0" workbookViewId="0" topLeftCell="A5">
      <selection activeCell="B29" sqref="B29:B30"/>
    </sheetView>
  </sheetViews>
  <sheetFormatPr defaultColWidth="9.00390625" defaultRowHeight="13.5"/>
  <cols>
    <col min="1" max="1" width="1.625" style="0" customWidth="1"/>
    <col min="2" max="2" width="12.375" style="0" bestFit="1" customWidth="1"/>
    <col min="3" max="3" width="26.625" style="0" customWidth="1"/>
    <col min="4" max="7" width="5.625" style="0" customWidth="1"/>
    <col min="8" max="9" width="10.625" style="0" customWidth="1"/>
    <col min="10" max="10" width="1.625" style="0" customWidth="1"/>
    <col min="13" max="13" width="5.625" style="0" customWidth="1"/>
    <col min="14" max="14" width="9.50390625" style="19" customWidth="1"/>
  </cols>
  <sheetData>
    <row r="1" spans="1:14" ht="13.5">
      <c r="A1" s="36" t="s">
        <v>54</v>
      </c>
      <c r="B1" s="33"/>
      <c r="C1" s="1"/>
      <c r="D1" s="1"/>
      <c r="E1" s="1"/>
      <c r="F1" s="1"/>
      <c r="G1" s="1"/>
      <c r="H1" s="1"/>
      <c r="I1" s="34" t="s">
        <v>98</v>
      </c>
      <c r="J1" s="35"/>
      <c r="N1" s="23"/>
    </row>
    <row r="2" spans="1:14" ht="20.25">
      <c r="A2" s="2"/>
      <c r="B2" s="167" t="str">
        <f>"秩父宮賜盃　第"&amp;'女子一覧'!G1&amp;"回西日本学生陸上競技対校選手権大会"</f>
        <v>秩父宮賜盃　第63回西日本学生陸上競技対校選手権大会</v>
      </c>
      <c r="C2" s="167"/>
      <c r="D2" s="167"/>
      <c r="E2" s="167"/>
      <c r="F2" s="167"/>
      <c r="G2" s="167"/>
      <c r="H2" s="167"/>
      <c r="I2" s="167"/>
      <c r="J2" s="7"/>
      <c r="N2" s="23"/>
    </row>
    <row r="3" spans="1:14" ht="24.75" thickBot="1">
      <c r="A3" s="2"/>
      <c r="B3" s="180" t="s">
        <v>34</v>
      </c>
      <c r="C3" s="180"/>
      <c r="D3" s="180"/>
      <c r="E3" s="180"/>
      <c r="F3" s="180"/>
      <c r="G3" s="180"/>
      <c r="H3" s="180"/>
      <c r="I3" s="180"/>
      <c r="J3" s="7"/>
      <c r="N3" s="23"/>
    </row>
    <row r="4" spans="1:14" ht="13.5" customHeight="1">
      <c r="A4" s="2"/>
      <c r="B4" s="181" t="s">
        <v>27</v>
      </c>
      <c r="C4" s="37"/>
      <c r="D4" s="197" t="s">
        <v>28</v>
      </c>
      <c r="E4" s="57"/>
      <c r="F4" s="56"/>
      <c r="G4" s="56"/>
      <c r="H4" s="38"/>
      <c r="I4" s="199"/>
      <c r="J4" s="7"/>
      <c r="N4" s="23"/>
    </row>
    <row r="5" spans="1:14" ht="13.5" customHeight="1">
      <c r="A5" s="2"/>
      <c r="B5" s="166"/>
      <c r="C5" s="39"/>
      <c r="D5" s="198"/>
      <c r="E5" s="58"/>
      <c r="H5" s="54">
        <f>'様式Ⅰ　女子団体'!$D$6</f>
        <v>0</v>
      </c>
      <c r="I5" s="200"/>
      <c r="J5" s="7"/>
      <c r="N5" s="23"/>
    </row>
    <row r="6" spans="1:14" ht="13.5" customHeight="1">
      <c r="A6" s="2"/>
      <c r="B6" s="165" t="s">
        <v>26</v>
      </c>
      <c r="C6" s="168"/>
      <c r="D6" s="169"/>
      <c r="E6" s="169"/>
      <c r="F6" s="169"/>
      <c r="G6" s="169"/>
      <c r="H6" s="169"/>
      <c r="I6" s="170"/>
      <c r="J6" s="7"/>
      <c r="N6" s="23"/>
    </row>
    <row r="7" spans="1:14" ht="13.5" customHeight="1">
      <c r="A7" s="2"/>
      <c r="B7" s="166"/>
      <c r="C7" s="171"/>
      <c r="D7" s="172"/>
      <c r="E7" s="172"/>
      <c r="F7" s="172"/>
      <c r="G7" s="172"/>
      <c r="H7" s="172"/>
      <c r="I7" s="173"/>
      <c r="J7" s="7"/>
      <c r="N7" s="23"/>
    </row>
    <row r="8" spans="1:14" ht="13.5" customHeight="1">
      <c r="A8" s="2"/>
      <c r="B8" s="8" t="s">
        <v>0</v>
      </c>
      <c r="C8" s="182"/>
      <c r="D8" s="183"/>
      <c r="E8" s="183"/>
      <c r="F8" s="183"/>
      <c r="G8" s="183"/>
      <c r="H8" s="183"/>
      <c r="I8" s="184"/>
      <c r="J8" s="7"/>
      <c r="N8" s="23"/>
    </row>
    <row r="9" spans="1:14" ht="13.5" customHeight="1">
      <c r="A9" s="2"/>
      <c r="B9" s="9" t="s">
        <v>29</v>
      </c>
      <c r="C9" s="185"/>
      <c r="D9" s="186"/>
      <c r="E9" s="186"/>
      <c r="F9" s="186"/>
      <c r="G9" s="186"/>
      <c r="H9" s="186"/>
      <c r="I9" s="187"/>
      <c r="J9" s="7"/>
      <c r="N9" s="23"/>
    </row>
    <row r="10" spans="1:14" ht="13.5" customHeight="1">
      <c r="A10" s="2"/>
      <c r="B10" s="4" t="s">
        <v>30</v>
      </c>
      <c r="C10" s="59" t="s">
        <v>14</v>
      </c>
      <c r="D10" s="55"/>
      <c r="E10" s="60" t="s">
        <v>13</v>
      </c>
      <c r="F10" s="55"/>
      <c r="G10" s="60" t="s">
        <v>12</v>
      </c>
      <c r="H10" s="55"/>
      <c r="I10" s="61" t="s">
        <v>11</v>
      </c>
      <c r="J10" s="7"/>
      <c r="N10" s="23"/>
    </row>
    <row r="11" spans="1:14" ht="13.5" customHeight="1">
      <c r="A11" s="2"/>
      <c r="B11" s="10" t="s">
        <v>31</v>
      </c>
      <c r="C11" s="5" t="s">
        <v>25</v>
      </c>
      <c r="D11" s="188" t="s">
        <v>32</v>
      </c>
      <c r="E11" s="189"/>
      <c r="F11" s="189"/>
      <c r="G11" s="190"/>
      <c r="H11" s="5" t="s">
        <v>24</v>
      </c>
      <c r="I11" s="6" t="s">
        <v>33</v>
      </c>
      <c r="J11" s="7"/>
      <c r="N11" s="25"/>
    </row>
    <row r="12" spans="1:14" ht="13.5" customHeight="1">
      <c r="A12" s="2"/>
      <c r="B12" s="178"/>
      <c r="C12" s="174">
        <f>IF(B12="","",VLOOKUP(B12,'女子一覧'!$A$1:$F$1500,2,FALSE))</f>
      </c>
      <c r="D12" s="191">
        <f>IF(B12="","",VLOOKUP(B12,'女子一覧'!$A$1:$F$1500,3,FALSE))</f>
      </c>
      <c r="E12" s="192"/>
      <c r="F12" s="192"/>
      <c r="G12" s="193"/>
      <c r="H12" s="174">
        <f>IF(B12="","",VLOOKUP(B12,'女子一覧'!$A$1:$F$1500,4,FALSE))</f>
      </c>
      <c r="I12" s="176">
        <f>IF(B12="","",VLOOKUP(B12,'女子一覧'!$A$1:$F$1500,5,FALSE))</f>
      </c>
      <c r="J12" s="7"/>
      <c r="N12" s="23"/>
    </row>
    <row r="13" spans="1:14" ht="13.5" customHeight="1">
      <c r="A13" s="2"/>
      <c r="B13" s="179"/>
      <c r="C13" s="175"/>
      <c r="D13" s="194"/>
      <c r="E13" s="195"/>
      <c r="F13" s="195"/>
      <c r="G13" s="196"/>
      <c r="H13" s="175"/>
      <c r="I13" s="177"/>
      <c r="J13" s="7"/>
      <c r="N13" s="23"/>
    </row>
    <row r="14" spans="1:14" ht="13.5" customHeight="1">
      <c r="A14" s="2"/>
      <c r="B14" s="178"/>
      <c r="C14" s="174">
        <f>IF(B14="","",VLOOKUP(B14,'女子一覧'!$A$1:$F$1500,2,FALSE))</f>
      </c>
      <c r="D14" s="191">
        <f>IF(B14="","",VLOOKUP(B14,'女子一覧'!$A$1:$F$1500,3,FALSE))</f>
      </c>
      <c r="E14" s="192"/>
      <c r="F14" s="192"/>
      <c r="G14" s="193"/>
      <c r="H14" s="174">
        <f>IF(B14="","",VLOOKUP(B14,'女子一覧'!$A$1:$F$1500,4,FALSE))</f>
      </c>
      <c r="I14" s="176">
        <f>IF(B14="","",VLOOKUP(B14,'女子一覧'!$A$1:$F$1500,5,FALSE))</f>
      </c>
      <c r="J14" s="7"/>
      <c r="N14" s="23"/>
    </row>
    <row r="15" spans="1:14" ht="13.5" customHeight="1">
      <c r="A15" s="2"/>
      <c r="B15" s="179"/>
      <c r="C15" s="175"/>
      <c r="D15" s="194"/>
      <c r="E15" s="195"/>
      <c r="F15" s="195"/>
      <c r="G15" s="196"/>
      <c r="H15" s="175"/>
      <c r="I15" s="177"/>
      <c r="J15" s="7"/>
      <c r="N15" s="23"/>
    </row>
    <row r="16" spans="1:14" ht="13.5" customHeight="1">
      <c r="A16" s="2"/>
      <c r="B16" s="178"/>
      <c r="C16" s="174">
        <f>IF(B16="","",VLOOKUP(B16,'女子一覧'!$A$1:$F$1500,2,FALSE))</f>
      </c>
      <c r="D16" s="191">
        <f>IF(B16="","",VLOOKUP(B16,'女子一覧'!$A$1:$F$1500,3,FALSE))</f>
      </c>
      <c r="E16" s="192"/>
      <c r="F16" s="192"/>
      <c r="G16" s="193"/>
      <c r="H16" s="174">
        <f>IF(B16="","",VLOOKUP(B16,'女子一覧'!$A$1:$F$1500,4,FALSE))</f>
      </c>
      <c r="I16" s="176">
        <f>IF(B16="","",VLOOKUP(B16,'女子一覧'!$A$1:$F$1500,5,FALSE))</f>
      </c>
      <c r="J16" s="7"/>
      <c r="N16" s="23"/>
    </row>
    <row r="17" spans="1:14" ht="13.5" customHeight="1">
      <c r="A17" s="2"/>
      <c r="B17" s="179"/>
      <c r="C17" s="175"/>
      <c r="D17" s="194"/>
      <c r="E17" s="195"/>
      <c r="F17" s="195"/>
      <c r="G17" s="196"/>
      <c r="H17" s="175"/>
      <c r="I17" s="177"/>
      <c r="J17" s="7"/>
      <c r="N17" s="23"/>
    </row>
    <row r="18" spans="1:14" ht="13.5" customHeight="1">
      <c r="A18" s="2"/>
      <c r="B18" s="178"/>
      <c r="C18" s="174">
        <f>IF(B18="","",VLOOKUP(B18,'女子一覧'!$A$1:$F$1500,2,FALSE))</f>
      </c>
      <c r="D18" s="191">
        <f>IF(B18="","",VLOOKUP(B18,'女子一覧'!$A$1:$F$1500,3,FALSE))</f>
      </c>
      <c r="E18" s="192"/>
      <c r="F18" s="192"/>
      <c r="G18" s="193"/>
      <c r="H18" s="174">
        <f>IF(B18="","",VLOOKUP(B18,'女子一覧'!$A$1:$F$1500,4,FALSE))</f>
      </c>
      <c r="I18" s="176">
        <f>IF(B18="","",VLOOKUP(B18,'女子一覧'!$A$1:$F$1500,5,FALSE))</f>
      </c>
      <c r="J18" s="7"/>
      <c r="N18" s="23"/>
    </row>
    <row r="19" spans="1:14" ht="13.5" customHeight="1">
      <c r="A19" s="2"/>
      <c r="B19" s="179"/>
      <c r="C19" s="175"/>
      <c r="D19" s="194"/>
      <c r="E19" s="195"/>
      <c r="F19" s="195"/>
      <c r="G19" s="196"/>
      <c r="H19" s="175"/>
      <c r="I19" s="177"/>
      <c r="J19" s="7"/>
      <c r="N19" s="23"/>
    </row>
    <row r="20" spans="1:14" ht="13.5" customHeight="1">
      <c r="A20" s="2"/>
      <c r="B20" s="178"/>
      <c r="C20" s="174">
        <f>IF(B20="","",VLOOKUP(B20,'女子一覧'!$A$1:$F$1500,2,FALSE))</f>
      </c>
      <c r="D20" s="191">
        <f>IF(B20="","",VLOOKUP(B20,'女子一覧'!$A$1:$F$1500,3,FALSE))</f>
      </c>
      <c r="E20" s="192"/>
      <c r="F20" s="192"/>
      <c r="G20" s="193"/>
      <c r="H20" s="174">
        <f>IF(B20="","",VLOOKUP(B20,'女子一覧'!$A$1:$F$1500,4,FALSE))</f>
      </c>
      <c r="I20" s="176">
        <f>IF(B20="","",VLOOKUP(B20,'女子一覧'!$A$1:$F$1500,5,FALSE))</f>
      </c>
      <c r="J20" s="7"/>
      <c r="N20" s="23"/>
    </row>
    <row r="21" spans="1:14" ht="13.5" customHeight="1">
      <c r="A21" s="2"/>
      <c r="B21" s="179"/>
      <c r="C21" s="175"/>
      <c r="D21" s="194"/>
      <c r="E21" s="195"/>
      <c r="F21" s="195"/>
      <c r="G21" s="196"/>
      <c r="H21" s="175"/>
      <c r="I21" s="177"/>
      <c r="J21" s="7"/>
      <c r="N21" s="23"/>
    </row>
    <row r="22" spans="1:14" ht="13.5" customHeight="1">
      <c r="A22" s="2"/>
      <c r="B22" s="178"/>
      <c r="C22" s="174">
        <f>IF(B22="","",VLOOKUP(B22,'女子一覧'!$A$1:$F$1500,2,FALSE))</f>
      </c>
      <c r="D22" s="191">
        <f>IF(B22="","",VLOOKUP(B22,'女子一覧'!$A$1:$F$1500,3,FALSE))</f>
      </c>
      <c r="E22" s="192"/>
      <c r="F22" s="192"/>
      <c r="G22" s="193"/>
      <c r="H22" s="174">
        <f>IF(B22="","",VLOOKUP(B22,'女子一覧'!$A$1:$F$1500,4,FALSE))</f>
      </c>
      <c r="I22" s="176">
        <f>IF(B22="","",VLOOKUP(B22,'女子一覧'!$A$1:$F$1500,5,FALSE))</f>
      </c>
      <c r="J22" s="7"/>
      <c r="N22" s="23"/>
    </row>
    <row r="23" spans="1:14" ht="13.5" customHeight="1" thickBot="1">
      <c r="A23" s="2"/>
      <c r="B23" s="201"/>
      <c r="C23" s="175"/>
      <c r="D23" s="194"/>
      <c r="E23" s="195"/>
      <c r="F23" s="195"/>
      <c r="G23" s="196"/>
      <c r="H23" s="175"/>
      <c r="I23" s="177"/>
      <c r="J23" s="7"/>
      <c r="N23" s="23"/>
    </row>
    <row r="24" spans="1:14" ht="13.5">
      <c r="A24" s="2"/>
      <c r="B24" s="3"/>
      <c r="C24" s="3"/>
      <c r="D24" s="3"/>
      <c r="E24" s="3"/>
      <c r="F24" s="3"/>
      <c r="G24" s="3"/>
      <c r="H24" s="3"/>
      <c r="I24" s="11" t="s">
        <v>827</v>
      </c>
      <c r="J24" s="7"/>
      <c r="N24" s="23"/>
    </row>
    <row r="25" spans="1:14" ht="13.5">
      <c r="A25" s="40"/>
      <c r="B25" s="41"/>
      <c r="C25" s="41"/>
      <c r="D25" s="41"/>
      <c r="E25" s="41"/>
      <c r="F25" s="41"/>
      <c r="G25" s="41"/>
      <c r="H25" s="41"/>
      <c r="I25" s="41"/>
      <c r="J25" s="42"/>
      <c r="N25" s="23"/>
    </row>
    <row r="26" spans="1:14" ht="13.5">
      <c r="A26" s="36" t="s">
        <v>54</v>
      </c>
      <c r="B26" s="33"/>
      <c r="C26" s="1"/>
      <c r="D26" s="1"/>
      <c r="E26" s="1"/>
      <c r="F26" s="1"/>
      <c r="G26" s="1"/>
      <c r="H26" s="1"/>
      <c r="I26" s="34" t="s">
        <v>98</v>
      </c>
      <c r="J26" s="35"/>
      <c r="N26" s="23"/>
    </row>
    <row r="27" spans="1:14" ht="20.25">
      <c r="A27" s="2"/>
      <c r="B27" s="167" t="str">
        <f>"秩父宮賜盃　第"&amp;'女子一覧'!G1&amp;"回西日本学生陸上競技対校選手権大会"</f>
        <v>秩父宮賜盃　第63回西日本学生陸上競技対校選手権大会</v>
      </c>
      <c r="C27" s="167"/>
      <c r="D27" s="167"/>
      <c r="E27" s="167"/>
      <c r="F27" s="167"/>
      <c r="G27" s="167"/>
      <c r="H27" s="167"/>
      <c r="I27" s="167"/>
      <c r="J27" s="7"/>
      <c r="N27" s="23"/>
    </row>
    <row r="28" spans="1:14" ht="24.75" thickBot="1">
      <c r="A28" s="2"/>
      <c r="B28" s="180" t="s">
        <v>34</v>
      </c>
      <c r="C28" s="180"/>
      <c r="D28" s="180"/>
      <c r="E28" s="180"/>
      <c r="F28" s="180"/>
      <c r="G28" s="180"/>
      <c r="H28" s="180"/>
      <c r="I28" s="180"/>
      <c r="J28" s="7"/>
      <c r="N28" s="23"/>
    </row>
    <row r="29" spans="1:14" ht="13.5" customHeight="1">
      <c r="A29" s="2"/>
      <c r="B29" s="181" t="s">
        <v>27</v>
      </c>
      <c r="C29" s="37"/>
      <c r="D29" s="197" t="s">
        <v>28</v>
      </c>
      <c r="E29" s="57"/>
      <c r="F29" s="56"/>
      <c r="G29" s="56"/>
      <c r="H29" s="38"/>
      <c r="I29" s="199"/>
      <c r="J29" s="7"/>
      <c r="N29" s="23"/>
    </row>
    <row r="30" spans="1:14" ht="13.5" customHeight="1">
      <c r="A30" s="2"/>
      <c r="B30" s="166"/>
      <c r="C30" s="39"/>
      <c r="D30" s="198"/>
      <c r="E30" s="58"/>
      <c r="H30" s="54">
        <f>'様式Ⅰ　女子団体'!$D$6</f>
        <v>0</v>
      </c>
      <c r="I30" s="200"/>
      <c r="J30" s="7"/>
      <c r="N30" s="23"/>
    </row>
    <row r="31" spans="1:14" ht="13.5">
      <c r="A31" s="2"/>
      <c r="B31" s="165" t="s">
        <v>26</v>
      </c>
      <c r="C31" s="168"/>
      <c r="D31" s="169"/>
      <c r="E31" s="169"/>
      <c r="F31" s="169"/>
      <c r="G31" s="169"/>
      <c r="H31" s="169"/>
      <c r="I31" s="170"/>
      <c r="J31" s="7"/>
      <c r="N31" s="23"/>
    </row>
    <row r="32" spans="1:14" ht="13.5">
      <c r="A32" s="2"/>
      <c r="B32" s="166"/>
      <c r="C32" s="171"/>
      <c r="D32" s="172"/>
      <c r="E32" s="172"/>
      <c r="F32" s="172"/>
      <c r="G32" s="172"/>
      <c r="H32" s="172"/>
      <c r="I32" s="173"/>
      <c r="J32" s="7"/>
      <c r="N32" s="23"/>
    </row>
    <row r="33" spans="1:14" ht="13.5" customHeight="1">
      <c r="A33" s="2"/>
      <c r="B33" s="8" t="s">
        <v>0</v>
      </c>
      <c r="C33" s="182"/>
      <c r="D33" s="183"/>
      <c r="E33" s="183"/>
      <c r="F33" s="183"/>
      <c r="G33" s="183"/>
      <c r="H33" s="183"/>
      <c r="I33" s="184"/>
      <c r="J33" s="7"/>
      <c r="N33" s="23"/>
    </row>
    <row r="34" spans="1:14" ht="13.5" customHeight="1">
      <c r="A34" s="2"/>
      <c r="B34" s="9" t="s">
        <v>29</v>
      </c>
      <c r="C34" s="185"/>
      <c r="D34" s="186"/>
      <c r="E34" s="186"/>
      <c r="F34" s="186"/>
      <c r="G34" s="186"/>
      <c r="H34" s="186"/>
      <c r="I34" s="187"/>
      <c r="J34" s="7"/>
      <c r="N34" s="23"/>
    </row>
    <row r="35" spans="1:14" ht="14.25">
      <c r="A35" s="2"/>
      <c r="B35" s="4" t="s">
        <v>30</v>
      </c>
      <c r="C35" s="59" t="s">
        <v>14</v>
      </c>
      <c r="D35" s="55"/>
      <c r="E35" s="60" t="s">
        <v>13</v>
      </c>
      <c r="F35" s="55"/>
      <c r="G35" s="60" t="s">
        <v>12</v>
      </c>
      <c r="H35" s="55"/>
      <c r="I35" s="61" t="s">
        <v>11</v>
      </c>
      <c r="J35" s="7"/>
      <c r="N35" s="23"/>
    </row>
    <row r="36" spans="1:14" ht="13.5" customHeight="1">
      <c r="A36" s="2"/>
      <c r="B36" s="10" t="s">
        <v>31</v>
      </c>
      <c r="C36" s="5" t="s">
        <v>25</v>
      </c>
      <c r="D36" s="188" t="s">
        <v>32</v>
      </c>
      <c r="E36" s="189"/>
      <c r="F36" s="189"/>
      <c r="G36" s="190"/>
      <c r="H36" s="5" t="s">
        <v>24</v>
      </c>
      <c r="I36" s="6" t="s">
        <v>33</v>
      </c>
      <c r="J36" s="7"/>
      <c r="N36" s="23"/>
    </row>
    <row r="37" spans="1:14" ht="13.5" customHeight="1">
      <c r="A37" s="2"/>
      <c r="B37" s="178"/>
      <c r="C37" s="174">
        <f>IF(B37="","",VLOOKUP(B37,'女子一覧'!$A$1:$F$1500,2,FALSE))</f>
      </c>
      <c r="D37" s="191">
        <f>IF(B37="","",VLOOKUP(B37,'女子一覧'!$A$1:$F$1500,3,FALSE))</f>
      </c>
      <c r="E37" s="192"/>
      <c r="F37" s="192"/>
      <c r="G37" s="193"/>
      <c r="H37" s="174">
        <f>IF(B37="","",VLOOKUP(B37,'女子一覧'!$A$1:$F$1500,4,FALSE))</f>
      </c>
      <c r="I37" s="176">
        <f>IF(B37="","",VLOOKUP(B37,'女子一覧'!$A$1:$F$1500,5,FALSE))</f>
      </c>
      <c r="J37" s="7"/>
      <c r="N37" s="23"/>
    </row>
    <row r="38" spans="1:14" ht="13.5" customHeight="1">
      <c r="A38" s="2"/>
      <c r="B38" s="179"/>
      <c r="C38" s="175"/>
      <c r="D38" s="194"/>
      <c r="E38" s="195"/>
      <c r="F38" s="195"/>
      <c r="G38" s="196"/>
      <c r="H38" s="175"/>
      <c r="I38" s="177"/>
      <c r="J38" s="7"/>
      <c r="N38" s="23"/>
    </row>
    <row r="39" spans="1:14" ht="13.5" customHeight="1">
      <c r="A39" s="2"/>
      <c r="B39" s="178"/>
      <c r="C39" s="174">
        <f>IF(B39="","",VLOOKUP(B39,'女子一覧'!$A$1:$F$1500,2,FALSE))</f>
      </c>
      <c r="D39" s="191">
        <f>IF(B39="","",VLOOKUP(B39,'女子一覧'!$A$1:$F$1500,3,FALSE))</f>
      </c>
      <c r="E39" s="192"/>
      <c r="F39" s="192"/>
      <c r="G39" s="193"/>
      <c r="H39" s="174">
        <f>IF(B39="","",VLOOKUP(B39,'女子一覧'!$A$1:$F$1500,4,FALSE))</f>
      </c>
      <c r="I39" s="176">
        <f>IF(B39="","",VLOOKUP(B39,'女子一覧'!$A$1:$F$1500,5,FALSE))</f>
      </c>
      <c r="J39" s="7"/>
      <c r="N39" s="23"/>
    </row>
    <row r="40" spans="1:14" ht="13.5" customHeight="1">
      <c r="A40" s="2"/>
      <c r="B40" s="179"/>
      <c r="C40" s="175"/>
      <c r="D40" s="194"/>
      <c r="E40" s="195"/>
      <c r="F40" s="195"/>
      <c r="G40" s="196"/>
      <c r="H40" s="175"/>
      <c r="I40" s="177"/>
      <c r="J40" s="7"/>
      <c r="N40" s="23"/>
    </row>
    <row r="41" spans="1:14" ht="13.5" customHeight="1">
      <c r="A41" s="2"/>
      <c r="B41" s="178"/>
      <c r="C41" s="174">
        <f>IF(B41="","",VLOOKUP(B41,'女子一覧'!$A$1:$F$1500,2,FALSE))</f>
      </c>
      <c r="D41" s="191">
        <f>IF(B41="","",VLOOKUP(B41,'女子一覧'!$A$1:$F$1500,3,FALSE))</f>
      </c>
      <c r="E41" s="192"/>
      <c r="F41" s="192"/>
      <c r="G41" s="193"/>
      <c r="H41" s="174">
        <f>IF(B41="","",VLOOKUP(B41,'女子一覧'!$A$1:$F$1500,4,FALSE))</f>
      </c>
      <c r="I41" s="176">
        <f>IF(B41="","",VLOOKUP(B41,'女子一覧'!$A$1:$F$1500,5,FALSE))</f>
      </c>
      <c r="J41" s="7"/>
      <c r="N41" s="23"/>
    </row>
    <row r="42" spans="1:14" ht="13.5" customHeight="1">
      <c r="A42" s="2"/>
      <c r="B42" s="179"/>
      <c r="C42" s="175"/>
      <c r="D42" s="194"/>
      <c r="E42" s="195"/>
      <c r="F42" s="195"/>
      <c r="G42" s="196"/>
      <c r="H42" s="175"/>
      <c r="I42" s="177"/>
      <c r="J42" s="7"/>
      <c r="N42" s="23"/>
    </row>
    <row r="43" spans="1:14" ht="13.5" customHeight="1">
      <c r="A43" s="2"/>
      <c r="B43" s="178"/>
      <c r="C43" s="174">
        <f>IF(B43="","",VLOOKUP(B43,'女子一覧'!$A$1:$F$1500,2,FALSE))</f>
      </c>
      <c r="D43" s="191">
        <f>IF(B43="","",VLOOKUP(B43,'女子一覧'!$A$1:$F$1500,3,FALSE))</f>
      </c>
      <c r="E43" s="192"/>
      <c r="F43" s="192"/>
      <c r="G43" s="193"/>
      <c r="H43" s="174">
        <f>IF(B43="","",VLOOKUP(B43,'女子一覧'!$A$1:$F$1500,4,FALSE))</f>
      </c>
      <c r="I43" s="176">
        <f>IF(B43="","",VLOOKUP(B43,'女子一覧'!$A$1:$F$1500,5,FALSE))</f>
      </c>
      <c r="J43" s="7"/>
      <c r="N43" s="23"/>
    </row>
    <row r="44" spans="1:14" ht="13.5" customHeight="1">
      <c r="A44" s="2"/>
      <c r="B44" s="179"/>
      <c r="C44" s="175"/>
      <c r="D44" s="194"/>
      <c r="E44" s="195"/>
      <c r="F44" s="195"/>
      <c r="G44" s="196"/>
      <c r="H44" s="175"/>
      <c r="I44" s="177"/>
      <c r="J44" s="7"/>
      <c r="N44" s="23"/>
    </row>
    <row r="45" spans="1:14" ht="13.5" customHeight="1">
      <c r="A45" s="2"/>
      <c r="B45" s="178"/>
      <c r="C45" s="174">
        <f>IF(B45="","",VLOOKUP(B45,'女子一覧'!$A$1:$F$1500,2,FALSE))</f>
      </c>
      <c r="D45" s="191">
        <f>IF(B45="","",VLOOKUP(B45,'女子一覧'!$A$1:$F$1500,3,FALSE))</f>
      </c>
      <c r="E45" s="192"/>
      <c r="F45" s="192"/>
      <c r="G45" s="193"/>
      <c r="H45" s="174">
        <f>IF(B45="","",VLOOKUP(B45,'女子一覧'!$A$1:$F$1500,4,FALSE))</f>
      </c>
      <c r="I45" s="176">
        <f>IF(B45="","",VLOOKUP(B45,'女子一覧'!$A$1:$F$1500,5,FALSE))</f>
      </c>
      <c r="J45" s="7"/>
      <c r="N45" s="23"/>
    </row>
    <row r="46" spans="1:14" ht="13.5" customHeight="1">
      <c r="A46" s="2"/>
      <c r="B46" s="179"/>
      <c r="C46" s="175"/>
      <c r="D46" s="194"/>
      <c r="E46" s="195"/>
      <c r="F46" s="195"/>
      <c r="G46" s="196"/>
      <c r="H46" s="175"/>
      <c r="I46" s="177"/>
      <c r="J46" s="7"/>
      <c r="N46" s="23"/>
    </row>
    <row r="47" spans="1:14" ht="13.5" customHeight="1">
      <c r="A47" s="2"/>
      <c r="B47" s="178"/>
      <c r="C47" s="174">
        <f>IF(B47="","",VLOOKUP(B47,'女子一覧'!$A$1:$F$1500,2,FALSE))</f>
      </c>
      <c r="D47" s="191">
        <f>IF(B47="","",VLOOKUP(B47,'女子一覧'!$A$1:$F$1500,3,FALSE))</f>
      </c>
      <c r="E47" s="192"/>
      <c r="F47" s="192"/>
      <c r="G47" s="193"/>
      <c r="H47" s="174">
        <f>IF(B47="","",VLOOKUP(B47,'女子一覧'!$A$1:$F$1500,4,FALSE))</f>
      </c>
      <c r="I47" s="176">
        <f>IF(B47="","",VLOOKUP(B47,'女子一覧'!$A$1:$F$1500,5,FALSE))</f>
      </c>
      <c r="J47" s="7"/>
      <c r="N47" s="23"/>
    </row>
    <row r="48" spans="1:14" ht="14.25" customHeight="1" thickBot="1">
      <c r="A48" s="2"/>
      <c r="B48" s="201"/>
      <c r="C48" s="175"/>
      <c r="D48" s="194"/>
      <c r="E48" s="195"/>
      <c r="F48" s="195"/>
      <c r="G48" s="196"/>
      <c r="H48" s="175"/>
      <c r="I48" s="177"/>
      <c r="J48" s="7"/>
      <c r="N48" s="23"/>
    </row>
    <row r="49" spans="1:14" ht="13.5">
      <c r="A49" s="2"/>
      <c r="B49" s="3"/>
      <c r="C49" s="3"/>
      <c r="D49" s="3"/>
      <c r="E49" s="3"/>
      <c r="F49" s="3"/>
      <c r="G49" s="3"/>
      <c r="H49" s="3"/>
      <c r="I49" s="11" t="s">
        <v>826</v>
      </c>
      <c r="J49" s="7"/>
      <c r="N49" s="23"/>
    </row>
    <row r="50" spans="1:14" ht="13.5">
      <c r="A50" s="40"/>
      <c r="B50" s="41"/>
      <c r="C50" s="41"/>
      <c r="D50" s="41"/>
      <c r="E50" s="41"/>
      <c r="F50" s="41"/>
      <c r="G50" s="41"/>
      <c r="H50" s="41"/>
      <c r="I50" s="41"/>
      <c r="J50" s="42"/>
      <c r="N50" s="23"/>
    </row>
    <row r="52" ht="13.5"/>
    <row r="53" ht="13.5"/>
    <row r="54" ht="13.5"/>
    <row r="55" ht="13.5"/>
    <row r="56" ht="13.5"/>
    <row r="57" ht="13.5"/>
    <row r="58" ht="13.5"/>
  </sheetData>
  <sheetProtection selectLockedCells="1"/>
  <mergeCells count="78">
    <mergeCell ref="I47:I48"/>
    <mergeCell ref="B47:B48"/>
    <mergeCell ref="C47:C48"/>
    <mergeCell ref="H47:H48"/>
    <mergeCell ref="D47:G48"/>
    <mergeCell ref="I45:I46"/>
    <mergeCell ref="B41:B42"/>
    <mergeCell ref="C41:C42"/>
    <mergeCell ref="H41:H42"/>
    <mergeCell ref="D45:G46"/>
    <mergeCell ref="B45:B46"/>
    <mergeCell ref="C45:C46"/>
    <mergeCell ref="B43:B44"/>
    <mergeCell ref="C43:C44"/>
    <mergeCell ref="D43:G44"/>
    <mergeCell ref="H45:H46"/>
    <mergeCell ref="B39:B40"/>
    <mergeCell ref="C39:C40"/>
    <mergeCell ref="D41:G42"/>
    <mergeCell ref="H37:H38"/>
    <mergeCell ref="B37:B38"/>
    <mergeCell ref="C37:C38"/>
    <mergeCell ref="D37:G38"/>
    <mergeCell ref="H43:H44"/>
    <mergeCell ref="I43:I44"/>
    <mergeCell ref="I29:I30"/>
    <mergeCell ref="I22:I23"/>
    <mergeCell ref="C33:I34"/>
    <mergeCell ref="D22:G23"/>
    <mergeCell ref="D39:G40"/>
    <mergeCell ref="I39:I40"/>
    <mergeCell ref="I37:I38"/>
    <mergeCell ref="H39:H40"/>
    <mergeCell ref="H22:H23"/>
    <mergeCell ref="I41:I42"/>
    <mergeCell ref="D14:G15"/>
    <mergeCell ref="D16:G17"/>
    <mergeCell ref="H18:H19"/>
    <mergeCell ref="I16:I17"/>
    <mergeCell ref="I14:I15"/>
    <mergeCell ref="I18:I19"/>
    <mergeCell ref="D29:D30"/>
    <mergeCell ref="D36:G36"/>
    <mergeCell ref="D18:G19"/>
    <mergeCell ref="I20:I21"/>
    <mergeCell ref="D20:G21"/>
    <mergeCell ref="H20:H21"/>
    <mergeCell ref="B22:B23"/>
    <mergeCell ref="C16:C17"/>
    <mergeCell ref="B20:B21"/>
    <mergeCell ref="C20:C21"/>
    <mergeCell ref="C22:C23"/>
    <mergeCell ref="C14:C15"/>
    <mergeCell ref="C18:C19"/>
    <mergeCell ref="B2:I2"/>
    <mergeCell ref="B3:I3"/>
    <mergeCell ref="B4:B5"/>
    <mergeCell ref="D4:D5"/>
    <mergeCell ref="I4:I5"/>
    <mergeCell ref="B16:B17"/>
    <mergeCell ref="H14:H15"/>
    <mergeCell ref="H16:H17"/>
    <mergeCell ref="C8:I9"/>
    <mergeCell ref="B6:B7"/>
    <mergeCell ref="C6:I7"/>
    <mergeCell ref="B12:B13"/>
    <mergeCell ref="D11:G11"/>
    <mergeCell ref="D12:G13"/>
    <mergeCell ref="B31:B32"/>
    <mergeCell ref="B27:I27"/>
    <mergeCell ref="C31:I32"/>
    <mergeCell ref="C12:C13"/>
    <mergeCell ref="H12:H13"/>
    <mergeCell ref="I12:I13"/>
    <mergeCell ref="B18:B19"/>
    <mergeCell ref="B14:B15"/>
    <mergeCell ref="B28:I28"/>
    <mergeCell ref="B29:B30"/>
  </mergeCells>
  <dataValidations count="3">
    <dataValidation type="list" allowBlank="1" showInputMessage="1" showErrorMessage="1" sqref="I29 I4">
      <formula1>"A,B,C,D,E,F,G,H,I,J"</formula1>
    </dataValidation>
    <dataValidation type="list" allowBlank="1" showInputMessage="1" showErrorMessage="1" sqref="C5 C30">
      <formula1>"４×１００ｍＲ,４×４００ｍＲ"</formula1>
    </dataValidation>
    <dataValidation allowBlank="1" showInputMessage="1" showErrorMessage="1" imeMode="halfAlpha" sqref="C6:I7 B37:B48 C31:I32 B12:B23"/>
  </dataValidations>
  <printOptions horizontalCentered="1" verticalCentered="1"/>
  <pageMargins left="0.3937007874015748" right="0.3937007874015748" top="0.87" bottom="0.85" header="0.5118110236220472" footer="0.5118110236220472"/>
  <pageSetup errors="blank" horizontalDpi="600" verticalDpi="600" orientation="portrait" paperSize="9" scale="110" r:id="rId3"/>
  <headerFooter alignWithMargins="0">
    <oddFooter>&amp;L[ &amp;P / &amp;N ]</oddFooter>
  </headerFooter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1264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9.00390625" style="127" bestFit="1" customWidth="1"/>
    <col min="2" max="2" width="14.375" style="123" bestFit="1" customWidth="1"/>
    <col min="3" max="3" width="17.375" style="123" bestFit="1" customWidth="1"/>
    <col min="4" max="4" width="5.25390625" style="123" bestFit="1" customWidth="1"/>
    <col min="5" max="5" width="9.00390625" style="123" customWidth="1"/>
    <col min="6" max="6" width="25.50390625" style="123" bestFit="1" customWidth="1"/>
    <col min="7" max="7" width="9.00390625" style="122" customWidth="1"/>
    <col min="8" max="13" width="9.00390625" style="112" customWidth="1"/>
    <col min="14" max="16384" width="9.00390625" style="122" customWidth="1"/>
  </cols>
  <sheetData>
    <row r="1" spans="1:14" ht="13.5">
      <c r="A1" s="121" t="s">
        <v>4</v>
      </c>
      <c r="B1" s="121" t="s">
        <v>25</v>
      </c>
      <c r="C1" s="121" t="s">
        <v>62</v>
      </c>
      <c r="D1" s="121" t="s">
        <v>24</v>
      </c>
      <c r="E1" s="121" t="s">
        <v>63</v>
      </c>
      <c r="F1" s="121" t="s">
        <v>64</v>
      </c>
      <c r="G1" s="122">
        <v>63</v>
      </c>
      <c r="H1" s="122"/>
      <c r="I1" s="121"/>
      <c r="J1" s="121"/>
      <c r="K1" s="121"/>
      <c r="L1" s="121"/>
      <c r="M1" s="121"/>
      <c r="N1" s="121"/>
    </row>
    <row r="2" spans="1:14" ht="13.5">
      <c r="A2" s="121">
        <v>2401</v>
      </c>
      <c r="B2" s="121" t="s">
        <v>106</v>
      </c>
      <c r="C2" s="121" t="s">
        <v>107</v>
      </c>
      <c r="D2" s="121" t="s">
        <v>68</v>
      </c>
      <c r="E2" s="121" t="s">
        <v>82</v>
      </c>
      <c r="F2" s="121" t="s">
        <v>105</v>
      </c>
      <c r="H2" s="122"/>
      <c r="I2" s="121"/>
      <c r="J2" s="121"/>
      <c r="K2" s="121"/>
      <c r="L2" s="121"/>
      <c r="M2" s="121"/>
      <c r="N2" s="121"/>
    </row>
    <row r="3" spans="1:14" ht="13.5">
      <c r="A3" s="121">
        <v>2402</v>
      </c>
      <c r="B3" s="121" t="s">
        <v>108</v>
      </c>
      <c r="C3" s="121" t="s">
        <v>109</v>
      </c>
      <c r="D3" s="121" t="s">
        <v>68</v>
      </c>
      <c r="E3" s="121" t="s">
        <v>79</v>
      </c>
      <c r="F3" s="121" t="s">
        <v>105</v>
      </c>
      <c r="H3" s="122"/>
      <c r="I3" s="121"/>
      <c r="J3" s="121"/>
      <c r="K3" s="121"/>
      <c r="L3" s="121"/>
      <c r="M3" s="121"/>
      <c r="N3" s="121"/>
    </row>
    <row r="4" spans="1:14" ht="13.5">
      <c r="A4" s="121">
        <v>2403</v>
      </c>
      <c r="B4" s="121" t="s">
        <v>110</v>
      </c>
      <c r="C4" s="121" t="s">
        <v>111</v>
      </c>
      <c r="D4" s="121" t="s">
        <v>68</v>
      </c>
      <c r="E4" s="121" t="s">
        <v>82</v>
      </c>
      <c r="F4" s="121" t="s">
        <v>105</v>
      </c>
      <c r="H4" s="122"/>
      <c r="I4" s="121"/>
      <c r="J4" s="121"/>
      <c r="K4" s="121"/>
      <c r="L4" s="121"/>
      <c r="M4" s="121"/>
      <c r="N4" s="121"/>
    </row>
    <row r="5" spans="1:14" ht="13.5">
      <c r="A5" s="121">
        <v>2404</v>
      </c>
      <c r="B5" s="121" t="s">
        <v>112</v>
      </c>
      <c r="C5" s="121" t="s">
        <v>113</v>
      </c>
      <c r="D5" s="121" t="s">
        <v>68</v>
      </c>
      <c r="E5" s="121" t="s">
        <v>114</v>
      </c>
      <c r="F5" s="121" t="s">
        <v>105</v>
      </c>
      <c r="H5" s="122"/>
      <c r="I5" s="121"/>
      <c r="J5" s="121"/>
      <c r="K5" s="121"/>
      <c r="L5" s="121"/>
      <c r="M5" s="121"/>
      <c r="N5" s="121"/>
    </row>
    <row r="6" spans="1:14" ht="13.5">
      <c r="A6" s="121">
        <v>2405</v>
      </c>
      <c r="B6" s="121" t="s">
        <v>115</v>
      </c>
      <c r="C6" s="121" t="s">
        <v>116</v>
      </c>
      <c r="D6" s="121" t="s">
        <v>68</v>
      </c>
      <c r="E6" s="121" t="s">
        <v>80</v>
      </c>
      <c r="F6" s="121" t="s">
        <v>105</v>
      </c>
      <c r="H6" s="122"/>
      <c r="I6" s="121"/>
      <c r="J6" s="121"/>
      <c r="K6" s="121"/>
      <c r="L6" s="121"/>
      <c r="M6" s="121"/>
      <c r="N6" s="121"/>
    </row>
    <row r="7" spans="1:14" ht="13.5">
      <c r="A7" s="121">
        <v>2406</v>
      </c>
      <c r="B7" s="121" t="s">
        <v>117</v>
      </c>
      <c r="C7" s="121" t="s">
        <v>118</v>
      </c>
      <c r="D7" s="121" t="s">
        <v>68</v>
      </c>
      <c r="E7" s="121" t="s">
        <v>119</v>
      </c>
      <c r="F7" s="121" t="s">
        <v>105</v>
      </c>
      <c r="H7" s="122"/>
      <c r="I7" s="121"/>
      <c r="J7" s="121"/>
      <c r="K7" s="121"/>
      <c r="L7" s="121"/>
      <c r="M7" s="121"/>
      <c r="N7" s="121"/>
    </row>
    <row r="8" spans="1:14" ht="13.5">
      <c r="A8" s="121">
        <v>2407</v>
      </c>
      <c r="B8" s="121" t="s">
        <v>120</v>
      </c>
      <c r="C8" s="121" t="s">
        <v>121</v>
      </c>
      <c r="D8" s="121" t="s">
        <v>68</v>
      </c>
      <c r="E8" s="121" t="s">
        <v>70</v>
      </c>
      <c r="F8" s="121" t="s">
        <v>105</v>
      </c>
      <c r="H8" s="122"/>
      <c r="I8" s="121"/>
      <c r="J8" s="121"/>
      <c r="K8" s="121"/>
      <c r="L8" s="121"/>
      <c r="M8" s="121"/>
      <c r="N8" s="121"/>
    </row>
    <row r="9" spans="1:14" ht="13.5">
      <c r="A9" s="121">
        <v>2408</v>
      </c>
      <c r="B9" s="121" t="s">
        <v>122</v>
      </c>
      <c r="C9" s="121" t="s">
        <v>123</v>
      </c>
      <c r="D9" s="121" t="s">
        <v>68</v>
      </c>
      <c r="E9" s="121" t="s">
        <v>79</v>
      </c>
      <c r="F9" s="121" t="s">
        <v>105</v>
      </c>
      <c r="H9" s="122"/>
      <c r="I9" s="121"/>
      <c r="J9" s="121"/>
      <c r="K9" s="121"/>
      <c r="L9" s="121"/>
      <c r="M9" s="121"/>
      <c r="N9" s="121"/>
    </row>
    <row r="10" spans="1:14" ht="13.5">
      <c r="A10" s="121">
        <v>2409</v>
      </c>
      <c r="B10" s="121" t="s">
        <v>124</v>
      </c>
      <c r="C10" s="121" t="s">
        <v>125</v>
      </c>
      <c r="D10" s="121" t="s">
        <v>65</v>
      </c>
      <c r="E10" s="121" t="s">
        <v>82</v>
      </c>
      <c r="F10" s="121" t="s">
        <v>105</v>
      </c>
      <c r="H10" s="122"/>
      <c r="I10" s="121"/>
      <c r="J10" s="121"/>
      <c r="K10" s="121"/>
      <c r="L10" s="121"/>
      <c r="M10" s="121"/>
      <c r="N10" s="121"/>
    </row>
    <row r="11" spans="1:14" ht="13.5">
      <c r="A11" s="121">
        <v>2410</v>
      </c>
      <c r="B11" s="121" t="s">
        <v>126</v>
      </c>
      <c r="C11" s="121" t="s">
        <v>127</v>
      </c>
      <c r="D11" s="121" t="s">
        <v>65</v>
      </c>
      <c r="E11" s="121" t="s">
        <v>71</v>
      </c>
      <c r="F11" s="121" t="s">
        <v>105</v>
      </c>
      <c r="H11" s="122"/>
      <c r="I11" s="121"/>
      <c r="J11" s="121"/>
      <c r="K11" s="121"/>
      <c r="L11" s="121"/>
      <c r="M11" s="121"/>
      <c r="N11" s="121"/>
    </row>
    <row r="12" spans="1:14" ht="13.5">
      <c r="A12" s="121">
        <v>2411</v>
      </c>
      <c r="B12" s="121" t="s">
        <v>128</v>
      </c>
      <c r="C12" s="121" t="s">
        <v>129</v>
      </c>
      <c r="D12" s="121" t="s">
        <v>65</v>
      </c>
      <c r="E12" s="121" t="s">
        <v>79</v>
      </c>
      <c r="F12" s="121" t="s">
        <v>105</v>
      </c>
      <c r="H12" s="122"/>
      <c r="I12" s="121"/>
      <c r="J12" s="121"/>
      <c r="K12" s="121"/>
      <c r="L12" s="121"/>
      <c r="M12" s="121"/>
      <c r="N12" s="121"/>
    </row>
    <row r="13" spans="1:14" ht="13.5">
      <c r="A13" s="121">
        <v>2412</v>
      </c>
      <c r="B13" s="121" t="s">
        <v>130</v>
      </c>
      <c r="C13" s="121" t="s">
        <v>131</v>
      </c>
      <c r="D13" s="121" t="s">
        <v>65</v>
      </c>
      <c r="E13" s="121" t="s">
        <v>79</v>
      </c>
      <c r="F13" s="121" t="s">
        <v>105</v>
      </c>
      <c r="H13" s="122"/>
      <c r="I13" s="121"/>
      <c r="J13" s="121"/>
      <c r="K13" s="121"/>
      <c r="L13" s="121"/>
      <c r="M13" s="121"/>
      <c r="N13" s="121"/>
    </row>
    <row r="14" spans="1:14" ht="13.5">
      <c r="A14" s="121">
        <v>2413</v>
      </c>
      <c r="B14" s="121" t="s">
        <v>132</v>
      </c>
      <c r="C14" s="121" t="s">
        <v>133</v>
      </c>
      <c r="D14" s="121" t="s">
        <v>65</v>
      </c>
      <c r="E14" s="121" t="s">
        <v>70</v>
      </c>
      <c r="F14" s="121" t="s">
        <v>105</v>
      </c>
      <c r="H14" s="122"/>
      <c r="I14" s="121"/>
      <c r="J14" s="121"/>
      <c r="K14" s="121"/>
      <c r="L14" s="121"/>
      <c r="M14" s="121"/>
      <c r="N14" s="121"/>
    </row>
    <row r="15" spans="1:14" ht="13.5">
      <c r="A15" s="121">
        <v>2414</v>
      </c>
      <c r="B15" s="121" t="s">
        <v>134</v>
      </c>
      <c r="C15" s="121" t="s">
        <v>135</v>
      </c>
      <c r="D15" s="121" t="s">
        <v>65</v>
      </c>
      <c r="E15" s="121" t="s">
        <v>84</v>
      </c>
      <c r="F15" s="121" t="s">
        <v>105</v>
      </c>
      <c r="H15" s="122"/>
      <c r="I15" s="121"/>
      <c r="J15" s="121"/>
      <c r="K15" s="121"/>
      <c r="L15" s="121"/>
      <c r="M15" s="121"/>
      <c r="N15" s="121"/>
    </row>
    <row r="16" spans="1:14" ht="13.5">
      <c r="A16" s="121">
        <v>2415</v>
      </c>
      <c r="B16" s="121" t="s">
        <v>136</v>
      </c>
      <c r="C16" s="121" t="s">
        <v>137</v>
      </c>
      <c r="D16" s="121" t="s">
        <v>65</v>
      </c>
      <c r="E16" s="121" t="s">
        <v>89</v>
      </c>
      <c r="F16" s="121" t="s">
        <v>105</v>
      </c>
      <c r="H16" s="122"/>
      <c r="I16" s="121"/>
      <c r="J16" s="121"/>
      <c r="K16" s="121"/>
      <c r="L16" s="121"/>
      <c r="M16" s="121"/>
      <c r="N16" s="121"/>
    </row>
    <row r="17" spans="1:14" ht="13.5">
      <c r="A17" s="121">
        <v>2416</v>
      </c>
      <c r="B17" s="121" t="s">
        <v>138</v>
      </c>
      <c r="C17" s="121" t="s">
        <v>139</v>
      </c>
      <c r="D17" s="121" t="s">
        <v>67</v>
      </c>
      <c r="E17" s="121" t="s">
        <v>82</v>
      </c>
      <c r="F17" s="121" t="s">
        <v>105</v>
      </c>
      <c r="H17" s="122"/>
      <c r="I17" s="121"/>
      <c r="J17" s="121"/>
      <c r="K17" s="121"/>
      <c r="L17" s="121"/>
      <c r="M17" s="121"/>
      <c r="N17" s="121"/>
    </row>
    <row r="18" spans="1:14" ht="13.5">
      <c r="A18" s="121">
        <v>2417</v>
      </c>
      <c r="B18" s="121" t="s">
        <v>140</v>
      </c>
      <c r="C18" s="121" t="s">
        <v>141</v>
      </c>
      <c r="D18" s="121" t="s">
        <v>67</v>
      </c>
      <c r="E18" s="121" t="s">
        <v>142</v>
      </c>
      <c r="F18" s="121" t="s">
        <v>105</v>
      </c>
      <c r="H18" s="122"/>
      <c r="I18" s="121"/>
      <c r="J18" s="121"/>
      <c r="K18" s="121"/>
      <c r="L18" s="121"/>
      <c r="M18" s="121"/>
      <c r="N18" s="121"/>
    </row>
    <row r="19" spans="1:14" ht="13.5">
      <c r="A19" s="121">
        <v>2418</v>
      </c>
      <c r="B19" s="121" t="s">
        <v>143</v>
      </c>
      <c r="C19" s="121" t="s">
        <v>144</v>
      </c>
      <c r="D19" s="121" t="s">
        <v>100</v>
      </c>
      <c r="E19" s="121" t="s">
        <v>79</v>
      </c>
      <c r="F19" s="121" t="s">
        <v>105</v>
      </c>
      <c r="H19" s="122"/>
      <c r="I19" s="121"/>
      <c r="J19" s="121"/>
      <c r="K19" s="121"/>
      <c r="L19" s="121"/>
      <c r="M19" s="121"/>
      <c r="N19" s="121"/>
    </row>
    <row r="20" spans="1:14" ht="13.5">
      <c r="A20" s="121">
        <v>2419</v>
      </c>
      <c r="B20" s="121" t="s">
        <v>145</v>
      </c>
      <c r="C20" s="121" t="s">
        <v>146</v>
      </c>
      <c r="D20" s="121" t="s">
        <v>69</v>
      </c>
      <c r="E20" s="121" t="s">
        <v>79</v>
      </c>
      <c r="F20" s="121" t="s">
        <v>105</v>
      </c>
      <c r="H20" s="122"/>
      <c r="I20" s="121"/>
      <c r="J20" s="121"/>
      <c r="K20" s="121"/>
      <c r="L20" s="121"/>
      <c r="M20" s="121"/>
      <c r="N20" s="121"/>
    </row>
    <row r="21" spans="1:14" ht="13.5">
      <c r="A21" s="121">
        <v>2420</v>
      </c>
      <c r="B21" s="121" t="s">
        <v>147</v>
      </c>
      <c r="C21" s="121" t="s">
        <v>148</v>
      </c>
      <c r="D21" s="121" t="s">
        <v>69</v>
      </c>
      <c r="E21" s="121" t="s">
        <v>79</v>
      </c>
      <c r="F21" s="121" t="s">
        <v>105</v>
      </c>
      <c r="H21" s="122"/>
      <c r="I21" s="121"/>
      <c r="J21" s="121"/>
      <c r="K21" s="121"/>
      <c r="L21" s="121"/>
      <c r="M21" s="121"/>
      <c r="N21" s="121"/>
    </row>
    <row r="22" spans="1:14" ht="13.5">
      <c r="A22" s="121">
        <v>2421</v>
      </c>
      <c r="B22" s="121" t="s">
        <v>149</v>
      </c>
      <c r="C22" s="121" t="s">
        <v>150</v>
      </c>
      <c r="D22" s="121" t="s">
        <v>68</v>
      </c>
      <c r="E22" s="121" t="s">
        <v>79</v>
      </c>
      <c r="F22" s="121" t="s">
        <v>105</v>
      </c>
      <c r="H22" s="122"/>
      <c r="I22" s="121"/>
      <c r="J22" s="121"/>
      <c r="K22" s="121"/>
      <c r="L22" s="121"/>
      <c r="M22" s="121"/>
      <c r="N22" s="121"/>
    </row>
    <row r="23" spans="1:14" ht="13.5">
      <c r="A23" s="121">
        <v>2422</v>
      </c>
      <c r="B23" s="121" t="s">
        <v>151</v>
      </c>
      <c r="C23" s="121" t="s">
        <v>152</v>
      </c>
      <c r="D23" s="121" t="s">
        <v>65</v>
      </c>
      <c r="E23" s="121" t="s">
        <v>79</v>
      </c>
      <c r="F23" s="121" t="s">
        <v>105</v>
      </c>
      <c r="H23" s="122"/>
      <c r="I23" s="121"/>
      <c r="J23" s="121"/>
      <c r="K23" s="121"/>
      <c r="L23" s="121"/>
      <c r="M23" s="121"/>
      <c r="N23" s="121"/>
    </row>
    <row r="24" spans="1:14" ht="13.5">
      <c r="A24" s="121">
        <v>2423</v>
      </c>
      <c r="B24" s="121" t="s">
        <v>153</v>
      </c>
      <c r="C24" s="121" t="s">
        <v>154</v>
      </c>
      <c r="D24" s="121" t="s">
        <v>65</v>
      </c>
      <c r="E24" s="121" t="s">
        <v>79</v>
      </c>
      <c r="F24" s="121" t="s">
        <v>105</v>
      </c>
      <c r="H24" s="122"/>
      <c r="I24" s="121"/>
      <c r="J24" s="121"/>
      <c r="K24" s="121"/>
      <c r="L24" s="121"/>
      <c r="M24" s="121"/>
      <c r="N24" s="121"/>
    </row>
    <row r="25" spans="1:14" ht="13.5">
      <c r="A25" s="121">
        <v>2424</v>
      </c>
      <c r="B25" s="121" t="s">
        <v>155</v>
      </c>
      <c r="C25" s="121" t="s">
        <v>156</v>
      </c>
      <c r="D25" s="121" t="s">
        <v>65</v>
      </c>
      <c r="E25" s="121" t="s">
        <v>79</v>
      </c>
      <c r="F25" s="121" t="s">
        <v>105</v>
      </c>
      <c r="H25" s="122"/>
      <c r="I25" s="121"/>
      <c r="J25" s="121"/>
      <c r="K25" s="121"/>
      <c r="L25" s="121"/>
      <c r="M25" s="121"/>
      <c r="N25" s="121"/>
    </row>
    <row r="26" spans="1:14" ht="13.5">
      <c r="A26" s="121">
        <v>2425</v>
      </c>
      <c r="B26" s="121" t="s">
        <v>157</v>
      </c>
      <c r="C26" s="121" t="s">
        <v>158</v>
      </c>
      <c r="D26" s="121" t="s">
        <v>65</v>
      </c>
      <c r="E26" s="121" t="s">
        <v>79</v>
      </c>
      <c r="F26" s="121" t="s">
        <v>105</v>
      </c>
      <c r="H26" s="122"/>
      <c r="I26" s="121"/>
      <c r="J26" s="121"/>
      <c r="K26" s="121"/>
      <c r="L26" s="121"/>
      <c r="M26" s="121"/>
      <c r="N26" s="121"/>
    </row>
    <row r="27" spans="1:14" ht="13.5">
      <c r="A27" s="121">
        <v>2426</v>
      </c>
      <c r="B27" s="121" t="s">
        <v>159</v>
      </c>
      <c r="C27" s="121" t="s">
        <v>160</v>
      </c>
      <c r="D27" s="121" t="s">
        <v>65</v>
      </c>
      <c r="E27" s="121" t="s">
        <v>79</v>
      </c>
      <c r="F27" s="121" t="s">
        <v>105</v>
      </c>
      <c r="H27" s="122"/>
      <c r="I27" s="121"/>
      <c r="J27" s="121"/>
      <c r="K27" s="121"/>
      <c r="L27" s="121"/>
      <c r="M27" s="121"/>
      <c r="N27" s="121"/>
    </row>
    <row r="28" spans="1:14" ht="13.5">
      <c r="A28" s="121">
        <v>2427</v>
      </c>
      <c r="B28" s="121" t="s">
        <v>161</v>
      </c>
      <c r="C28" s="121" t="s">
        <v>162</v>
      </c>
      <c r="D28" s="121" t="s">
        <v>65</v>
      </c>
      <c r="E28" s="121" t="s">
        <v>79</v>
      </c>
      <c r="F28" s="121" t="s">
        <v>105</v>
      </c>
      <c r="H28" s="122"/>
      <c r="I28" s="121"/>
      <c r="J28" s="121"/>
      <c r="K28" s="121"/>
      <c r="L28" s="121"/>
      <c r="M28" s="121"/>
      <c r="N28" s="121"/>
    </row>
    <row r="29" spans="1:14" ht="13.5">
      <c r="A29" s="121">
        <v>2428</v>
      </c>
      <c r="B29" s="121" t="s">
        <v>163</v>
      </c>
      <c r="C29" s="121" t="s">
        <v>164</v>
      </c>
      <c r="D29" s="121" t="s">
        <v>67</v>
      </c>
      <c r="E29" s="121" t="s">
        <v>79</v>
      </c>
      <c r="F29" s="121" t="s">
        <v>105</v>
      </c>
      <c r="H29" s="122"/>
      <c r="I29" s="121"/>
      <c r="J29" s="121"/>
      <c r="K29" s="121"/>
      <c r="L29" s="121"/>
      <c r="M29" s="121"/>
      <c r="N29" s="121"/>
    </row>
    <row r="30" spans="1:14" ht="13.5">
      <c r="A30" s="121">
        <v>2429</v>
      </c>
      <c r="B30" s="121" t="s">
        <v>165</v>
      </c>
      <c r="C30" s="121" t="s">
        <v>166</v>
      </c>
      <c r="D30" s="121" t="s">
        <v>67</v>
      </c>
      <c r="E30" s="121" t="s">
        <v>79</v>
      </c>
      <c r="F30" s="121" t="s">
        <v>105</v>
      </c>
      <c r="H30" s="122"/>
      <c r="I30" s="121"/>
      <c r="J30" s="121"/>
      <c r="K30" s="121"/>
      <c r="L30" s="121"/>
      <c r="M30" s="121"/>
      <c r="N30" s="121"/>
    </row>
    <row r="31" spans="1:14" ht="13.5">
      <c r="A31" s="121">
        <v>2430</v>
      </c>
      <c r="B31" s="121" t="s">
        <v>167</v>
      </c>
      <c r="C31" s="121" t="s">
        <v>168</v>
      </c>
      <c r="D31" s="121" t="s">
        <v>67</v>
      </c>
      <c r="E31" s="121" t="s">
        <v>79</v>
      </c>
      <c r="F31" s="121" t="s">
        <v>105</v>
      </c>
      <c r="H31" s="122"/>
      <c r="I31" s="121"/>
      <c r="J31" s="121"/>
      <c r="K31" s="121"/>
      <c r="L31" s="121"/>
      <c r="M31" s="121"/>
      <c r="N31" s="121"/>
    </row>
    <row r="32" spans="1:14" ht="13.5">
      <c r="A32" s="121">
        <v>2431</v>
      </c>
      <c r="B32" s="121" t="s">
        <v>169</v>
      </c>
      <c r="C32" s="121" t="s">
        <v>170</v>
      </c>
      <c r="D32" s="121" t="s">
        <v>67</v>
      </c>
      <c r="E32" s="121" t="s">
        <v>79</v>
      </c>
      <c r="F32" s="121" t="s">
        <v>105</v>
      </c>
      <c r="H32" s="122"/>
      <c r="I32" s="121"/>
      <c r="J32" s="121"/>
      <c r="K32" s="121"/>
      <c r="L32" s="121"/>
      <c r="M32" s="121"/>
      <c r="N32" s="121"/>
    </row>
    <row r="33" spans="1:14" ht="13.5">
      <c r="A33" s="121">
        <v>2432</v>
      </c>
      <c r="B33" s="121" t="s">
        <v>172</v>
      </c>
      <c r="C33" s="121" t="s">
        <v>173</v>
      </c>
      <c r="D33" s="121" t="s">
        <v>68</v>
      </c>
      <c r="E33" s="121" t="s">
        <v>79</v>
      </c>
      <c r="F33" s="121" t="s">
        <v>171</v>
      </c>
      <c r="H33" s="122"/>
      <c r="I33" s="121"/>
      <c r="J33" s="121"/>
      <c r="K33" s="121"/>
      <c r="L33" s="121"/>
      <c r="M33" s="121"/>
      <c r="N33" s="121"/>
    </row>
    <row r="34" spans="1:14" ht="13.5">
      <c r="A34" s="121">
        <v>2433</v>
      </c>
      <c r="B34" s="121" t="s">
        <v>174</v>
      </c>
      <c r="C34" s="121" t="s">
        <v>175</v>
      </c>
      <c r="D34" s="121" t="s">
        <v>67</v>
      </c>
      <c r="E34" s="121" t="s">
        <v>79</v>
      </c>
      <c r="F34" s="121" t="s">
        <v>171</v>
      </c>
      <c r="H34" s="122"/>
      <c r="I34" s="121"/>
      <c r="J34" s="121"/>
      <c r="K34" s="121"/>
      <c r="L34" s="121"/>
      <c r="M34" s="121"/>
      <c r="N34" s="121"/>
    </row>
    <row r="35" spans="1:14" ht="13.5">
      <c r="A35" s="121">
        <v>2434</v>
      </c>
      <c r="B35" s="121" t="s">
        <v>176</v>
      </c>
      <c r="C35" s="121" t="s">
        <v>177</v>
      </c>
      <c r="D35" s="121" t="s">
        <v>67</v>
      </c>
      <c r="E35" s="121" t="s">
        <v>79</v>
      </c>
      <c r="F35" s="121" t="s">
        <v>171</v>
      </c>
      <c r="H35" s="122"/>
      <c r="I35" s="121"/>
      <c r="J35" s="121"/>
      <c r="K35" s="121"/>
      <c r="L35" s="121"/>
      <c r="M35" s="121"/>
      <c r="N35" s="121"/>
    </row>
    <row r="36" spans="1:14" ht="13.5">
      <c r="A36" s="121">
        <v>2435</v>
      </c>
      <c r="B36" s="121" t="s">
        <v>178</v>
      </c>
      <c r="C36" s="121" t="s">
        <v>179</v>
      </c>
      <c r="D36" s="121" t="s">
        <v>65</v>
      </c>
      <c r="E36" s="121" t="s">
        <v>79</v>
      </c>
      <c r="F36" s="121" t="s">
        <v>171</v>
      </c>
      <c r="H36" s="122"/>
      <c r="I36" s="121"/>
      <c r="J36" s="121"/>
      <c r="K36" s="121"/>
      <c r="L36" s="121"/>
      <c r="M36" s="121"/>
      <c r="N36" s="121"/>
    </row>
    <row r="37" spans="1:14" ht="13.5">
      <c r="A37" s="121">
        <v>2436</v>
      </c>
      <c r="B37" s="121" t="s">
        <v>181</v>
      </c>
      <c r="C37" s="121" t="s">
        <v>182</v>
      </c>
      <c r="D37" s="121" t="s">
        <v>67</v>
      </c>
      <c r="E37" s="121" t="s">
        <v>84</v>
      </c>
      <c r="F37" s="121" t="s">
        <v>180</v>
      </c>
      <c r="H37" s="122"/>
      <c r="I37" s="121"/>
      <c r="J37" s="121"/>
      <c r="K37" s="121"/>
      <c r="L37" s="121"/>
      <c r="M37" s="121"/>
      <c r="N37" s="121"/>
    </row>
    <row r="38" spans="1:14" ht="13.5">
      <c r="A38" s="121">
        <v>2437</v>
      </c>
      <c r="B38" s="121" t="s">
        <v>184</v>
      </c>
      <c r="C38" s="121" t="s">
        <v>185</v>
      </c>
      <c r="D38" s="121" t="s">
        <v>68</v>
      </c>
      <c r="E38" s="121" t="s">
        <v>84</v>
      </c>
      <c r="F38" s="121" t="s">
        <v>183</v>
      </c>
      <c r="H38" s="122"/>
      <c r="I38" s="121"/>
      <c r="J38" s="121"/>
      <c r="K38" s="121"/>
      <c r="L38" s="121"/>
      <c r="M38" s="121"/>
      <c r="N38" s="121"/>
    </row>
    <row r="39" spans="1:14" ht="13.5">
      <c r="A39" s="121">
        <v>2438</v>
      </c>
      <c r="B39" s="121" t="s">
        <v>186</v>
      </c>
      <c r="C39" s="121" t="s">
        <v>187</v>
      </c>
      <c r="D39" s="121" t="s">
        <v>68</v>
      </c>
      <c r="E39" s="121" t="s">
        <v>84</v>
      </c>
      <c r="F39" s="121" t="s">
        <v>183</v>
      </c>
      <c r="H39" s="122"/>
      <c r="I39" s="121"/>
      <c r="J39" s="121"/>
      <c r="K39" s="121"/>
      <c r="L39" s="121"/>
      <c r="M39" s="121"/>
      <c r="N39" s="121"/>
    </row>
    <row r="40" spans="1:14" ht="13.5">
      <c r="A40" s="121">
        <v>2439</v>
      </c>
      <c r="B40" s="121" t="s">
        <v>189</v>
      </c>
      <c r="C40" s="121" t="s">
        <v>190</v>
      </c>
      <c r="D40" s="121" t="s">
        <v>67</v>
      </c>
      <c r="E40" s="121" t="s">
        <v>84</v>
      </c>
      <c r="F40" s="121" t="s">
        <v>188</v>
      </c>
      <c r="H40" s="122"/>
      <c r="I40" s="121"/>
      <c r="J40" s="121"/>
      <c r="K40" s="121"/>
      <c r="L40" s="121"/>
      <c r="M40" s="121"/>
      <c r="N40" s="121"/>
    </row>
    <row r="41" spans="1:14" ht="13.5">
      <c r="A41" s="121">
        <v>2440</v>
      </c>
      <c r="B41" s="121" t="s">
        <v>191</v>
      </c>
      <c r="C41" s="121" t="s">
        <v>192</v>
      </c>
      <c r="D41" s="121" t="s">
        <v>67</v>
      </c>
      <c r="E41" s="121" t="s">
        <v>84</v>
      </c>
      <c r="F41" s="121" t="s">
        <v>188</v>
      </c>
      <c r="H41" s="122"/>
      <c r="I41" s="121"/>
      <c r="J41" s="121"/>
      <c r="K41" s="121"/>
      <c r="L41" s="121"/>
      <c r="M41" s="121"/>
      <c r="N41" s="121"/>
    </row>
    <row r="42" spans="1:14" ht="13.5">
      <c r="A42" s="121">
        <v>2441</v>
      </c>
      <c r="B42" s="121" t="s">
        <v>194</v>
      </c>
      <c r="C42" s="121" t="s">
        <v>195</v>
      </c>
      <c r="D42" s="121" t="s">
        <v>67</v>
      </c>
      <c r="E42" s="121" t="s">
        <v>79</v>
      </c>
      <c r="F42" s="121" t="s">
        <v>193</v>
      </c>
      <c r="H42" s="122"/>
      <c r="I42" s="121"/>
      <c r="J42" s="121"/>
      <c r="K42" s="121"/>
      <c r="L42" s="121"/>
      <c r="M42" s="121"/>
      <c r="N42" s="121"/>
    </row>
    <row r="43" spans="1:14" ht="13.5">
      <c r="A43" s="121">
        <v>2442</v>
      </c>
      <c r="B43" s="121" t="s">
        <v>197</v>
      </c>
      <c r="C43" s="121" t="s">
        <v>198</v>
      </c>
      <c r="D43" s="121" t="s">
        <v>65</v>
      </c>
      <c r="E43" s="121" t="s">
        <v>84</v>
      </c>
      <c r="F43" s="121" t="s">
        <v>196</v>
      </c>
      <c r="H43" s="122"/>
      <c r="I43" s="121"/>
      <c r="J43" s="121"/>
      <c r="K43" s="121"/>
      <c r="L43" s="121"/>
      <c r="M43" s="121"/>
      <c r="N43" s="121"/>
    </row>
    <row r="44" spans="1:14" ht="13.5">
      <c r="A44" s="121">
        <v>2443</v>
      </c>
      <c r="B44" s="121" t="s">
        <v>199</v>
      </c>
      <c r="C44" s="121" t="s">
        <v>200</v>
      </c>
      <c r="D44" s="121" t="s">
        <v>65</v>
      </c>
      <c r="E44" s="121" t="s">
        <v>84</v>
      </c>
      <c r="F44" s="121" t="s">
        <v>196</v>
      </c>
      <c r="H44" s="122"/>
      <c r="I44" s="121"/>
      <c r="J44" s="121"/>
      <c r="K44" s="121"/>
      <c r="L44" s="121"/>
      <c r="M44" s="121"/>
      <c r="N44" s="121"/>
    </row>
    <row r="45" spans="1:14" ht="13.5">
      <c r="A45" s="121">
        <v>2444</v>
      </c>
      <c r="B45" s="121" t="s">
        <v>201</v>
      </c>
      <c r="C45" s="121" t="s">
        <v>202</v>
      </c>
      <c r="D45" s="121" t="s">
        <v>65</v>
      </c>
      <c r="E45" s="121" t="s">
        <v>84</v>
      </c>
      <c r="F45" s="121" t="s">
        <v>196</v>
      </c>
      <c r="H45" s="122"/>
      <c r="I45" s="121"/>
      <c r="J45" s="121"/>
      <c r="K45" s="121"/>
      <c r="L45" s="121"/>
      <c r="M45" s="121"/>
      <c r="N45" s="121"/>
    </row>
    <row r="46" spans="1:14" ht="13.5">
      <c r="A46" s="121">
        <v>2445</v>
      </c>
      <c r="B46" s="121" t="s">
        <v>203</v>
      </c>
      <c r="C46" s="121" t="s">
        <v>204</v>
      </c>
      <c r="D46" s="121" t="s">
        <v>67</v>
      </c>
      <c r="E46" s="121" t="s">
        <v>84</v>
      </c>
      <c r="F46" s="121" t="s">
        <v>196</v>
      </c>
      <c r="H46" s="122"/>
      <c r="I46" s="121"/>
      <c r="J46" s="121"/>
      <c r="K46" s="121"/>
      <c r="L46" s="121"/>
      <c r="M46" s="121"/>
      <c r="N46" s="121"/>
    </row>
    <row r="47" spans="1:14" ht="13.5">
      <c r="A47" s="121">
        <v>2446</v>
      </c>
      <c r="B47" s="121" t="s">
        <v>205</v>
      </c>
      <c r="C47" s="121" t="s">
        <v>206</v>
      </c>
      <c r="D47" s="121" t="s">
        <v>67</v>
      </c>
      <c r="E47" s="121" t="s">
        <v>84</v>
      </c>
      <c r="F47" s="121" t="s">
        <v>196</v>
      </c>
      <c r="H47" s="122"/>
      <c r="I47" s="121"/>
      <c r="J47" s="121"/>
      <c r="K47" s="121"/>
      <c r="L47" s="121"/>
      <c r="M47" s="121"/>
      <c r="N47" s="121"/>
    </row>
    <row r="48" spans="1:14" ht="13.5">
      <c r="A48" s="121">
        <v>2447</v>
      </c>
      <c r="B48" s="121" t="s">
        <v>207</v>
      </c>
      <c r="C48" s="121" t="s">
        <v>208</v>
      </c>
      <c r="D48" s="121" t="s">
        <v>67</v>
      </c>
      <c r="E48" s="121" t="s">
        <v>79</v>
      </c>
      <c r="F48" s="121" t="s">
        <v>196</v>
      </c>
      <c r="H48" s="122"/>
      <c r="I48" s="121"/>
      <c r="J48" s="121"/>
      <c r="K48" s="121"/>
      <c r="L48" s="121"/>
      <c r="M48" s="121"/>
      <c r="N48" s="121"/>
    </row>
    <row r="49" spans="1:14" ht="13.5">
      <c r="A49" s="121">
        <v>2448</v>
      </c>
      <c r="B49" s="121" t="s">
        <v>209</v>
      </c>
      <c r="C49" s="121" t="s">
        <v>210</v>
      </c>
      <c r="D49" s="121" t="s">
        <v>67</v>
      </c>
      <c r="E49" s="121" t="s">
        <v>75</v>
      </c>
      <c r="F49" s="121" t="s">
        <v>196</v>
      </c>
      <c r="H49" s="122"/>
      <c r="I49" s="121"/>
      <c r="J49" s="121"/>
      <c r="K49" s="121"/>
      <c r="L49" s="121"/>
      <c r="M49" s="121"/>
      <c r="N49" s="121"/>
    </row>
    <row r="50" spans="1:14" ht="13.5">
      <c r="A50" s="121">
        <v>2449</v>
      </c>
      <c r="B50" s="121" t="s">
        <v>211</v>
      </c>
      <c r="C50" s="121" t="s">
        <v>212</v>
      </c>
      <c r="D50" s="121" t="s">
        <v>67</v>
      </c>
      <c r="E50" s="121" t="s">
        <v>84</v>
      </c>
      <c r="F50" s="121" t="s">
        <v>196</v>
      </c>
      <c r="H50" s="122"/>
      <c r="I50" s="121"/>
      <c r="J50" s="121"/>
      <c r="K50" s="121"/>
      <c r="L50" s="121"/>
      <c r="M50" s="121"/>
      <c r="N50" s="121"/>
    </row>
    <row r="51" spans="1:14" ht="13.5">
      <c r="A51" s="121">
        <v>2450</v>
      </c>
      <c r="B51" s="121" t="s">
        <v>213</v>
      </c>
      <c r="C51" s="121" t="s">
        <v>214</v>
      </c>
      <c r="D51" s="121" t="s">
        <v>67</v>
      </c>
      <c r="E51" s="121" t="s">
        <v>84</v>
      </c>
      <c r="F51" s="121" t="s">
        <v>196</v>
      </c>
      <c r="H51" s="122"/>
      <c r="I51" s="121"/>
      <c r="J51" s="121"/>
      <c r="K51" s="121"/>
      <c r="L51" s="121"/>
      <c r="M51" s="121"/>
      <c r="N51" s="121"/>
    </row>
    <row r="52" spans="1:14" ht="13.5">
      <c r="A52" s="121">
        <v>2451</v>
      </c>
      <c r="B52" s="121" t="s">
        <v>215</v>
      </c>
      <c r="C52" s="121" t="s">
        <v>216</v>
      </c>
      <c r="D52" s="121" t="s">
        <v>67</v>
      </c>
      <c r="E52" s="121" t="s">
        <v>82</v>
      </c>
      <c r="F52" s="121" t="s">
        <v>196</v>
      </c>
      <c r="H52" s="122"/>
      <c r="I52" s="121"/>
      <c r="J52" s="121"/>
      <c r="K52" s="121"/>
      <c r="L52" s="121"/>
      <c r="M52" s="121"/>
      <c r="N52" s="121"/>
    </row>
    <row r="53" spans="1:14" ht="13.5">
      <c r="A53" s="121">
        <v>2452</v>
      </c>
      <c r="B53" s="121" t="s">
        <v>217</v>
      </c>
      <c r="C53" s="121" t="s">
        <v>218</v>
      </c>
      <c r="D53" s="121" t="s">
        <v>67</v>
      </c>
      <c r="E53" s="121" t="s">
        <v>84</v>
      </c>
      <c r="F53" s="121" t="s">
        <v>196</v>
      </c>
      <c r="H53" s="122"/>
      <c r="I53" s="121"/>
      <c r="J53" s="121"/>
      <c r="K53" s="121"/>
      <c r="L53" s="121"/>
      <c r="M53" s="121"/>
      <c r="N53" s="121"/>
    </row>
    <row r="54" spans="1:14" ht="13.5">
      <c r="A54" s="121">
        <v>2453</v>
      </c>
      <c r="B54" s="121" t="s">
        <v>219</v>
      </c>
      <c r="C54" s="121" t="s">
        <v>220</v>
      </c>
      <c r="D54" s="121" t="s">
        <v>221</v>
      </c>
      <c r="E54" s="121" t="s">
        <v>82</v>
      </c>
      <c r="F54" s="121" t="s">
        <v>196</v>
      </c>
      <c r="H54" s="122"/>
      <c r="I54" s="121"/>
      <c r="J54" s="121"/>
      <c r="K54" s="121"/>
      <c r="L54" s="121"/>
      <c r="M54" s="121"/>
      <c r="N54" s="121"/>
    </row>
    <row r="55" spans="1:14" ht="13.5">
      <c r="A55" s="121">
        <v>2454</v>
      </c>
      <c r="B55" s="121" t="s">
        <v>222</v>
      </c>
      <c r="C55" s="121" t="s">
        <v>223</v>
      </c>
      <c r="D55" s="121" t="s">
        <v>221</v>
      </c>
      <c r="E55" s="121" t="s">
        <v>84</v>
      </c>
      <c r="F55" s="121" t="s">
        <v>196</v>
      </c>
      <c r="H55" s="122"/>
      <c r="I55" s="121"/>
      <c r="J55" s="121"/>
      <c r="K55" s="121"/>
      <c r="L55" s="121"/>
      <c r="M55" s="121"/>
      <c r="N55" s="121"/>
    </row>
    <row r="56" spans="1:14" ht="13.5">
      <c r="A56" s="121">
        <v>2455</v>
      </c>
      <c r="B56" s="121" t="s">
        <v>225</v>
      </c>
      <c r="C56" s="121" t="s">
        <v>226</v>
      </c>
      <c r="D56" s="121" t="s">
        <v>68</v>
      </c>
      <c r="E56" s="121" t="s">
        <v>84</v>
      </c>
      <c r="F56" s="121" t="s">
        <v>224</v>
      </c>
      <c r="H56" s="122"/>
      <c r="I56" s="121"/>
      <c r="J56" s="121"/>
      <c r="K56" s="121"/>
      <c r="L56" s="121"/>
      <c r="M56" s="121"/>
      <c r="N56" s="121"/>
    </row>
    <row r="57" spans="1:14" ht="13.5">
      <c r="A57" s="121">
        <v>2456</v>
      </c>
      <c r="B57" s="121" t="s">
        <v>227</v>
      </c>
      <c r="C57" s="121" t="s">
        <v>228</v>
      </c>
      <c r="D57" s="121" t="s">
        <v>65</v>
      </c>
      <c r="E57" s="121" t="s">
        <v>84</v>
      </c>
      <c r="F57" s="121" t="s">
        <v>224</v>
      </c>
      <c r="H57" s="122"/>
      <c r="I57" s="121"/>
      <c r="J57" s="121"/>
      <c r="K57" s="121"/>
      <c r="L57" s="121"/>
      <c r="M57" s="121"/>
      <c r="N57" s="121"/>
    </row>
    <row r="58" spans="1:14" ht="13.5">
      <c r="A58" s="121">
        <v>2457</v>
      </c>
      <c r="B58" s="121" t="s">
        <v>229</v>
      </c>
      <c r="C58" s="121" t="s">
        <v>230</v>
      </c>
      <c r="D58" s="121" t="s">
        <v>65</v>
      </c>
      <c r="E58" s="121" t="s">
        <v>79</v>
      </c>
      <c r="F58" s="121" t="s">
        <v>224</v>
      </c>
      <c r="H58" s="122"/>
      <c r="I58" s="121"/>
      <c r="J58" s="121"/>
      <c r="K58" s="121"/>
      <c r="L58" s="121"/>
      <c r="M58" s="121"/>
      <c r="N58" s="121"/>
    </row>
    <row r="59" spans="1:14" ht="13.5">
      <c r="A59" s="121">
        <v>2458</v>
      </c>
      <c r="B59" s="121" t="s">
        <v>231</v>
      </c>
      <c r="C59" s="121" t="s">
        <v>232</v>
      </c>
      <c r="D59" s="121" t="s">
        <v>65</v>
      </c>
      <c r="E59" s="121" t="s">
        <v>84</v>
      </c>
      <c r="F59" s="121" t="s">
        <v>224</v>
      </c>
      <c r="H59" s="122"/>
      <c r="I59" s="121"/>
      <c r="J59" s="121"/>
      <c r="K59" s="121"/>
      <c r="L59" s="121"/>
      <c r="M59" s="121"/>
      <c r="N59" s="121"/>
    </row>
    <row r="60" spans="1:14" ht="13.5">
      <c r="A60" s="121">
        <v>2459</v>
      </c>
      <c r="B60" s="121" t="s">
        <v>233</v>
      </c>
      <c r="C60" s="121" t="s">
        <v>234</v>
      </c>
      <c r="D60" s="121" t="s">
        <v>67</v>
      </c>
      <c r="E60" s="121" t="s">
        <v>84</v>
      </c>
      <c r="F60" s="121" t="s">
        <v>224</v>
      </c>
      <c r="H60" s="122"/>
      <c r="I60" s="121"/>
      <c r="J60" s="121"/>
      <c r="K60" s="121"/>
      <c r="L60" s="121"/>
      <c r="M60" s="121"/>
      <c r="N60" s="121"/>
    </row>
    <row r="61" spans="1:14" ht="13.5">
      <c r="A61" s="121">
        <v>2460</v>
      </c>
      <c r="B61" s="121" t="s">
        <v>235</v>
      </c>
      <c r="C61" s="121" t="s">
        <v>236</v>
      </c>
      <c r="D61" s="121" t="s">
        <v>67</v>
      </c>
      <c r="E61" s="121" t="s">
        <v>84</v>
      </c>
      <c r="F61" s="121" t="s">
        <v>224</v>
      </c>
      <c r="H61" s="122"/>
      <c r="I61" s="121"/>
      <c r="J61" s="121"/>
      <c r="K61" s="121"/>
      <c r="L61" s="121"/>
      <c r="M61" s="121"/>
      <c r="N61" s="121"/>
    </row>
    <row r="62" spans="1:14" ht="13.5">
      <c r="A62" s="121">
        <v>2461</v>
      </c>
      <c r="B62" s="121" t="s">
        <v>237</v>
      </c>
      <c r="C62" s="121" t="s">
        <v>238</v>
      </c>
      <c r="D62" s="121" t="s">
        <v>67</v>
      </c>
      <c r="E62" s="121" t="s">
        <v>84</v>
      </c>
      <c r="F62" s="121" t="s">
        <v>224</v>
      </c>
      <c r="H62" s="122"/>
      <c r="I62" s="121"/>
      <c r="J62" s="121"/>
      <c r="K62" s="121"/>
      <c r="L62" s="121"/>
      <c r="M62" s="121"/>
      <c r="N62" s="121"/>
    </row>
    <row r="63" spans="1:14" ht="13.5">
      <c r="A63" s="121">
        <v>2462</v>
      </c>
      <c r="B63" s="121" t="s">
        <v>239</v>
      </c>
      <c r="C63" s="121" t="s">
        <v>240</v>
      </c>
      <c r="D63" s="121" t="s">
        <v>67</v>
      </c>
      <c r="E63" s="121" t="s">
        <v>82</v>
      </c>
      <c r="F63" s="121" t="s">
        <v>224</v>
      </c>
      <c r="H63" s="122"/>
      <c r="I63" s="121"/>
      <c r="J63" s="121"/>
      <c r="K63" s="121"/>
      <c r="L63" s="121"/>
      <c r="M63" s="121"/>
      <c r="N63" s="121"/>
    </row>
    <row r="64" spans="1:14" ht="13.5">
      <c r="A64" s="121">
        <v>2463</v>
      </c>
      <c r="B64" s="121" t="s">
        <v>241</v>
      </c>
      <c r="C64" s="121" t="s">
        <v>242</v>
      </c>
      <c r="D64" s="121" t="s">
        <v>67</v>
      </c>
      <c r="E64" s="121" t="s">
        <v>84</v>
      </c>
      <c r="F64" s="121" t="s">
        <v>224</v>
      </c>
      <c r="H64" s="122"/>
      <c r="I64" s="121"/>
      <c r="J64" s="121"/>
      <c r="K64" s="121"/>
      <c r="L64" s="121"/>
      <c r="M64" s="121"/>
      <c r="N64" s="121"/>
    </row>
    <row r="65" spans="1:14" ht="13.5">
      <c r="A65" s="121">
        <v>2464</v>
      </c>
      <c r="B65" s="121" t="s">
        <v>243</v>
      </c>
      <c r="C65" s="121" t="s">
        <v>244</v>
      </c>
      <c r="D65" s="121" t="s">
        <v>67</v>
      </c>
      <c r="E65" s="121" t="s">
        <v>84</v>
      </c>
      <c r="F65" s="121" t="s">
        <v>224</v>
      </c>
      <c r="H65" s="122"/>
      <c r="I65" s="121"/>
      <c r="J65" s="121"/>
      <c r="K65" s="121"/>
      <c r="L65" s="121"/>
      <c r="M65" s="121"/>
      <c r="N65" s="121"/>
    </row>
    <row r="66" spans="1:14" ht="13.5">
      <c r="A66" s="121">
        <v>2465</v>
      </c>
      <c r="B66" s="121" t="s">
        <v>246</v>
      </c>
      <c r="C66" s="121" t="s">
        <v>247</v>
      </c>
      <c r="D66" s="121" t="s">
        <v>68</v>
      </c>
      <c r="E66" s="121" t="s">
        <v>79</v>
      </c>
      <c r="F66" s="121" t="s">
        <v>245</v>
      </c>
      <c r="H66" s="122"/>
      <c r="I66" s="121"/>
      <c r="J66" s="121"/>
      <c r="K66" s="121"/>
      <c r="L66" s="121"/>
      <c r="M66" s="121"/>
      <c r="N66" s="121"/>
    </row>
    <row r="67" spans="1:14" ht="13.5">
      <c r="A67" s="121">
        <v>2466</v>
      </c>
      <c r="B67" s="121" t="s">
        <v>248</v>
      </c>
      <c r="C67" s="121" t="s">
        <v>249</v>
      </c>
      <c r="D67" s="121" t="s">
        <v>68</v>
      </c>
      <c r="E67" s="121" t="s">
        <v>79</v>
      </c>
      <c r="F67" s="121" t="s">
        <v>245</v>
      </c>
      <c r="H67" s="122"/>
      <c r="I67" s="121"/>
      <c r="J67" s="121"/>
      <c r="K67" s="121"/>
      <c r="L67" s="121"/>
      <c r="M67" s="121"/>
      <c r="N67" s="121"/>
    </row>
    <row r="68" spans="1:14" ht="13.5">
      <c r="A68" s="121">
        <v>2467</v>
      </c>
      <c r="B68" s="121" t="s">
        <v>250</v>
      </c>
      <c r="C68" s="121" t="s">
        <v>251</v>
      </c>
      <c r="D68" s="121" t="s">
        <v>65</v>
      </c>
      <c r="E68" s="121" t="s">
        <v>79</v>
      </c>
      <c r="F68" s="121" t="s">
        <v>245</v>
      </c>
      <c r="H68" s="122"/>
      <c r="I68" s="121"/>
      <c r="J68" s="121"/>
      <c r="K68" s="121"/>
      <c r="L68" s="121"/>
      <c r="M68" s="121"/>
      <c r="N68" s="121"/>
    </row>
    <row r="69" spans="1:14" ht="13.5">
      <c r="A69" s="121">
        <v>2468</v>
      </c>
      <c r="B69" s="121" t="s">
        <v>252</v>
      </c>
      <c r="C69" s="121" t="s">
        <v>253</v>
      </c>
      <c r="D69" s="121" t="s">
        <v>67</v>
      </c>
      <c r="E69" s="121" t="s">
        <v>79</v>
      </c>
      <c r="F69" s="121" t="s">
        <v>245</v>
      </c>
      <c r="H69" s="122"/>
      <c r="I69" s="121"/>
      <c r="J69" s="121"/>
      <c r="K69" s="121"/>
      <c r="L69" s="121"/>
      <c r="M69" s="121"/>
      <c r="N69" s="121"/>
    </row>
    <row r="70" spans="1:14" ht="13.5">
      <c r="A70" s="121">
        <v>2469</v>
      </c>
      <c r="B70" s="121" t="s">
        <v>254</v>
      </c>
      <c r="C70" s="121" t="s">
        <v>255</v>
      </c>
      <c r="D70" s="121" t="s">
        <v>67</v>
      </c>
      <c r="E70" s="121" t="s">
        <v>79</v>
      </c>
      <c r="F70" s="121" t="s">
        <v>245</v>
      </c>
      <c r="H70" s="122"/>
      <c r="I70" s="121"/>
      <c r="J70" s="121"/>
      <c r="K70" s="121"/>
      <c r="L70" s="121"/>
      <c r="M70" s="121"/>
      <c r="N70" s="121"/>
    </row>
    <row r="71" spans="1:14" ht="13.5">
      <c r="A71" s="121">
        <v>2470</v>
      </c>
      <c r="B71" s="121" t="s">
        <v>256</v>
      </c>
      <c r="C71" s="121" t="s">
        <v>257</v>
      </c>
      <c r="D71" s="121" t="s">
        <v>67</v>
      </c>
      <c r="E71" s="121" t="s">
        <v>79</v>
      </c>
      <c r="F71" s="121" t="s">
        <v>245</v>
      </c>
      <c r="H71" s="122"/>
      <c r="I71" s="121"/>
      <c r="J71" s="121"/>
      <c r="K71" s="121"/>
      <c r="L71" s="121"/>
      <c r="M71" s="121"/>
      <c r="N71" s="121"/>
    </row>
    <row r="72" spans="1:14" ht="13.5">
      <c r="A72" s="121">
        <v>2471</v>
      </c>
      <c r="B72" s="121" t="s">
        <v>259</v>
      </c>
      <c r="C72" s="121" t="s">
        <v>260</v>
      </c>
      <c r="D72" s="121" t="s">
        <v>67</v>
      </c>
      <c r="E72" s="121" t="s">
        <v>84</v>
      </c>
      <c r="F72" s="121" t="s">
        <v>258</v>
      </c>
      <c r="H72" s="122"/>
      <c r="I72" s="121"/>
      <c r="J72" s="121"/>
      <c r="K72" s="121"/>
      <c r="L72" s="121"/>
      <c r="M72" s="121"/>
      <c r="N72" s="121"/>
    </row>
    <row r="73" spans="1:14" ht="13.5">
      <c r="A73" s="121">
        <v>2472</v>
      </c>
      <c r="B73" s="121" t="s">
        <v>262</v>
      </c>
      <c r="C73" s="121" t="s">
        <v>263</v>
      </c>
      <c r="D73" s="121" t="s">
        <v>67</v>
      </c>
      <c r="E73" s="121" t="s">
        <v>82</v>
      </c>
      <c r="F73" s="121" t="s">
        <v>261</v>
      </c>
      <c r="H73" s="122"/>
      <c r="I73" s="121"/>
      <c r="J73" s="121"/>
      <c r="K73" s="121"/>
      <c r="L73" s="121"/>
      <c r="M73" s="121"/>
      <c r="N73" s="121"/>
    </row>
    <row r="74" spans="1:14" ht="13.5">
      <c r="A74" s="121">
        <v>2473</v>
      </c>
      <c r="B74" s="121" t="s">
        <v>264</v>
      </c>
      <c r="C74" s="121" t="s">
        <v>265</v>
      </c>
      <c r="D74" s="121" t="s">
        <v>67</v>
      </c>
      <c r="E74" s="121" t="s">
        <v>72</v>
      </c>
      <c r="F74" s="121" t="s">
        <v>261</v>
      </c>
      <c r="H74" s="122"/>
      <c r="I74" s="121"/>
      <c r="J74" s="121"/>
      <c r="K74" s="121"/>
      <c r="L74" s="121"/>
      <c r="M74" s="121"/>
      <c r="N74" s="121"/>
    </row>
    <row r="75" spans="1:14" ht="13.5">
      <c r="A75" s="121">
        <v>2474</v>
      </c>
      <c r="B75" s="121" t="s">
        <v>266</v>
      </c>
      <c r="C75" s="121" t="s">
        <v>267</v>
      </c>
      <c r="D75" s="121" t="s">
        <v>67</v>
      </c>
      <c r="E75" s="121" t="s">
        <v>72</v>
      </c>
      <c r="F75" s="121" t="s">
        <v>261</v>
      </c>
      <c r="H75" s="122"/>
      <c r="I75" s="121"/>
      <c r="J75" s="121"/>
      <c r="K75" s="121"/>
      <c r="L75" s="121"/>
      <c r="M75" s="121"/>
      <c r="N75" s="121"/>
    </row>
    <row r="76" spans="1:14" ht="13.5">
      <c r="A76" s="121">
        <v>2475</v>
      </c>
      <c r="B76" s="121" t="s">
        <v>268</v>
      </c>
      <c r="C76" s="121" t="s">
        <v>269</v>
      </c>
      <c r="D76" s="121" t="s">
        <v>67</v>
      </c>
      <c r="E76" s="121" t="s">
        <v>270</v>
      </c>
      <c r="F76" s="121" t="s">
        <v>261</v>
      </c>
      <c r="H76" s="122"/>
      <c r="I76" s="121"/>
      <c r="J76" s="121"/>
      <c r="K76" s="121"/>
      <c r="L76" s="121"/>
      <c r="M76" s="121"/>
      <c r="N76" s="121"/>
    </row>
    <row r="77" spans="1:14" ht="13.5">
      <c r="A77" s="121">
        <v>2476</v>
      </c>
      <c r="B77" s="121" t="s">
        <v>271</v>
      </c>
      <c r="C77" s="121" t="s">
        <v>272</v>
      </c>
      <c r="D77" s="121" t="s">
        <v>67</v>
      </c>
      <c r="E77" s="121" t="s">
        <v>83</v>
      </c>
      <c r="F77" s="121" t="s">
        <v>261</v>
      </c>
      <c r="H77" s="122"/>
      <c r="I77" s="121"/>
      <c r="J77" s="121"/>
      <c r="K77" s="121"/>
      <c r="L77" s="121"/>
      <c r="M77" s="121"/>
      <c r="N77" s="121"/>
    </row>
    <row r="78" spans="1:14" ht="13.5">
      <c r="A78" s="121">
        <v>2477</v>
      </c>
      <c r="B78" s="121" t="s">
        <v>273</v>
      </c>
      <c r="C78" s="121" t="s">
        <v>274</v>
      </c>
      <c r="D78" s="121" t="s">
        <v>67</v>
      </c>
      <c r="E78" s="121" t="s">
        <v>78</v>
      </c>
      <c r="F78" s="121" t="s">
        <v>261</v>
      </c>
      <c r="H78" s="122"/>
      <c r="I78" s="121"/>
      <c r="J78" s="121"/>
      <c r="K78" s="121"/>
      <c r="L78" s="121"/>
      <c r="M78" s="121"/>
      <c r="N78" s="121"/>
    </row>
    <row r="79" spans="1:14" ht="13.5">
      <c r="A79" s="121">
        <v>2478</v>
      </c>
      <c r="B79" s="121" t="s">
        <v>275</v>
      </c>
      <c r="C79" s="121" t="s">
        <v>276</v>
      </c>
      <c r="D79" s="121" t="s">
        <v>67</v>
      </c>
      <c r="E79" s="121" t="s">
        <v>83</v>
      </c>
      <c r="F79" s="121" t="s">
        <v>261</v>
      </c>
      <c r="H79" s="122"/>
      <c r="I79" s="121"/>
      <c r="J79" s="121"/>
      <c r="K79" s="121"/>
      <c r="L79" s="121"/>
      <c r="M79" s="121"/>
      <c r="N79" s="121"/>
    </row>
    <row r="80" spans="1:14" ht="13.5">
      <c r="A80" s="121">
        <v>2479</v>
      </c>
      <c r="B80" s="121" t="s">
        <v>277</v>
      </c>
      <c r="C80" s="121" t="s">
        <v>278</v>
      </c>
      <c r="D80" s="121" t="s">
        <v>67</v>
      </c>
      <c r="E80" s="121" t="s">
        <v>83</v>
      </c>
      <c r="F80" s="121" t="s">
        <v>261</v>
      </c>
      <c r="H80" s="122"/>
      <c r="I80" s="121"/>
      <c r="J80" s="121"/>
      <c r="K80" s="121"/>
      <c r="L80" s="121"/>
      <c r="M80" s="121"/>
      <c r="N80" s="121"/>
    </row>
    <row r="81" spans="1:14" ht="13.5">
      <c r="A81" s="121">
        <v>2480</v>
      </c>
      <c r="B81" s="121" t="s">
        <v>279</v>
      </c>
      <c r="C81" s="121" t="s">
        <v>280</v>
      </c>
      <c r="D81" s="121" t="s">
        <v>67</v>
      </c>
      <c r="E81" s="121" t="s">
        <v>75</v>
      </c>
      <c r="F81" s="121" t="s">
        <v>261</v>
      </c>
      <c r="H81" s="122"/>
      <c r="I81" s="121"/>
      <c r="J81" s="121"/>
      <c r="K81" s="121"/>
      <c r="L81" s="121"/>
      <c r="M81" s="121"/>
      <c r="N81" s="121"/>
    </row>
    <row r="82" spans="1:14" ht="13.5">
      <c r="A82" s="121">
        <v>2481</v>
      </c>
      <c r="B82" s="121" t="s">
        <v>281</v>
      </c>
      <c r="C82" s="121" t="s">
        <v>282</v>
      </c>
      <c r="D82" s="121" t="s">
        <v>67</v>
      </c>
      <c r="E82" s="121" t="s">
        <v>70</v>
      </c>
      <c r="F82" s="121" t="s">
        <v>261</v>
      </c>
      <c r="H82" s="122"/>
      <c r="I82" s="121"/>
      <c r="J82" s="121"/>
      <c r="K82" s="121"/>
      <c r="L82" s="121"/>
      <c r="M82" s="121"/>
      <c r="N82" s="121"/>
    </row>
    <row r="83" spans="1:14" ht="13.5">
      <c r="A83" s="121">
        <v>2482</v>
      </c>
      <c r="B83" s="121" t="s">
        <v>283</v>
      </c>
      <c r="C83" s="121" t="s">
        <v>284</v>
      </c>
      <c r="D83" s="121" t="s">
        <v>67</v>
      </c>
      <c r="E83" s="121" t="s">
        <v>83</v>
      </c>
      <c r="F83" s="121" t="s">
        <v>261</v>
      </c>
      <c r="H83" s="122"/>
      <c r="I83" s="121"/>
      <c r="J83" s="121"/>
      <c r="K83" s="121"/>
      <c r="L83" s="121"/>
      <c r="M83" s="121"/>
      <c r="N83" s="121"/>
    </row>
    <row r="84" spans="1:14" ht="13.5">
      <c r="A84" s="121">
        <v>2483</v>
      </c>
      <c r="B84" s="121" t="s">
        <v>285</v>
      </c>
      <c r="C84" s="121" t="s">
        <v>286</v>
      </c>
      <c r="D84" s="121" t="s">
        <v>67</v>
      </c>
      <c r="E84" s="121" t="s">
        <v>83</v>
      </c>
      <c r="F84" s="121" t="s">
        <v>261</v>
      </c>
      <c r="H84" s="122"/>
      <c r="I84" s="121"/>
      <c r="J84" s="121"/>
      <c r="K84" s="121"/>
      <c r="L84" s="121"/>
      <c r="M84" s="121"/>
      <c r="N84" s="121"/>
    </row>
    <row r="85" spans="1:14" ht="13.5">
      <c r="A85" s="121">
        <v>2484</v>
      </c>
      <c r="B85" s="121" t="s">
        <v>287</v>
      </c>
      <c r="C85" s="121" t="s">
        <v>288</v>
      </c>
      <c r="D85" s="121" t="s">
        <v>67</v>
      </c>
      <c r="E85" s="121" t="s">
        <v>78</v>
      </c>
      <c r="F85" s="121" t="s">
        <v>261</v>
      </c>
      <c r="H85" s="122"/>
      <c r="I85" s="121"/>
      <c r="J85" s="121"/>
      <c r="K85" s="121"/>
      <c r="L85" s="121"/>
      <c r="M85" s="121"/>
      <c r="N85" s="121"/>
    </row>
    <row r="86" spans="1:14" ht="13.5">
      <c r="A86" s="121">
        <v>2485</v>
      </c>
      <c r="B86" s="121" t="s">
        <v>289</v>
      </c>
      <c r="C86" s="121" t="s">
        <v>290</v>
      </c>
      <c r="D86" s="121" t="s">
        <v>67</v>
      </c>
      <c r="E86" s="121" t="s">
        <v>76</v>
      </c>
      <c r="F86" s="121" t="s">
        <v>261</v>
      </c>
      <c r="H86" s="122"/>
      <c r="I86" s="121"/>
      <c r="J86" s="121"/>
      <c r="K86" s="121"/>
      <c r="L86" s="121"/>
      <c r="M86" s="121"/>
      <c r="N86" s="121"/>
    </row>
    <row r="87" spans="1:14" ht="13.5">
      <c r="A87" s="121">
        <v>2486</v>
      </c>
      <c r="B87" s="121" t="s">
        <v>291</v>
      </c>
      <c r="C87" s="121" t="s">
        <v>292</v>
      </c>
      <c r="D87" s="121" t="s">
        <v>67</v>
      </c>
      <c r="E87" s="121" t="s">
        <v>72</v>
      </c>
      <c r="F87" s="121" t="s">
        <v>261</v>
      </c>
      <c r="H87" s="122"/>
      <c r="I87" s="121"/>
      <c r="J87" s="121"/>
      <c r="K87" s="121"/>
      <c r="L87" s="121"/>
      <c r="M87" s="121"/>
      <c r="N87" s="121"/>
    </row>
    <row r="88" spans="1:14" ht="13.5">
      <c r="A88" s="121">
        <v>2487</v>
      </c>
      <c r="B88" s="121" t="s">
        <v>293</v>
      </c>
      <c r="C88" s="121" t="s">
        <v>294</v>
      </c>
      <c r="D88" s="121" t="s">
        <v>67</v>
      </c>
      <c r="E88" s="121" t="s">
        <v>83</v>
      </c>
      <c r="F88" s="121" t="s">
        <v>261</v>
      </c>
      <c r="H88" s="122"/>
      <c r="I88" s="121"/>
      <c r="J88" s="121"/>
      <c r="K88" s="121"/>
      <c r="L88" s="121"/>
      <c r="M88" s="121"/>
      <c r="N88" s="121"/>
    </row>
    <row r="89" spans="1:14" ht="13.5">
      <c r="A89" s="121">
        <v>2488</v>
      </c>
      <c r="B89" s="121" t="s">
        <v>296</v>
      </c>
      <c r="C89" s="121" t="s">
        <v>297</v>
      </c>
      <c r="D89" s="121" t="s">
        <v>68</v>
      </c>
      <c r="E89" s="121" t="s">
        <v>79</v>
      </c>
      <c r="F89" s="121" t="s">
        <v>295</v>
      </c>
      <c r="H89" s="122"/>
      <c r="I89" s="121"/>
      <c r="J89" s="121"/>
      <c r="K89" s="121"/>
      <c r="L89" s="121"/>
      <c r="M89" s="121"/>
      <c r="N89" s="121"/>
    </row>
    <row r="90" spans="1:14" ht="13.5">
      <c r="A90" s="121">
        <v>2489</v>
      </c>
      <c r="B90" s="121" t="s">
        <v>299</v>
      </c>
      <c r="C90" s="121" t="s">
        <v>300</v>
      </c>
      <c r="D90" s="121" t="s">
        <v>68</v>
      </c>
      <c r="E90" s="121" t="s">
        <v>84</v>
      </c>
      <c r="F90" s="121" t="s">
        <v>298</v>
      </c>
      <c r="H90" s="122"/>
      <c r="I90" s="121"/>
      <c r="J90" s="121"/>
      <c r="K90" s="121"/>
      <c r="L90" s="121"/>
      <c r="M90" s="121"/>
      <c r="N90" s="121"/>
    </row>
    <row r="91" spans="1:14" ht="13.5">
      <c r="A91" s="121">
        <v>2490</v>
      </c>
      <c r="B91" s="121" t="s">
        <v>301</v>
      </c>
      <c r="C91" s="121" t="s">
        <v>302</v>
      </c>
      <c r="D91" s="121" t="s">
        <v>68</v>
      </c>
      <c r="E91" s="121" t="s">
        <v>84</v>
      </c>
      <c r="F91" s="121" t="s">
        <v>298</v>
      </c>
      <c r="H91" s="122"/>
      <c r="I91" s="121"/>
      <c r="J91" s="121"/>
      <c r="K91" s="121"/>
      <c r="L91" s="121"/>
      <c r="M91" s="121"/>
      <c r="N91" s="121"/>
    </row>
    <row r="92" spans="1:14" ht="13.5">
      <c r="A92" s="121">
        <v>2491</v>
      </c>
      <c r="B92" s="121" t="s">
        <v>303</v>
      </c>
      <c r="C92" s="121" t="s">
        <v>304</v>
      </c>
      <c r="D92" s="121" t="s">
        <v>68</v>
      </c>
      <c r="E92" s="121" t="s">
        <v>84</v>
      </c>
      <c r="F92" s="121" t="s">
        <v>298</v>
      </c>
      <c r="H92" s="122"/>
      <c r="I92" s="121"/>
      <c r="J92" s="121"/>
      <c r="K92" s="121"/>
      <c r="L92" s="121"/>
      <c r="M92" s="121"/>
      <c r="N92" s="121"/>
    </row>
    <row r="93" spans="1:14" ht="13.5">
      <c r="A93" s="121">
        <v>2492</v>
      </c>
      <c r="B93" s="121" t="s">
        <v>305</v>
      </c>
      <c r="C93" s="121" t="s">
        <v>306</v>
      </c>
      <c r="D93" s="121" t="s">
        <v>68</v>
      </c>
      <c r="E93" s="121" t="s">
        <v>84</v>
      </c>
      <c r="F93" s="121" t="s">
        <v>298</v>
      </c>
      <c r="H93" s="122"/>
      <c r="I93" s="121"/>
      <c r="J93" s="121"/>
      <c r="K93" s="121"/>
      <c r="L93" s="121"/>
      <c r="M93" s="121"/>
      <c r="N93" s="121"/>
    </row>
    <row r="94" spans="1:14" ht="13.5">
      <c r="A94" s="121">
        <v>2493</v>
      </c>
      <c r="B94" s="121" t="s">
        <v>307</v>
      </c>
      <c r="C94" s="121" t="s">
        <v>308</v>
      </c>
      <c r="D94" s="121" t="s">
        <v>68</v>
      </c>
      <c r="E94" s="121" t="s">
        <v>84</v>
      </c>
      <c r="F94" s="121" t="s">
        <v>298</v>
      </c>
      <c r="H94" s="122"/>
      <c r="I94" s="121"/>
      <c r="J94" s="121"/>
      <c r="K94" s="121"/>
      <c r="L94" s="121"/>
      <c r="M94" s="121"/>
      <c r="N94" s="121"/>
    </row>
    <row r="95" spans="1:14" ht="13.5">
      <c r="A95" s="121">
        <v>2494</v>
      </c>
      <c r="B95" s="121" t="s">
        <v>309</v>
      </c>
      <c r="C95" s="121" t="s">
        <v>310</v>
      </c>
      <c r="D95" s="121" t="s">
        <v>68</v>
      </c>
      <c r="E95" s="121" t="s">
        <v>84</v>
      </c>
      <c r="F95" s="121" t="s">
        <v>298</v>
      </c>
      <c r="H95" s="122"/>
      <c r="I95" s="121"/>
      <c r="J95" s="121"/>
      <c r="K95" s="121"/>
      <c r="L95" s="121"/>
      <c r="M95" s="121"/>
      <c r="N95" s="121"/>
    </row>
    <row r="96" spans="1:14" ht="13.5">
      <c r="A96" s="121">
        <v>2495</v>
      </c>
      <c r="B96" s="121" t="s">
        <v>311</v>
      </c>
      <c r="C96" s="121" t="s">
        <v>312</v>
      </c>
      <c r="D96" s="121" t="s">
        <v>68</v>
      </c>
      <c r="E96" s="121" t="s">
        <v>84</v>
      </c>
      <c r="F96" s="121" t="s">
        <v>298</v>
      </c>
      <c r="H96" s="122"/>
      <c r="I96" s="121"/>
      <c r="J96" s="121"/>
      <c r="K96" s="121"/>
      <c r="L96" s="121"/>
      <c r="M96" s="121"/>
      <c r="N96" s="121"/>
    </row>
    <row r="97" spans="1:14" ht="13.5">
      <c r="A97" s="121">
        <v>2496</v>
      </c>
      <c r="B97" s="121" t="s">
        <v>313</v>
      </c>
      <c r="C97" s="121" t="s">
        <v>314</v>
      </c>
      <c r="D97" s="121" t="s">
        <v>65</v>
      </c>
      <c r="E97" s="121" t="s">
        <v>85</v>
      </c>
      <c r="F97" s="121" t="s">
        <v>298</v>
      </c>
      <c r="H97" s="122"/>
      <c r="I97" s="121"/>
      <c r="J97" s="121"/>
      <c r="K97" s="121"/>
      <c r="L97" s="121"/>
      <c r="M97" s="121"/>
      <c r="N97" s="121"/>
    </row>
    <row r="98" spans="1:14" ht="13.5">
      <c r="A98" s="121">
        <v>2497</v>
      </c>
      <c r="B98" s="121" t="s">
        <v>315</v>
      </c>
      <c r="C98" s="121" t="s">
        <v>316</v>
      </c>
      <c r="D98" s="121" t="s">
        <v>65</v>
      </c>
      <c r="E98" s="121" t="s">
        <v>84</v>
      </c>
      <c r="F98" s="121" t="s">
        <v>298</v>
      </c>
      <c r="H98" s="122"/>
      <c r="I98" s="121"/>
      <c r="J98" s="121"/>
      <c r="K98" s="121"/>
      <c r="L98" s="121"/>
      <c r="M98" s="121"/>
      <c r="N98" s="121"/>
    </row>
    <row r="99" spans="1:14" ht="13.5">
      <c r="A99" s="121">
        <v>2498</v>
      </c>
      <c r="B99" s="121" t="s">
        <v>317</v>
      </c>
      <c r="C99" s="121" t="s">
        <v>318</v>
      </c>
      <c r="D99" s="121" t="s">
        <v>65</v>
      </c>
      <c r="E99" s="121" t="s">
        <v>84</v>
      </c>
      <c r="F99" s="121" t="s">
        <v>298</v>
      </c>
      <c r="H99" s="122"/>
      <c r="I99" s="121"/>
      <c r="J99" s="121"/>
      <c r="K99" s="121"/>
      <c r="L99" s="121"/>
      <c r="M99" s="121"/>
      <c r="N99" s="121"/>
    </row>
    <row r="100" spans="1:14" ht="13.5">
      <c r="A100" s="121">
        <v>2499</v>
      </c>
      <c r="B100" s="121" t="s">
        <v>319</v>
      </c>
      <c r="C100" s="121" t="s">
        <v>320</v>
      </c>
      <c r="D100" s="121" t="s">
        <v>65</v>
      </c>
      <c r="E100" s="121" t="s">
        <v>84</v>
      </c>
      <c r="F100" s="121" t="s">
        <v>298</v>
      </c>
      <c r="H100" s="122"/>
      <c r="I100" s="121"/>
      <c r="J100" s="121"/>
      <c r="K100" s="121"/>
      <c r="L100" s="121"/>
      <c r="M100" s="121"/>
      <c r="N100" s="121"/>
    </row>
    <row r="101" spans="1:14" ht="13.5">
      <c r="A101" s="121">
        <v>2500</v>
      </c>
      <c r="B101" s="121" t="s">
        <v>321</v>
      </c>
      <c r="C101" s="121" t="s">
        <v>322</v>
      </c>
      <c r="D101" s="121" t="s">
        <v>65</v>
      </c>
      <c r="E101" s="121" t="s">
        <v>84</v>
      </c>
      <c r="F101" s="121" t="s">
        <v>298</v>
      </c>
      <c r="H101" s="122"/>
      <c r="I101" s="121"/>
      <c r="J101" s="121"/>
      <c r="K101" s="121"/>
      <c r="L101" s="121"/>
      <c r="M101" s="121"/>
      <c r="N101" s="121"/>
    </row>
    <row r="102" spans="1:14" ht="13.5">
      <c r="A102" s="121">
        <v>2501</v>
      </c>
      <c r="B102" s="121" t="s">
        <v>323</v>
      </c>
      <c r="C102" s="121" t="s">
        <v>99</v>
      </c>
      <c r="D102" s="121" t="s">
        <v>65</v>
      </c>
      <c r="E102" s="121" t="s">
        <v>84</v>
      </c>
      <c r="F102" s="121" t="s">
        <v>298</v>
      </c>
      <c r="H102" s="122"/>
      <c r="I102" s="121"/>
      <c r="J102" s="121"/>
      <c r="K102" s="121"/>
      <c r="L102" s="121"/>
      <c r="M102" s="121"/>
      <c r="N102" s="121"/>
    </row>
    <row r="103" spans="1:14" ht="13.5">
      <c r="A103" s="121">
        <v>2502</v>
      </c>
      <c r="B103" s="121" t="s">
        <v>324</v>
      </c>
      <c r="C103" s="121" t="s">
        <v>325</v>
      </c>
      <c r="D103" s="121" t="s">
        <v>67</v>
      </c>
      <c r="E103" s="121" t="s">
        <v>79</v>
      </c>
      <c r="F103" s="121" t="s">
        <v>298</v>
      </c>
      <c r="H103" s="122"/>
      <c r="I103" s="121"/>
      <c r="J103" s="121"/>
      <c r="K103" s="121"/>
      <c r="L103" s="121"/>
      <c r="M103" s="121"/>
      <c r="N103" s="121"/>
    </row>
    <row r="104" spans="1:14" ht="13.5">
      <c r="A104" s="121">
        <v>2503</v>
      </c>
      <c r="B104" s="121" t="s">
        <v>326</v>
      </c>
      <c r="C104" s="121" t="s">
        <v>327</v>
      </c>
      <c r="D104" s="121" t="s">
        <v>67</v>
      </c>
      <c r="E104" s="121" t="s">
        <v>84</v>
      </c>
      <c r="F104" s="121" t="s">
        <v>298</v>
      </c>
      <c r="H104" s="122"/>
      <c r="I104" s="121"/>
      <c r="J104" s="121"/>
      <c r="K104" s="121"/>
      <c r="L104" s="121"/>
      <c r="M104" s="121"/>
      <c r="N104" s="121"/>
    </row>
    <row r="105" spans="1:14" ht="13.5">
      <c r="A105" s="121">
        <v>2504</v>
      </c>
      <c r="B105" s="121" t="s">
        <v>328</v>
      </c>
      <c r="C105" s="121" t="s">
        <v>329</v>
      </c>
      <c r="D105" s="121" t="s">
        <v>67</v>
      </c>
      <c r="E105" s="121" t="s">
        <v>83</v>
      </c>
      <c r="F105" s="121" t="s">
        <v>298</v>
      </c>
      <c r="H105" s="122"/>
      <c r="I105" s="121"/>
      <c r="J105" s="121"/>
      <c r="K105" s="121"/>
      <c r="L105" s="121"/>
      <c r="M105" s="121"/>
      <c r="N105" s="121"/>
    </row>
    <row r="106" spans="1:14" ht="13.5">
      <c r="A106" s="121">
        <v>2505</v>
      </c>
      <c r="B106" s="121" t="s">
        <v>330</v>
      </c>
      <c r="C106" s="121" t="s">
        <v>331</v>
      </c>
      <c r="D106" s="121" t="s">
        <v>67</v>
      </c>
      <c r="E106" s="121" t="s">
        <v>84</v>
      </c>
      <c r="F106" s="121" t="s">
        <v>298</v>
      </c>
      <c r="H106" s="122"/>
      <c r="I106" s="121"/>
      <c r="J106" s="121"/>
      <c r="K106" s="121"/>
      <c r="L106" s="121"/>
      <c r="M106" s="121"/>
      <c r="N106" s="121"/>
    </row>
    <row r="107" spans="1:14" ht="13.5">
      <c r="A107" s="121">
        <v>2506</v>
      </c>
      <c r="B107" s="121" t="s">
        <v>332</v>
      </c>
      <c r="C107" s="121" t="s">
        <v>333</v>
      </c>
      <c r="D107" s="121" t="s">
        <v>67</v>
      </c>
      <c r="E107" s="121" t="s">
        <v>82</v>
      </c>
      <c r="F107" s="121" t="s">
        <v>298</v>
      </c>
      <c r="H107" s="122"/>
      <c r="I107" s="121"/>
      <c r="J107" s="121"/>
      <c r="K107" s="121"/>
      <c r="L107" s="121"/>
      <c r="M107" s="121"/>
      <c r="N107" s="121"/>
    </row>
    <row r="108" spans="1:14" ht="13.5">
      <c r="A108" s="121">
        <v>2507</v>
      </c>
      <c r="B108" s="121" t="s">
        <v>334</v>
      </c>
      <c r="C108" s="121" t="s">
        <v>335</v>
      </c>
      <c r="D108" s="121" t="s">
        <v>67</v>
      </c>
      <c r="E108" s="121" t="s">
        <v>85</v>
      </c>
      <c r="F108" s="121" t="s">
        <v>298</v>
      </c>
      <c r="H108" s="122"/>
      <c r="I108" s="121"/>
      <c r="J108" s="121"/>
      <c r="K108" s="121"/>
      <c r="L108" s="121"/>
      <c r="M108" s="121"/>
      <c r="N108" s="121"/>
    </row>
    <row r="109" spans="1:14" ht="13.5">
      <c r="A109" s="121">
        <v>2508</v>
      </c>
      <c r="B109" s="121" t="s">
        <v>337</v>
      </c>
      <c r="C109" s="121" t="s">
        <v>338</v>
      </c>
      <c r="D109" s="121" t="s">
        <v>68</v>
      </c>
      <c r="E109" s="121" t="s">
        <v>101</v>
      </c>
      <c r="F109" s="121" t="s">
        <v>336</v>
      </c>
      <c r="H109" s="122"/>
      <c r="I109" s="121"/>
      <c r="J109" s="121"/>
      <c r="K109" s="121"/>
      <c r="L109" s="121"/>
      <c r="M109" s="121"/>
      <c r="N109" s="121"/>
    </row>
    <row r="110" spans="1:14" ht="13.5">
      <c r="A110" s="121">
        <v>2509</v>
      </c>
      <c r="B110" s="121" t="s">
        <v>339</v>
      </c>
      <c r="C110" s="121" t="s">
        <v>340</v>
      </c>
      <c r="D110" s="121" t="s">
        <v>65</v>
      </c>
      <c r="E110" s="121" t="s">
        <v>101</v>
      </c>
      <c r="F110" s="121" t="s">
        <v>336</v>
      </c>
      <c r="H110" s="122"/>
      <c r="I110" s="121"/>
      <c r="J110" s="121"/>
      <c r="K110" s="121"/>
      <c r="L110" s="121"/>
      <c r="M110" s="121"/>
      <c r="N110" s="121"/>
    </row>
    <row r="111" spans="1:14" ht="13.5">
      <c r="A111" s="121">
        <v>2510</v>
      </c>
      <c r="B111" s="121" t="s">
        <v>341</v>
      </c>
      <c r="C111" s="121" t="s">
        <v>342</v>
      </c>
      <c r="D111" s="121" t="s">
        <v>65</v>
      </c>
      <c r="E111" s="121" t="s">
        <v>101</v>
      </c>
      <c r="F111" s="121" t="s">
        <v>336</v>
      </c>
      <c r="H111" s="122"/>
      <c r="I111" s="121"/>
      <c r="J111" s="121"/>
      <c r="K111" s="121"/>
      <c r="L111" s="121"/>
      <c r="M111" s="121"/>
      <c r="N111" s="121"/>
    </row>
    <row r="112" spans="1:14" ht="13.5">
      <c r="A112" s="121">
        <v>2511</v>
      </c>
      <c r="B112" s="121" t="s">
        <v>343</v>
      </c>
      <c r="C112" s="121" t="s">
        <v>344</v>
      </c>
      <c r="D112" s="121" t="s">
        <v>65</v>
      </c>
      <c r="E112" s="121" t="s">
        <v>101</v>
      </c>
      <c r="F112" s="121" t="s">
        <v>336</v>
      </c>
      <c r="H112" s="122"/>
      <c r="I112" s="121"/>
      <c r="J112" s="121"/>
      <c r="K112" s="121"/>
      <c r="L112" s="121"/>
      <c r="M112" s="121"/>
      <c r="N112" s="121"/>
    </row>
    <row r="113" spans="1:14" ht="13.5">
      <c r="A113" s="121">
        <v>2512</v>
      </c>
      <c r="B113" s="121" t="s">
        <v>346</v>
      </c>
      <c r="C113" s="121" t="s">
        <v>347</v>
      </c>
      <c r="D113" s="121" t="s">
        <v>65</v>
      </c>
      <c r="E113" s="121" t="s">
        <v>101</v>
      </c>
      <c r="F113" s="121" t="s">
        <v>345</v>
      </c>
      <c r="H113" s="122"/>
      <c r="I113" s="121"/>
      <c r="J113" s="121"/>
      <c r="K113" s="121"/>
      <c r="L113" s="121"/>
      <c r="M113" s="121"/>
      <c r="N113" s="121"/>
    </row>
    <row r="114" spans="1:14" ht="13.5">
      <c r="A114" s="121">
        <v>2513</v>
      </c>
      <c r="B114" s="121" t="s">
        <v>348</v>
      </c>
      <c r="C114" s="121" t="s">
        <v>349</v>
      </c>
      <c r="D114" s="121" t="s">
        <v>65</v>
      </c>
      <c r="E114" s="121" t="s">
        <v>101</v>
      </c>
      <c r="F114" s="121" t="s">
        <v>345</v>
      </c>
      <c r="H114" s="122"/>
      <c r="I114" s="121"/>
      <c r="J114" s="121"/>
      <c r="K114" s="121"/>
      <c r="L114" s="121"/>
      <c r="M114" s="121"/>
      <c r="N114" s="121"/>
    </row>
    <row r="115" spans="1:14" ht="13.5">
      <c r="A115" s="121">
        <v>2514</v>
      </c>
      <c r="B115" s="121" t="s">
        <v>350</v>
      </c>
      <c r="C115" s="121" t="s">
        <v>351</v>
      </c>
      <c r="D115" s="121" t="s">
        <v>67</v>
      </c>
      <c r="E115" s="121" t="s">
        <v>101</v>
      </c>
      <c r="F115" s="121" t="s">
        <v>345</v>
      </c>
      <c r="H115" s="122"/>
      <c r="I115" s="121"/>
      <c r="J115" s="121"/>
      <c r="K115" s="121"/>
      <c r="L115" s="121"/>
      <c r="M115" s="121"/>
      <c r="N115" s="121"/>
    </row>
    <row r="116" spans="1:14" ht="13.5">
      <c r="A116" s="121">
        <v>2515</v>
      </c>
      <c r="B116" s="121" t="s">
        <v>352</v>
      </c>
      <c r="C116" s="121" t="s">
        <v>353</v>
      </c>
      <c r="D116" s="121" t="s">
        <v>67</v>
      </c>
      <c r="E116" s="121" t="s">
        <v>101</v>
      </c>
      <c r="F116" s="121" t="s">
        <v>345</v>
      </c>
      <c r="H116" s="122"/>
      <c r="I116" s="121"/>
      <c r="J116" s="121"/>
      <c r="K116" s="121"/>
      <c r="L116" s="121"/>
      <c r="M116" s="121"/>
      <c r="N116" s="121"/>
    </row>
    <row r="117" spans="1:14" ht="13.5">
      <c r="A117" s="121">
        <v>2516</v>
      </c>
      <c r="B117" s="121" t="s">
        <v>354</v>
      </c>
      <c r="C117" s="121" t="s">
        <v>355</v>
      </c>
      <c r="D117" s="121" t="s">
        <v>67</v>
      </c>
      <c r="E117" s="121" t="s">
        <v>101</v>
      </c>
      <c r="F117" s="121" t="s">
        <v>345</v>
      </c>
      <c r="H117" s="122"/>
      <c r="I117" s="121"/>
      <c r="J117" s="121"/>
      <c r="K117" s="121"/>
      <c r="L117" s="121"/>
      <c r="M117" s="121"/>
      <c r="N117" s="121"/>
    </row>
    <row r="118" spans="1:14" ht="13.5">
      <c r="A118" s="121">
        <v>2517</v>
      </c>
      <c r="B118" s="121" t="s">
        <v>357</v>
      </c>
      <c r="C118" s="121" t="s">
        <v>358</v>
      </c>
      <c r="D118" s="121" t="s">
        <v>68</v>
      </c>
      <c r="E118" s="121" t="s">
        <v>142</v>
      </c>
      <c r="F118" s="121" t="s">
        <v>356</v>
      </c>
      <c r="H118" s="122"/>
      <c r="I118" s="121"/>
      <c r="J118" s="121"/>
      <c r="K118" s="121"/>
      <c r="L118" s="121"/>
      <c r="M118" s="121"/>
      <c r="N118" s="121"/>
    </row>
    <row r="119" spans="1:14" ht="13.5">
      <c r="A119" s="121">
        <v>2518</v>
      </c>
      <c r="B119" s="121" t="s">
        <v>359</v>
      </c>
      <c r="C119" s="121" t="s">
        <v>360</v>
      </c>
      <c r="D119" s="121" t="s">
        <v>68</v>
      </c>
      <c r="E119" s="121" t="s">
        <v>83</v>
      </c>
      <c r="F119" s="121" t="s">
        <v>356</v>
      </c>
      <c r="H119" s="122"/>
      <c r="I119" s="121"/>
      <c r="J119" s="121"/>
      <c r="K119" s="121"/>
      <c r="L119" s="121"/>
      <c r="M119" s="121"/>
      <c r="N119" s="121"/>
    </row>
    <row r="120" spans="1:14" ht="13.5">
      <c r="A120" s="121">
        <v>2519</v>
      </c>
      <c r="B120" s="121" t="s">
        <v>361</v>
      </c>
      <c r="C120" s="121" t="s">
        <v>362</v>
      </c>
      <c r="D120" s="121" t="s">
        <v>68</v>
      </c>
      <c r="E120" s="121" t="s">
        <v>83</v>
      </c>
      <c r="F120" s="121" t="s">
        <v>356</v>
      </c>
      <c r="H120" s="122"/>
      <c r="I120" s="121"/>
      <c r="J120" s="121"/>
      <c r="K120" s="121"/>
      <c r="L120" s="121"/>
      <c r="M120" s="121"/>
      <c r="N120" s="121"/>
    </row>
    <row r="121" spans="1:14" ht="13.5">
      <c r="A121" s="121">
        <v>2520</v>
      </c>
      <c r="B121" s="121" t="s">
        <v>363</v>
      </c>
      <c r="C121" s="121" t="s">
        <v>364</v>
      </c>
      <c r="D121" s="121" t="s">
        <v>65</v>
      </c>
      <c r="E121" s="121" t="s">
        <v>83</v>
      </c>
      <c r="F121" s="121" t="s">
        <v>356</v>
      </c>
      <c r="H121" s="122"/>
      <c r="I121" s="121"/>
      <c r="J121" s="121"/>
      <c r="K121" s="121"/>
      <c r="L121" s="121"/>
      <c r="M121" s="121"/>
      <c r="N121" s="121"/>
    </row>
    <row r="122" spans="1:14" ht="13.5">
      <c r="A122" s="121">
        <v>2521</v>
      </c>
      <c r="B122" s="121" t="s">
        <v>365</v>
      </c>
      <c r="C122" s="121" t="s">
        <v>366</v>
      </c>
      <c r="D122" s="121" t="s">
        <v>65</v>
      </c>
      <c r="E122" s="121" t="s">
        <v>83</v>
      </c>
      <c r="F122" s="121" t="s">
        <v>356</v>
      </c>
      <c r="H122" s="122"/>
      <c r="I122" s="121"/>
      <c r="J122" s="121"/>
      <c r="K122" s="121"/>
      <c r="L122" s="121"/>
      <c r="M122" s="121"/>
      <c r="N122" s="121"/>
    </row>
    <row r="123" spans="1:14" ht="13.5">
      <c r="A123" s="121">
        <v>2522</v>
      </c>
      <c r="B123" s="121" t="s">
        <v>367</v>
      </c>
      <c r="C123" s="121" t="s">
        <v>368</v>
      </c>
      <c r="D123" s="121" t="s">
        <v>65</v>
      </c>
      <c r="E123" s="121" t="s">
        <v>83</v>
      </c>
      <c r="F123" s="121" t="s">
        <v>356</v>
      </c>
      <c r="H123" s="122"/>
      <c r="I123" s="121"/>
      <c r="J123" s="121"/>
      <c r="K123" s="121"/>
      <c r="L123" s="121"/>
      <c r="M123" s="121"/>
      <c r="N123" s="121"/>
    </row>
    <row r="124" spans="1:14" ht="13.5">
      <c r="A124" s="121">
        <v>2523</v>
      </c>
      <c r="B124" s="121" t="s">
        <v>369</v>
      </c>
      <c r="C124" s="121" t="s">
        <v>370</v>
      </c>
      <c r="D124" s="121" t="s">
        <v>65</v>
      </c>
      <c r="E124" s="121" t="s">
        <v>142</v>
      </c>
      <c r="F124" s="121" t="s">
        <v>356</v>
      </c>
      <c r="H124" s="122"/>
      <c r="I124" s="121"/>
      <c r="J124" s="121"/>
      <c r="K124" s="121"/>
      <c r="L124" s="121"/>
      <c r="M124" s="121"/>
      <c r="N124" s="121"/>
    </row>
    <row r="125" spans="1:14" ht="13.5">
      <c r="A125" s="121">
        <v>2524</v>
      </c>
      <c r="B125" s="121" t="s">
        <v>371</v>
      </c>
      <c r="C125" s="121" t="s">
        <v>372</v>
      </c>
      <c r="D125" s="121" t="s">
        <v>65</v>
      </c>
      <c r="E125" s="121" t="s">
        <v>74</v>
      </c>
      <c r="F125" s="121" t="s">
        <v>356</v>
      </c>
      <c r="H125" s="122"/>
      <c r="I125" s="121"/>
      <c r="J125" s="121"/>
      <c r="K125" s="121"/>
      <c r="L125" s="121"/>
      <c r="M125" s="121"/>
      <c r="N125" s="121"/>
    </row>
    <row r="126" spans="1:14" ht="13.5">
      <c r="A126" s="121">
        <v>2525</v>
      </c>
      <c r="B126" s="121" t="s">
        <v>373</v>
      </c>
      <c r="C126" s="121" t="s">
        <v>374</v>
      </c>
      <c r="D126" s="121" t="s">
        <v>67</v>
      </c>
      <c r="E126" s="121" t="s">
        <v>83</v>
      </c>
      <c r="F126" s="121" t="s">
        <v>356</v>
      </c>
      <c r="H126" s="122"/>
      <c r="I126" s="121"/>
      <c r="J126" s="121"/>
      <c r="K126" s="121"/>
      <c r="L126" s="121"/>
      <c r="M126" s="121"/>
      <c r="N126" s="121"/>
    </row>
    <row r="127" spans="1:14" ht="13.5">
      <c r="A127" s="121">
        <v>2526</v>
      </c>
      <c r="B127" s="121" t="s">
        <v>375</v>
      </c>
      <c r="C127" s="121" t="s">
        <v>376</v>
      </c>
      <c r="D127" s="121" t="s">
        <v>67</v>
      </c>
      <c r="E127" s="121" t="s">
        <v>142</v>
      </c>
      <c r="F127" s="121" t="s">
        <v>356</v>
      </c>
      <c r="H127" s="122"/>
      <c r="I127" s="121"/>
      <c r="J127" s="121"/>
      <c r="K127" s="121"/>
      <c r="L127" s="121"/>
      <c r="M127" s="121"/>
      <c r="N127" s="121"/>
    </row>
    <row r="128" spans="1:14" ht="13.5">
      <c r="A128" s="121">
        <v>2527</v>
      </c>
      <c r="B128" s="121" t="s">
        <v>377</v>
      </c>
      <c r="C128" s="121" t="s">
        <v>378</v>
      </c>
      <c r="D128" s="121" t="s">
        <v>67</v>
      </c>
      <c r="E128" s="121" t="s">
        <v>79</v>
      </c>
      <c r="F128" s="121" t="s">
        <v>356</v>
      </c>
      <c r="H128" s="122"/>
      <c r="I128" s="121"/>
      <c r="J128" s="121"/>
      <c r="K128" s="121"/>
      <c r="L128" s="121"/>
      <c r="M128" s="121"/>
      <c r="N128" s="121"/>
    </row>
    <row r="129" spans="1:14" ht="13.5">
      <c r="A129" s="121">
        <v>2528</v>
      </c>
      <c r="B129" s="121" t="s">
        <v>379</v>
      </c>
      <c r="C129" s="121" t="s">
        <v>380</v>
      </c>
      <c r="D129" s="121" t="s">
        <v>67</v>
      </c>
      <c r="E129" s="121" t="s">
        <v>83</v>
      </c>
      <c r="F129" s="121" t="s">
        <v>356</v>
      </c>
      <c r="H129" s="122"/>
      <c r="I129" s="121"/>
      <c r="J129" s="121"/>
      <c r="K129" s="121"/>
      <c r="L129" s="121"/>
      <c r="M129" s="121"/>
      <c r="N129" s="121"/>
    </row>
    <row r="130" spans="1:14" ht="13.5">
      <c r="A130" s="121">
        <v>2529</v>
      </c>
      <c r="B130" s="121" t="s">
        <v>381</v>
      </c>
      <c r="C130" s="121" t="s">
        <v>382</v>
      </c>
      <c r="D130" s="121" t="s">
        <v>67</v>
      </c>
      <c r="E130" s="121" t="s">
        <v>83</v>
      </c>
      <c r="F130" s="121" t="s">
        <v>356</v>
      </c>
      <c r="H130" s="122"/>
      <c r="I130" s="121"/>
      <c r="J130" s="121"/>
      <c r="K130" s="121"/>
      <c r="L130" s="121"/>
      <c r="M130" s="121"/>
      <c r="N130" s="121"/>
    </row>
    <row r="131" spans="1:14" ht="13.5">
      <c r="A131" s="121">
        <v>2530</v>
      </c>
      <c r="B131" s="121" t="s">
        <v>384</v>
      </c>
      <c r="C131" s="121" t="s">
        <v>385</v>
      </c>
      <c r="D131" s="121" t="s">
        <v>67</v>
      </c>
      <c r="E131" s="121" t="s">
        <v>83</v>
      </c>
      <c r="F131" s="121" t="s">
        <v>383</v>
      </c>
      <c r="H131" s="122"/>
      <c r="I131" s="121"/>
      <c r="J131" s="121"/>
      <c r="K131" s="121"/>
      <c r="L131" s="121"/>
      <c r="M131" s="121"/>
      <c r="N131" s="121"/>
    </row>
    <row r="132" spans="1:14" ht="13.5">
      <c r="A132" s="121">
        <v>2531</v>
      </c>
      <c r="B132" s="121" t="s">
        <v>387</v>
      </c>
      <c r="C132" s="121" t="s">
        <v>388</v>
      </c>
      <c r="D132" s="121" t="s">
        <v>65</v>
      </c>
      <c r="E132" s="121" t="s">
        <v>73</v>
      </c>
      <c r="F132" s="121" t="s">
        <v>386</v>
      </c>
      <c r="H132" s="122"/>
      <c r="I132" s="121"/>
      <c r="J132" s="121"/>
      <c r="K132" s="121"/>
      <c r="L132" s="121"/>
      <c r="M132" s="121"/>
      <c r="N132" s="121"/>
    </row>
    <row r="133" spans="1:14" ht="13.5">
      <c r="A133" s="121">
        <v>2532</v>
      </c>
      <c r="B133" s="121" t="s">
        <v>389</v>
      </c>
      <c r="C133" s="121" t="s">
        <v>390</v>
      </c>
      <c r="D133" s="121" t="s">
        <v>67</v>
      </c>
      <c r="E133" s="121" t="s">
        <v>73</v>
      </c>
      <c r="F133" s="121" t="s">
        <v>386</v>
      </c>
      <c r="H133" s="122"/>
      <c r="I133" s="121"/>
      <c r="J133" s="121"/>
      <c r="K133" s="121"/>
      <c r="L133" s="121"/>
      <c r="M133" s="121"/>
      <c r="N133" s="121"/>
    </row>
    <row r="134" spans="1:14" ht="13.5">
      <c r="A134" s="121">
        <v>2534</v>
      </c>
      <c r="B134" s="121" t="s">
        <v>391</v>
      </c>
      <c r="C134" s="121" t="s">
        <v>392</v>
      </c>
      <c r="D134" s="121" t="s">
        <v>67</v>
      </c>
      <c r="E134" s="121" t="s">
        <v>84</v>
      </c>
      <c r="F134" s="121" t="s">
        <v>224</v>
      </c>
      <c r="H134" s="122"/>
      <c r="I134" s="121"/>
      <c r="J134" s="121"/>
      <c r="K134" s="121"/>
      <c r="L134" s="121"/>
      <c r="M134" s="121"/>
      <c r="N134" s="121"/>
    </row>
    <row r="135" spans="1:14" ht="13.5">
      <c r="A135" s="121">
        <v>2535</v>
      </c>
      <c r="B135" s="121" t="s">
        <v>394</v>
      </c>
      <c r="C135" s="121" t="s">
        <v>395</v>
      </c>
      <c r="D135" s="121" t="s">
        <v>67</v>
      </c>
      <c r="E135" s="121" t="s">
        <v>75</v>
      </c>
      <c r="F135" s="121" t="s">
        <v>393</v>
      </c>
      <c r="H135" s="122"/>
      <c r="I135" s="121"/>
      <c r="J135" s="121"/>
      <c r="K135" s="121"/>
      <c r="L135" s="121"/>
      <c r="M135" s="121"/>
      <c r="N135" s="121"/>
    </row>
    <row r="136" spans="1:14" ht="13.5">
      <c r="A136" s="121">
        <v>2536</v>
      </c>
      <c r="B136" s="121" t="s">
        <v>396</v>
      </c>
      <c r="C136" s="121" t="s">
        <v>397</v>
      </c>
      <c r="D136" s="121" t="s">
        <v>67</v>
      </c>
      <c r="E136" s="121" t="s">
        <v>73</v>
      </c>
      <c r="F136" s="121" t="s">
        <v>393</v>
      </c>
      <c r="H136" s="122"/>
      <c r="I136" s="121"/>
      <c r="J136" s="121"/>
      <c r="K136" s="121"/>
      <c r="L136" s="121"/>
      <c r="M136" s="121"/>
      <c r="N136" s="121"/>
    </row>
    <row r="137" spans="1:14" ht="13.5">
      <c r="A137" s="121">
        <v>2537</v>
      </c>
      <c r="B137" s="121" t="s">
        <v>398</v>
      </c>
      <c r="C137" s="121" t="s">
        <v>399</v>
      </c>
      <c r="D137" s="121" t="s">
        <v>67</v>
      </c>
      <c r="E137" s="121" t="s">
        <v>79</v>
      </c>
      <c r="F137" s="121" t="s">
        <v>393</v>
      </c>
      <c r="H137" s="122"/>
      <c r="I137" s="121"/>
      <c r="J137" s="121"/>
      <c r="K137" s="121"/>
      <c r="L137" s="121"/>
      <c r="M137" s="121"/>
      <c r="N137" s="121"/>
    </row>
    <row r="138" spans="1:14" ht="13.5">
      <c r="A138" s="121">
        <v>2538</v>
      </c>
      <c r="B138" s="121" t="s">
        <v>400</v>
      </c>
      <c r="C138" s="121" t="s">
        <v>401</v>
      </c>
      <c r="D138" s="121" t="s">
        <v>67</v>
      </c>
      <c r="E138" s="121" t="s">
        <v>79</v>
      </c>
      <c r="F138" s="121" t="s">
        <v>393</v>
      </c>
      <c r="H138" s="122"/>
      <c r="I138" s="121"/>
      <c r="J138" s="121"/>
      <c r="K138" s="121"/>
      <c r="L138" s="121"/>
      <c r="M138" s="121"/>
      <c r="N138" s="121"/>
    </row>
    <row r="139" spans="1:14" ht="13.5">
      <c r="A139" s="121">
        <v>2539</v>
      </c>
      <c r="B139" s="121" t="s">
        <v>402</v>
      </c>
      <c r="C139" s="121" t="s">
        <v>403</v>
      </c>
      <c r="D139" s="121" t="s">
        <v>67</v>
      </c>
      <c r="E139" s="121" t="s">
        <v>73</v>
      </c>
      <c r="F139" s="121" t="s">
        <v>393</v>
      </c>
      <c r="H139" s="122"/>
      <c r="I139" s="121"/>
      <c r="J139" s="121"/>
      <c r="K139" s="121"/>
      <c r="L139" s="121"/>
      <c r="M139" s="121"/>
      <c r="N139" s="121"/>
    </row>
    <row r="140" spans="1:14" ht="13.5">
      <c r="A140" s="121">
        <v>2540</v>
      </c>
      <c r="B140" s="121" t="s">
        <v>404</v>
      </c>
      <c r="C140" s="121" t="s">
        <v>405</v>
      </c>
      <c r="D140" s="121" t="s">
        <v>65</v>
      </c>
      <c r="E140" s="121" t="s">
        <v>73</v>
      </c>
      <c r="F140" s="121" t="s">
        <v>393</v>
      </c>
      <c r="H140" s="122"/>
      <c r="I140" s="121"/>
      <c r="J140" s="121"/>
      <c r="K140" s="121"/>
      <c r="L140" s="121"/>
      <c r="M140" s="121"/>
      <c r="N140" s="121"/>
    </row>
    <row r="141" spans="1:14" ht="13.5">
      <c r="A141" s="121">
        <v>2541</v>
      </c>
      <c r="B141" s="121" t="s">
        <v>406</v>
      </c>
      <c r="C141" s="121" t="s">
        <v>407</v>
      </c>
      <c r="D141" s="121" t="s">
        <v>65</v>
      </c>
      <c r="E141" s="121" t="s">
        <v>73</v>
      </c>
      <c r="F141" s="121" t="s">
        <v>393</v>
      </c>
      <c r="H141" s="122"/>
      <c r="I141" s="121"/>
      <c r="J141" s="121"/>
      <c r="K141" s="121"/>
      <c r="L141" s="121"/>
      <c r="M141" s="121"/>
      <c r="N141" s="121"/>
    </row>
    <row r="142" spans="1:14" ht="13.5">
      <c r="A142" s="121">
        <v>2542</v>
      </c>
      <c r="B142" s="121" t="s">
        <v>408</v>
      </c>
      <c r="C142" s="121" t="s">
        <v>409</v>
      </c>
      <c r="D142" s="121" t="s">
        <v>65</v>
      </c>
      <c r="E142" s="121" t="s">
        <v>73</v>
      </c>
      <c r="F142" s="121" t="s">
        <v>393</v>
      </c>
      <c r="H142" s="122"/>
      <c r="I142" s="121"/>
      <c r="J142" s="121"/>
      <c r="K142" s="121"/>
      <c r="L142" s="121"/>
      <c r="M142" s="121"/>
      <c r="N142" s="121"/>
    </row>
    <row r="143" spans="1:14" ht="13.5">
      <c r="A143" s="121">
        <v>2543</v>
      </c>
      <c r="B143" s="121" t="s">
        <v>410</v>
      </c>
      <c r="C143" s="121" t="s">
        <v>411</v>
      </c>
      <c r="D143" s="121" t="s">
        <v>65</v>
      </c>
      <c r="E143" s="121" t="s">
        <v>73</v>
      </c>
      <c r="F143" s="121" t="s">
        <v>393</v>
      </c>
      <c r="H143" s="122"/>
      <c r="I143" s="121"/>
      <c r="J143" s="121"/>
      <c r="K143" s="121"/>
      <c r="L143" s="121"/>
      <c r="M143" s="121"/>
      <c r="N143" s="121"/>
    </row>
    <row r="144" spans="1:14" ht="13.5">
      <c r="A144" s="121">
        <v>2544</v>
      </c>
      <c r="B144" s="121" t="s">
        <v>412</v>
      </c>
      <c r="C144" s="121" t="s">
        <v>413</v>
      </c>
      <c r="D144" s="121" t="s">
        <v>68</v>
      </c>
      <c r="E144" s="121" t="s">
        <v>73</v>
      </c>
      <c r="F144" s="121" t="s">
        <v>393</v>
      </c>
      <c r="H144" s="122"/>
      <c r="I144" s="121"/>
      <c r="J144" s="121"/>
      <c r="K144" s="121"/>
      <c r="L144" s="121"/>
      <c r="M144" s="121"/>
      <c r="N144" s="121"/>
    </row>
    <row r="145" spans="1:14" ht="13.5">
      <c r="A145" s="121">
        <v>2545</v>
      </c>
      <c r="B145" s="121" t="s">
        <v>414</v>
      </c>
      <c r="C145" s="121" t="s">
        <v>415</v>
      </c>
      <c r="D145" s="121" t="s">
        <v>68</v>
      </c>
      <c r="E145" s="121" t="s">
        <v>73</v>
      </c>
      <c r="F145" s="121" t="s">
        <v>393</v>
      </c>
      <c r="H145" s="122"/>
      <c r="I145" s="121"/>
      <c r="J145" s="121"/>
      <c r="K145" s="121"/>
      <c r="L145" s="121"/>
      <c r="M145" s="121"/>
      <c r="N145" s="121"/>
    </row>
    <row r="146" spans="1:14" ht="13.5">
      <c r="A146" s="121">
        <v>2550</v>
      </c>
      <c r="B146" s="121" t="s">
        <v>417</v>
      </c>
      <c r="C146" s="121" t="s">
        <v>418</v>
      </c>
      <c r="D146" s="121" t="s">
        <v>68</v>
      </c>
      <c r="E146" s="121" t="s">
        <v>82</v>
      </c>
      <c r="F146" s="121" t="s">
        <v>416</v>
      </c>
      <c r="H146" s="122"/>
      <c r="I146" s="121"/>
      <c r="J146" s="121"/>
      <c r="K146" s="121"/>
      <c r="L146" s="121"/>
      <c r="M146" s="121"/>
      <c r="N146" s="121"/>
    </row>
    <row r="147" spans="1:14" ht="13.5">
      <c r="A147" s="121">
        <v>2551</v>
      </c>
      <c r="B147" s="121" t="s">
        <v>419</v>
      </c>
      <c r="C147" s="121" t="s">
        <v>420</v>
      </c>
      <c r="D147" s="121" t="s">
        <v>65</v>
      </c>
      <c r="E147" s="121" t="s">
        <v>101</v>
      </c>
      <c r="F147" s="121" t="s">
        <v>416</v>
      </c>
      <c r="H147" s="122"/>
      <c r="I147" s="121"/>
      <c r="J147" s="121"/>
      <c r="K147" s="121"/>
      <c r="L147" s="121"/>
      <c r="M147" s="121"/>
      <c r="N147" s="121"/>
    </row>
    <row r="148" spans="1:14" ht="13.5">
      <c r="A148" s="121">
        <v>2552</v>
      </c>
      <c r="B148" s="121" t="s">
        <v>421</v>
      </c>
      <c r="C148" s="121" t="s">
        <v>422</v>
      </c>
      <c r="D148" s="121" t="s">
        <v>67</v>
      </c>
      <c r="E148" s="121" t="s">
        <v>84</v>
      </c>
      <c r="F148" s="121" t="s">
        <v>416</v>
      </c>
      <c r="H148" s="122"/>
      <c r="I148" s="121"/>
      <c r="J148" s="121"/>
      <c r="K148" s="121"/>
      <c r="L148" s="121"/>
      <c r="M148" s="121"/>
      <c r="N148" s="121"/>
    </row>
    <row r="149" spans="1:14" ht="13.5">
      <c r="A149" s="121">
        <v>2553</v>
      </c>
      <c r="B149" s="121" t="s">
        <v>423</v>
      </c>
      <c r="C149" s="121" t="s">
        <v>424</v>
      </c>
      <c r="D149" s="121" t="s">
        <v>67</v>
      </c>
      <c r="E149" s="121" t="s">
        <v>84</v>
      </c>
      <c r="F149" s="121" t="s">
        <v>416</v>
      </c>
      <c r="H149" s="122"/>
      <c r="I149" s="121"/>
      <c r="J149" s="121"/>
      <c r="K149" s="121"/>
      <c r="L149" s="121"/>
      <c r="M149" s="121"/>
      <c r="N149" s="121"/>
    </row>
    <row r="150" spans="1:14" ht="13.5">
      <c r="A150" s="121">
        <v>2554</v>
      </c>
      <c r="B150" s="121" t="s">
        <v>425</v>
      </c>
      <c r="C150" s="121" t="s">
        <v>426</v>
      </c>
      <c r="D150" s="121" t="s">
        <v>67</v>
      </c>
      <c r="E150" s="121" t="s">
        <v>84</v>
      </c>
      <c r="F150" s="121" t="s">
        <v>416</v>
      </c>
      <c r="H150" s="122"/>
      <c r="I150" s="121"/>
      <c r="J150" s="121"/>
      <c r="K150" s="121"/>
      <c r="L150" s="121"/>
      <c r="M150" s="121"/>
      <c r="N150" s="121"/>
    </row>
    <row r="151" spans="1:14" ht="13.5">
      <c r="A151" s="121">
        <v>2555</v>
      </c>
      <c r="B151" s="121" t="s">
        <v>427</v>
      </c>
      <c r="C151" s="121" t="s">
        <v>428</v>
      </c>
      <c r="D151" s="121" t="s">
        <v>65</v>
      </c>
      <c r="E151" s="121" t="s">
        <v>84</v>
      </c>
      <c r="F151" s="121" t="s">
        <v>416</v>
      </c>
      <c r="H151" s="122"/>
      <c r="I151" s="121"/>
      <c r="J151" s="121"/>
      <c r="K151" s="121"/>
      <c r="L151" s="121"/>
      <c r="M151" s="121"/>
      <c r="N151" s="121"/>
    </row>
    <row r="152" spans="1:14" ht="13.5">
      <c r="A152" s="121">
        <v>2556</v>
      </c>
      <c r="B152" s="121" t="s">
        <v>429</v>
      </c>
      <c r="C152" s="121" t="s">
        <v>430</v>
      </c>
      <c r="D152" s="121" t="s">
        <v>65</v>
      </c>
      <c r="E152" s="121" t="s">
        <v>84</v>
      </c>
      <c r="F152" s="121" t="s">
        <v>416</v>
      </c>
      <c r="H152" s="122"/>
      <c r="I152" s="121"/>
      <c r="J152" s="121"/>
      <c r="K152" s="121"/>
      <c r="L152" s="121"/>
      <c r="M152" s="121"/>
      <c r="N152" s="121"/>
    </row>
    <row r="153" spans="1:14" ht="13.5">
      <c r="A153" s="121">
        <v>2557</v>
      </c>
      <c r="B153" s="121" t="s">
        <v>431</v>
      </c>
      <c r="C153" s="121" t="s">
        <v>432</v>
      </c>
      <c r="D153" s="121" t="s">
        <v>65</v>
      </c>
      <c r="E153" s="121" t="s">
        <v>84</v>
      </c>
      <c r="F153" s="121" t="s">
        <v>416</v>
      </c>
      <c r="H153" s="122"/>
      <c r="I153" s="121"/>
      <c r="J153" s="121"/>
      <c r="K153" s="121"/>
      <c r="L153" s="121"/>
      <c r="M153" s="121"/>
      <c r="N153" s="121"/>
    </row>
    <row r="154" spans="1:14" ht="13.5">
      <c r="A154" s="121">
        <v>2558</v>
      </c>
      <c r="B154" s="121" t="s">
        <v>433</v>
      </c>
      <c r="C154" s="121" t="s">
        <v>434</v>
      </c>
      <c r="D154" s="121" t="s">
        <v>65</v>
      </c>
      <c r="E154" s="121" t="s">
        <v>84</v>
      </c>
      <c r="F154" s="121" t="s">
        <v>416</v>
      </c>
      <c r="H154" s="122"/>
      <c r="I154" s="121"/>
      <c r="J154" s="121"/>
      <c r="K154" s="121"/>
      <c r="L154" s="121"/>
      <c r="M154" s="121"/>
      <c r="N154" s="121"/>
    </row>
    <row r="155" spans="1:14" ht="13.5">
      <c r="A155" s="121">
        <v>2559</v>
      </c>
      <c r="B155" s="121" t="s">
        <v>435</v>
      </c>
      <c r="C155" s="121" t="s">
        <v>436</v>
      </c>
      <c r="D155" s="121" t="s">
        <v>67</v>
      </c>
      <c r="E155" s="121" t="s">
        <v>84</v>
      </c>
      <c r="F155" s="121" t="s">
        <v>416</v>
      </c>
      <c r="H155" s="122"/>
      <c r="I155" s="121"/>
      <c r="J155" s="121"/>
      <c r="K155" s="121"/>
      <c r="L155" s="121"/>
      <c r="M155" s="121"/>
      <c r="N155" s="121"/>
    </row>
    <row r="156" spans="1:14" ht="13.5">
      <c r="A156" s="121">
        <v>2562</v>
      </c>
      <c r="B156" s="121" t="s">
        <v>438</v>
      </c>
      <c r="C156" s="121" t="s">
        <v>439</v>
      </c>
      <c r="D156" s="121" t="s">
        <v>65</v>
      </c>
      <c r="E156" s="121" t="s">
        <v>84</v>
      </c>
      <c r="F156" s="121" t="s">
        <v>437</v>
      </c>
      <c r="H156" s="122"/>
      <c r="I156" s="121"/>
      <c r="J156" s="121"/>
      <c r="K156" s="121"/>
      <c r="L156" s="121"/>
      <c r="M156" s="121"/>
      <c r="N156" s="121"/>
    </row>
    <row r="157" spans="1:14" ht="13.5">
      <c r="A157" s="121">
        <v>2563</v>
      </c>
      <c r="B157" s="121" t="s">
        <v>440</v>
      </c>
      <c r="C157" s="121" t="s">
        <v>441</v>
      </c>
      <c r="D157" s="121" t="s">
        <v>65</v>
      </c>
      <c r="E157" s="121" t="s">
        <v>84</v>
      </c>
      <c r="F157" s="121" t="s">
        <v>437</v>
      </c>
      <c r="H157" s="122"/>
      <c r="I157" s="121"/>
      <c r="J157" s="121"/>
      <c r="K157" s="121"/>
      <c r="L157" s="121"/>
      <c r="M157" s="121"/>
      <c r="N157" s="121"/>
    </row>
    <row r="158" spans="1:14" ht="13.5">
      <c r="A158" s="121">
        <v>2564</v>
      </c>
      <c r="B158" s="121" t="s">
        <v>442</v>
      </c>
      <c r="C158" s="121" t="s">
        <v>443</v>
      </c>
      <c r="D158" s="121" t="s">
        <v>67</v>
      </c>
      <c r="E158" s="121" t="s">
        <v>84</v>
      </c>
      <c r="F158" s="121" t="s">
        <v>437</v>
      </c>
      <c r="H158" s="122"/>
      <c r="I158" s="121"/>
      <c r="J158" s="121"/>
      <c r="K158" s="121"/>
      <c r="L158" s="121"/>
      <c r="M158" s="121"/>
      <c r="N158" s="121"/>
    </row>
    <row r="159" spans="1:14" ht="13.5">
      <c r="A159" s="121">
        <v>2565</v>
      </c>
      <c r="B159" s="121" t="s">
        <v>445</v>
      </c>
      <c r="C159" s="121" t="s">
        <v>446</v>
      </c>
      <c r="D159" s="121" t="s">
        <v>68</v>
      </c>
      <c r="E159" s="121" t="s">
        <v>82</v>
      </c>
      <c r="F159" s="121" t="s">
        <v>444</v>
      </c>
      <c r="H159" s="122"/>
      <c r="I159" s="121"/>
      <c r="J159" s="121"/>
      <c r="K159" s="121"/>
      <c r="L159" s="121"/>
      <c r="M159" s="121"/>
      <c r="N159" s="121"/>
    </row>
    <row r="160" spans="1:14" ht="13.5">
      <c r="A160" s="121">
        <v>2566</v>
      </c>
      <c r="B160" s="121" t="s">
        <v>447</v>
      </c>
      <c r="C160" s="121" t="s">
        <v>448</v>
      </c>
      <c r="D160" s="121" t="s">
        <v>68</v>
      </c>
      <c r="E160" s="121" t="s">
        <v>82</v>
      </c>
      <c r="F160" s="121" t="s">
        <v>444</v>
      </c>
      <c r="H160" s="122"/>
      <c r="I160" s="121"/>
      <c r="J160" s="121"/>
      <c r="K160" s="121"/>
      <c r="L160" s="121"/>
      <c r="M160" s="121"/>
      <c r="N160" s="121"/>
    </row>
    <row r="161" spans="1:14" ht="13.5">
      <c r="A161" s="121">
        <v>2567</v>
      </c>
      <c r="B161" s="121" t="s">
        <v>449</v>
      </c>
      <c r="C161" s="121" t="s">
        <v>450</v>
      </c>
      <c r="D161" s="121" t="s">
        <v>68</v>
      </c>
      <c r="E161" s="121" t="s">
        <v>82</v>
      </c>
      <c r="F161" s="121" t="s">
        <v>444</v>
      </c>
      <c r="H161" s="122"/>
      <c r="I161" s="121"/>
      <c r="J161" s="121"/>
      <c r="K161" s="121"/>
      <c r="L161" s="121"/>
      <c r="M161" s="121"/>
      <c r="N161" s="121"/>
    </row>
    <row r="162" spans="1:14" ht="13.5">
      <c r="A162" s="121">
        <v>2568</v>
      </c>
      <c r="B162" s="121" t="s">
        <v>451</v>
      </c>
      <c r="C162" s="121" t="s">
        <v>452</v>
      </c>
      <c r="D162" s="121" t="s">
        <v>65</v>
      </c>
      <c r="E162" s="121" t="s">
        <v>82</v>
      </c>
      <c r="F162" s="121" t="s">
        <v>444</v>
      </c>
      <c r="H162" s="122"/>
      <c r="I162" s="121"/>
      <c r="J162" s="121"/>
      <c r="K162" s="121"/>
      <c r="L162" s="121"/>
      <c r="M162" s="121"/>
      <c r="N162" s="121"/>
    </row>
    <row r="163" spans="1:14" ht="13.5">
      <c r="A163" s="121">
        <v>2569</v>
      </c>
      <c r="B163" s="121" t="s">
        <v>453</v>
      </c>
      <c r="C163" s="121" t="s">
        <v>454</v>
      </c>
      <c r="D163" s="121" t="s">
        <v>67</v>
      </c>
      <c r="E163" s="121" t="s">
        <v>82</v>
      </c>
      <c r="F163" s="121" t="s">
        <v>444</v>
      </c>
      <c r="H163" s="122"/>
      <c r="I163" s="121"/>
      <c r="J163" s="121"/>
      <c r="K163" s="121"/>
      <c r="L163" s="121"/>
      <c r="M163" s="121"/>
      <c r="N163" s="121"/>
    </row>
    <row r="164" spans="1:14" ht="13.5">
      <c r="A164" s="121">
        <v>2570</v>
      </c>
      <c r="B164" s="121" t="s">
        <v>455</v>
      </c>
      <c r="C164" s="121" t="s">
        <v>456</v>
      </c>
      <c r="D164" s="121" t="s">
        <v>67</v>
      </c>
      <c r="E164" s="121" t="s">
        <v>82</v>
      </c>
      <c r="F164" s="121" t="s">
        <v>444</v>
      </c>
      <c r="H164" s="122"/>
      <c r="I164" s="121"/>
      <c r="J164" s="121"/>
      <c r="K164" s="121"/>
      <c r="L164" s="121"/>
      <c r="M164" s="121"/>
      <c r="N164" s="121"/>
    </row>
    <row r="165" spans="1:14" ht="13.5">
      <c r="A165" s="121">
        <v>2571</v>
      </c>
      <c r="B165" s="121" t="s">
        <v>457</v>
      </c>
      <c r="C165" s="121" t="s">
        <v>458</v>
      </c>
      <c r="D165" s="121" t="s">
        <v>65</v>
      </c>
      <c r="E165" s="121" t="s">
        <v>82</v>
      </c>
      <c r="F165" s="121" t="s">
        <v>444</v>
      </c>
      <c r="H165" s="122"/>
      <c r="I165" s="121"/>
      <c r="J165" s="121"/>
      <c r="K165" s="121"/>
      <c r="L165" s="121"/>
      <c r="M165" s="121"/>
      <c r="N165" s="121"/>
    </row>
    <row r="166" spans="1:14" ht="13.5">
      <c r="A166" s="121">
        <v>2572</v>
      </c>
      <c r="B166" s="121" t="s">
        <v>460</v>
      </c>
      <c r="C166" s="121" t="s">
        <v>461</v>
      </c>
      <c r="D166" s="121" t="s">
        <v>77</v>
      </c>
      <c r="E166" s="121" t="s">
        <v>114</v>
      </c>
      <c r="F166" s="121" t="s">
        <v>459</v>
      </c>
      <c r="H166" s="122"/>
      <c r="I166" s="121"/>
      <c r="J166" s="121"/>
      <c r="K166" s="121"/>
      <c r="L166" s="121"/>
      <c r="M166" s="121"/>
      <c r="N166" s="121"/>
    </row>
    <row r="167" spans="1:14" ht="13.5">
      <c r="A167" s="121">
        <v>2573</v>
      </c>
      <c r="B167" s="121" t="s">
        <v>462</v>
      </c>
      <c r="C167" s="121" t="s">
        <v>463</v>
      </c>
      <c r="D167" s="121" t="s">
        <v>464</v>
      </c>
      <c r="E167" s="121" t="s">
        <v>114</v>
      </c>
      <c r="F167" s="121" t="s">
        <v>459</v>
      </c>
      <c r="H167" s="122"/>
      <c r="I167" s="121"/>
      <c r="J167" s="121"/>
      <c r="K167" s="121"/>
      <c r="L167" s="121"/>
      <c r="M167" s="121"/>
      <c r="N167" s="121"/>
    </row>
    <row r="168" spans="1:14" ht="13.5">
      <c r="A168" s="121">
        <v>2574</v>
      </c>
      <c r="B168" s="121" t="s">
        <v>465</v>
      </c>
      <c r="C168" s="121" t="s">
        <v>466</v>
      </c>
      <c r="D168" s="121" t="s">
        <v>464</v>
      </c>
      <c r="E168" s="121" t="s">
        <v>114</v>
      </c>
      <c r="F168" s="121" t="s">
        <v>459</v>
      </c>
      <c r="H168" s="122"/>
      <c r="I168" s="121"/>
      <c r="J168" s="121"/>
      <c r="K168" s="121"/>
      <c r="L168" s="121"/>
      <c r="M168" s="121"/>
      <c r="N168" s="121"/>
    </row>
    <row r="169" spans="1:14" ht="13.5">
      <c r="A169" s="121">
        <v>2575</v>
      </c>
      <c r="B169" s="121" t="s">
        <v>467</v>
      </c>
      <c r="C169" s="121" t="s">
        <v>468</v>
      </c>
      <c r="D169" s="121" t="s">
        <v>464</v>
      </c>
      <c r="E169" s="121" t="s">
        <v>114</v>
      </c>
      <c r="F169" s="121" t="s">
        <v>459</v>
      </c>
      <c r="H169" s="122"/>
      <c r="I169" s="121"/>
      <c r="J169" s="121"/>
      <c r="K169" s="121"/>
      <c r="L169" s="121"/>
      <c r="M169" s="121"/>
      <c r="N169" s="121"/>
    </row>
    <row r="170" spans="1:14" ht="13.5">
      <c r="A170" s="121">
        <v>2576</v>
      </c>
      <c r="B170" s="121" t="s">
        <v>469</v>
      </c>
      <c r="C170" s="121" t="s">
        <v>470</v>
      </c>
      <c r="D170" s="121" t="s">
        <v>464</v>
      </c>
      <c r="E170" s="121" t="s">
        <v>114</v>
      </c>
      <c r="F170" s="121" t="s">
        <v>459</v>
      </c>
      <c r="H170" s="122"/>
      <c r="I170" s="121"/>
      <c r="J170" s="121"/>
      <c r="K170" s="121"/>
      <c r="L170" s="121"/>
      <c r="M170" s="121"/>
      <c r="N170" s="121"/>
    </row>
    <row r="171" spans="1:14" ht="13.5">
      <c r="A171" s="121">
        <v>2577</v>
      </c>
      <c r="B171" s="121" t="s">
        <v>471</v>
      </c>
      <c r="C171" s="121" t="s">
        <v>472</v>
      </c>
      <c r="D171" s="121" t="s">
        <v>464</v>
      </c>
      <c r="E171" s="121" t="s">
        <v>82</v>
      </c>
      <c r="F171" s="121" t="s">
        <v>459</v>
      </c>
      <c r="H171" s="122"/>
      <c r="I171" s="121"/>
      <c r="J171" s="121"/>
      <c r="K171" s="121"/>
      <c r="L171" s="121"/>
      <c r="M171" s="121"/>
      <c r="N171" s="121"/>
    </row>
    <row r="172" spans="1:14" ht="13.5">
      <c r="A172" s="121">
        <v>2578</v>
      </c>
      <c r="B172" s="121" t="s">
        <v>473</v>
      </c>
      <c r="C172" s="121" t="s">
        <v>474</v>
      </c>
      <c r="D172" s="121" t="s">
        <v>475</v>
      </c>
      <c r="E172" s="121" t="s">
        <v>114</v>
      </c>
      <c r="F172" s="121" t="s">
        <v>459</v>
      </c>
      <c r="H172" s="122"/>
      <c r="I172" s="121"/>
      <c r="J172" s="121"/>
      <c r="K172" s="121"/>
      <c r="L172" s="121"/>
      <c r="M172" s="121"/>
      <c r="N172" s="121"/>
    </row>
    <row r="173" spans="1:14" ht="13.5">
      <c r="A173" s="121">
        <v>2579</v>
      </c>
      <c r="B173" s="121" t="s">
        <v>476</v>
      </c>
      <c r="C173" s="121" t="s">
        <v>477</v>
      </c>
      <c r="D173" s="121" t="s">
        <v>475</v>
      </c>
      <c r="E173" s="121" t="s">
        <v>82</v>
      </c>
      <c r="F173" s="121" t="s">
        <v>459</v>
      </c>
      <c r="H173" s="122"/>
      <c r="I173" s="121"/>
      <c r="J173" s="121"/>
      <c r="K173" s="121"/>
      <c r="L173" s="121"/>
      <c r="M173" s="121"/>
      <c r="N173" s="121"/>
    </row>
    <row r="174" spans="1:14" ht="13.5">
      <c r="A174" s="121">
        <v>2580</v>
      </c>
      <c r="B174" s="121" t="s">
        <v>478</v>
      </c>
      <c r="C174" s="121" t="s">
        <v>479</v>
      </c>
      <c r="D174" s="121" t="s">
        <v>475</v>
      </c>
      <c r="E174" s="121" t="s">
        <v>114</v>
      </c>
      <c r="F174" s="121" t="s">
        <v>459</v>
      </c>
      <c r="H174" s="122"/>
      <c r="I174" s="121"/>
      <c r="J174" s="121"/>
      <c r="K174" s="121"/>
      <c r="L174" s="121"/>
      <c r="M174" s="121"/>
      <c r="N174" s="121"/>
    </row>
    <row r="175" spans="1:14" ht="13.5">
      <c r="A175" s="121">
        <v>2581</v>
      </c>
      <c r="B175" s="121" t="s">
        <v>480</v>
      </c>
      <c r="C175" s="121" t="s">
        <v>481</v>
      </c>
      <c r="D175" s="121" t="s">
        <v>475</v>
      </c>
      <c r="E175" s="121" t="s">
        <v>114</v>
      </c>
      <c r="F175" s="121" t="s">
        <v>459</v>
      </c>
      <c r="H175" s="122"/>
      <c r="I175" s="121"/>
      <c r="J175" s="121"/>
      <c r="K175" s="121"/>
      <c r="L175" s="121"/>
      <c r="M175" s="121"/>
      <c r="N175" s="121"/>
    </row>
    <row r="176" spans="1:14" ht="13.5">
      <c r="A176" s="121">
        <v>2582</v>
      </c>
      <c r="B176" s="121" t="s">
        <v>482</v>
      </c>
      <c r="C176" s="121" t="s">
        <v>483</v>
      </c>
      <c r="D176" s="121" t="s">
        <v>475</v>
      </c>
      <c r="E176" s="121" t="s">
        <v>114</v>
      </c>
      <c r="F176" s="121" t="s">
        <v>459</v>
      </c>
      <c r="H176" s="122"/>
      <c r="I176" s="121"/>
      <c r="J176" s="121"/>
      <c r="K176" s="121"/>
      <c r="L176" s="121"/>
      <c r="M176" s="121"/>
      <c r="N176" s="121"/>
    </row>
    <row r="177" spans="1:14" ht="13.5">
      <c r="A177" s="121">
        <v>2583</v>
      </c>
      <c r="B177" s="121" t="s">
        <v>484</v>
      </c>
      <c r="C177" s="121" t="s">
        <v>485</v>
      </c>
      <c r="D177" s="121" t="s">
        <v>475</v>
      </c>
      <c r="E177" s="121" t="s">
        <v>114</v>
      </c>
      <c r="F177" s="121" t="s">
        <v>459</v>
      </c>
      <c r="H177" s="122"/>
      <c r="I177" s="121"/>
      <c r="J177" s="121"/>
      <c r="K177" s="121"/>
      <c r="L177" s="121"/>
      <c r="M177" s="121"/>
      <c r="N177" s="121"/>
    </row>
    <row r="178" spans="1:14" ht="13.5">
      <c r="A178" s="121">
        <v>2584</v>
      </c>
      <c r="B178" s="121" t="s">
        <v>486</v>
      </c>
      <c r="C178" s="121" t="s">
        <v>487</v>
      </c>
      <c r="D178" s="121" t="s">
        <v>475</v>
      </c>
      <c r="E178" s="121" t="s">
        <v>114</v>
      </c>
      <c r="F178" s="121" t="s">
        <v>459</v>
      </c>
      <c r="H178" s="122"/>
      <c r="I178" s="121"/>
      <c r="J178" s="121"/>
      <c r="K178" s="121"/>
      <c r="L178" s="121"/>
      <c r="M178" s="121"/>
      <c r="N178" s="121"/>
    </row>
    <row r="179" spans="1:14" ht="13.5">
      <c r="A179" s="121">
        <v>2585</v>
      </c>
      <c r="B179" s="121" t="s">
        <v>488</v>
      </c>
      <c r="C179" s="121" t="s">
        <v>489</v>
      </c>
      <c r="D179" s="121" t="s">
        <v>490</v>
      </c>
      <c r="E179" s="121" t="s">
        <v>114</v>
      </c>
      <c r="F179" s="121" t="s">
        <v>459</v>
      </c>
      <c r="H179" s="122"/>
      <c r="I179" s="121"/>
      <c r="J179" s="121"/>
      <c r="K179" s="121"/>
      <c r="L179" s="121"/>
      <c r="M179" s="121"/>
      <c r="N179" s="121"/>
    </row>
    <row r="180" spans="1:14" ht="13.5">
      <c r="A180" s="121">
        <v>2586</v>
      </c>
      <c r="B180" s="121" t="s">
        <v>492</v>
      </c>
      <c r="C180" s="121" t="s">
        <v>493</v>
      </c>
      <c r="D180" s="121" t="s">
        <v>68</v>
      </c>
      <c r="E180" s="121" t="s">
        <v>73</v>
      </c>
      <c r="F180" s="121" t="s">
        <v>491</v>
      </c>
      <c r="H180" s="122"/>
      <c r="I180" s="121"/>
      <c r="J180" s="121"/>
      <c r="K180" s="121"/>
      <c r="L180" s="121"/>
      <c r="M180" s="121"/>
      <c r="N180" s="121"/>
    </row>
    <row r="181" spans="1:14" ht="13.5">
      <c r="A181" s="121">
        <v>2587</v>
      </c>
      <c r="B181" s="121" t="s">
        <v>495</v>
      </c>
      <c r="C181" s="121" t="s">
        <v>496</v>
      </c>
      <c r="D181" s="121" t="s">
        <v>65</v>
      </c>
      <c r="E181" s="121" t="s">
        <v>79</v>
      </c>
      <c r="F181" s="121" t="s">
        <v>494</v>
      </c>
      <c r="H181" s="122"/>
      <c r="I181" s="121"/>
      <c r="J181" s="121"/>
      <c r="K181" s="121"/>
      <c r="L181" s="121"/>
      <c r="M181" s="121"/>
      <c r="N181" s="121"/>
    </row>
    <row r="182" spans="1:14" ht="13.5">
      <c r="A182" s="121">
        <v>2588</v>
      </c>
      <c r="B182" s="121" t="s">
        <v>498</v>
      </c>
      <c r="C182" s="121" t="s">
        <v>499</v>
      </c>
      <c r="D182" s="121" t="s">
        <v>68</v>
      </c>
      <c r="E182" s="121" t="s">
        <v>79</v>
      </c>
      <c r="F182" s="121" t="s">
        <v>497</v>
      </c>
      <c r="H182" s="122"/>
      <c r="I182" s="121"/>
      <c r="J182" s="121"/>
      <c r="K182" s="121"/>
      <c r="L182" s="121"/>
      <c r="M182" s="121"/>
      <c r="N182" s="121"/>
    </row>
    <row r="183" spans="1:14" ht="13.5">
      <c r="A183" s="121">
        <v>2589</v>
      </c>
      <c r="B183" s="121" t="s">
        <v>500</v>
      </c>
      <c r="C183" s="121" t="s">
        <v>501</v>
      </c>
      <c r="D183" s="121" t="s">
        <v>65</v>
      </c>
      <c r="E183" s="121" t="s">
        <v>80</v>
      </c>
      <c r="F183" s="121" t="s">
        <v>497</v>
      </c>
      <c r="H183" s="122"/>
      <c r="I183" s="121"/>
      <c r="J183" s="121"/>
      <c r="K183" s="121"/>
      <c r="L183" s="121"/>
      <c r="M183" s="121"/>
      <c r="N183" s="121"/>
    </row>
    <row r="184" spans="1:14" ht="13.5">
      <c r="A184" s="121">
        <v>2590</v>
      </c>
      <c r="B184" s="121" t="s">
        <v>502</v>
      </c>
      <c r="C184" s="121" t="s">
        <v>503</v>
      </c>
      <c r="D184" s="121" t="s">
        <v>65</v>
      </c>
      <c r="E184" s="121" t="s">
        <v>80</v>
      </c>
      <c r="F184" s="121" t="s">
        <v>497</v>
      </c>
      <c r="H184" s="122"/>
      <c r="I184" s="121"/>
      <c r="J184" s="121"/>
      <c r="K184" s="121"/>
      <c r="L184" s="121"/>
      <c r="M184" s="121"/>
      <c r="N184" s="121"/>
    </row>
    <row r="185" spans="1:14" ht="13.5">
      <c r="A185" s="121">
        <v>2591</v>
      </c>
      <c r="B185" s="121" t="s">
        <v>504</v>
      </c>
      <c r="C185" s="121" t="s">
        <v>505</v>
      </c>
      <c r="D185" s="121" t="s">
        <v>67</v>
      </c>
      <c r="E185" s="121" t="s">
        <v>85</v>
      </c>
      <c r="F185" s="121" t="s">
        <v>497</v>
      </c>
      <c r="H185" s="122"/>
      <c r="I185" s="121"/>
      <c r="J185" s="121"/>
      <c r="K185" s="121"/>
      <c r="L185" s="121"/>
      <c r="M185" s="121"/>
      <c r="N185" s="121"/>
    </row>
    <row r="186" spans="1:14" ht="13.5">
      <c r="A186" s="121">
        <v>2592</v>
      </c>
      <c r="B186" s="121" t="s">
        <v>506</v>
      </c>
      <c r="C186" s="121" t="s">
        <v>507</v>
      </c>
      <c r="D186" s="121" t="s">
        <v>67</v>
      </c>
      <c r="E186" s="121" t="s">
        <v>80</v>
      </c>
      <c r="F186" s="121" t="s">
        <v>497</v>
      </c>
      <c r="H186" s="122"/>
      <c r="I186" s="121"/>
      <c r="J186" s="121"/>
      <c r="K186" s="121"/>
      <c r="L186" s="121"/>
      <c r="M186" s="121"/>
      <c r="N186" s="121"/>
    </row>
    <row r="187" spans="1:14" ht="13.5">
      <c r="A187" s="121">
        <v>2593</v>
      </c>
      <c r="B187" s="121" t="s">
        <v>508</v>
      </c>
      <c r="C187" s="121" t="s">
        <v>509</v>
      </c>
      <c r="D187" s="121" t="s">
        <v>67</v>
      </c>
      <c r="E187" s="121" t="s">
        <v>80</v>
      </c>
      <c r="F187" s="121" t="s">
        <v>497</v>
      </c>
      <c r="H187" s="122"/>
      <c r="I187" s="121"/>
      <c r="J187" s="121"/>
      <c r="K187" s="121"/>
      <c r="L187" s="121"/>
      <c r="M187" s="121"/>
      <c r="N187" s="121"/>
    </row>
    <row r="188" spans="1:14" ht="13.5">
      <c r="A188" s="121">
        <v>2594</v>
      </c>
      <c r="B188" s="121" t="s">
        <v>510</v>
      </c>
      <c r="C188" s="121" t="s">
        <v>511</v>
      </c>
      <c r="D188" s="121" t="s">
        <v>67</v>
      </c>
      <c r="E188" s="121" t="s">
        <v>84</v>
      </c>
      <c r="F188" s="121" t="s">
        <v>497</v>
      </c>
      <c r="H188" s="122"/>
      <c r="I188" s="121"/>
      <c r="J188" s="121"/>
      <c r="K188" s="121"/>
      <c r="L188" s="121"/>
      <c r="M188" s="121"/>
      <c r="N188" s="121"/>
    </row>
    <row r="189" spans="1:14" ht="13.5">
      <c r="A189" s="121">
        <v>2595</v>
      </c>
      <c r="B189" s="121" t="s">
        <v>512</v>
      </c>
      <c r="C189" s="121" t="s">
        <v>513</v>
      </c>
      <c r="D189" s="121" t="s">
        <v>100</v>
      </c>
      <c r="E189" s="121" t="s">
        <v>80</v>
      </c>
      <c r="F189" s="121" t="s">
        <v>497</v>
      </c>
      <c r="H189" s="122"/>
      <c r="I189" s="121"/>
      <c r="J189" s="121"/>
      <c r="K189" s="121"/>
      <c r="L189" s="121"/>
      <c r="M189" s="121"/>
      <c r="N189" s="121"/>
    </row>
    <row r="190" spans="1:14" ht="13.5">
      <c r="A190" s="121">
        <v>2596</v>
      </c>
      <c r="B190" s="121" t="s">
        <v>514</v>
      </c>
      <c r="C190" s="121" t="s">
        <v>515</v>
      </c>
      <c r="D190" s="121" t="s">
        <v>100</v>
      </c>
      <c r="E190" s="121" t="s">
        <v>80</v>
      </c>
      <c r="F190" s="121" t="s">
        <v>497</v>
      </c>
      <c r="H190" s="122"/>
      <c r="I190" s="121"/>
      <c r="J190" s="121"/>
      <c r="K190" s="121"/>
      <c r="L190" s="121"/>
      <c r="M190" s="121"/>
      <c r="N190" s="121"/>
    </row>
    <row r="191" spans="1:14" ht="13.5">
      <c r="A191" s="121">
        <v>2597</v>
      </c>
      <c r="B191" s="121" t="s">
        <v>516</v>
      </c>
      <c r="C191" s="121" t="s">
        <v>517</v>
      </c>
      <c r="D191" s="121" t="s">
        <v>69</v>
      </c>
      <c r="E191" s="121" t="s">
        <v>80</v>
      </c>
      <c r="F191" s="121" t="s">
        <v>497</v>
      </c>
      <c r="H191" s="122"/>
      <c r="I191" s="121"/>
      <c r="J191" s="121"/>
      <c r="K191" s="121"/>
      <c r="L191" s="121"/>
      <c r="M191" s="121"/>
      <c r="N191" s="121"/>
    </row>
    <row r="192" spans="1:14" ht="13.5">
      <c r="A192" s="121">
        <v>2598</v>
      </c>
      <c r="B192" s="121" t="s">
        <v>518</v>
      </c>
      <c r="C192" s="121" t="s">
        <v>519</v>
      </c>
      <c r="D192" s="121" t="s">
        <v>68</v>
      </c>
      <c r="E192" s="121" t="s">
        <v>80</v>
      </c>
      <c r="F192" s="121" t="s">
        <v>497</v>
      </c>
      <c r="H192" s="122"/>
      <c r="I192" s="121"/>
      <c r="J192" s="121"/>
      <c r="K192" s="121"/>
      <c r="L192" s="121"/>
      <c r="M192" s="121"/>
      <c r="N192" s="121"/>
    </row>
    <row r="193" spans="1:14" ht="13.5">
      <c r="A193" s="121">
        <v>2599</v>
      </c>
      <c r="B193" s="121" t="s">
        <v>520</v>
      </c>
      <c r="C193" s="121" t="s">
        <v>521</v>
      </c>
      <c r="D193" s="121" t="s">
        <v>68</v>
      </c>
      <c r="E193" s="121" t="s">
        <v>80</v>
      </c>
      <c r="F193" s="121" t="s">
        <v>497</v>
      </c>
      <c r="H193" s="122"/>
      <c r="I193" s="121"/>
      <c r="J193" s="121"/>
      <c r="K193" s="121"/>
      <c r="L193" s="121"/>
      <c r="M193" s="121"/>
      <c r="N193" s="121"/>
    </row>
    <row r="194" spans="1:14" ht="13.5">
      <c r="A194" s="121">
        <v>2600</v>
      </c>
      <c r="B194" s="121" t="s">
        <v>522</v>
      </c>
      <c r="C194" s="121" t="s">
        <v>523</v>
      </c>
      <c r="D194" s="121" t="s">
        <v>68</v>
      </c>
      <c r="E194" s="121" t="s">
        <v>80</v>
      </c>
      <c r="F194" s="121" t="s">
        <v>497</v>
      </c>
      <c r="H194" s="122"/>
      <c r="I194" s="121"/>
      <c r="J194" s="121"/>
      <c r="K194" s="121"/>
      <c r="L194" s="121"/>
      <c r="M194" s="121"/>
      <c r="N194" s="121"/>
    </row>
    <row r="195" spans="1:14" ht="13.5">
      <c r="A195" s="121">
        <v>2601</v>
      </c>
      <c r="B195" s="121" t="s">
        <v>524</v>
      </c>
      <c r="C195" s="121" t="s">
        <v>525</v>
      </c>
      <c r="D195" s="121" t="s">
        <v>65</v>
      </c>
      <c r="E195" s="121" t="s">
        <v>80</v>
      </c>
      <c r="F195" s="121" t="s">
        <v>497</v>
      </c>
      <c r="H195" s="122"/>
      <c r="I195" s="121"/>
      <c r="J195" s="121"/>
      <c r="K195" s="121"/>
      <c r="L195" s="121"/>
      <c r="M195" s="121"/>
      <c r="N195" s="121"/>
    </row>
    <row r="196" spans="1:14" ht="13.5">
      <c r="A196" s="121">
        <v>2602</v>
      </c>
      <c r="B196" s="121" t="s">
        <v>527</v>
      </c>
      <c r="C196" s="121" t="s">
        <v>528</v>
      </c>
      <c r="D196" s="121" t="s">
        <v>68</v>
      </c>
      <c r="E196" s="121" t="s">
        <v>84</v>
      </c>
      <c r="F196" s="121" t="s">
        <v>526</v>
      </c>
      <c r="H196" s="122"/>
      <c r="I196" s="121"/>
      <c r="J196" s="121"/>
      <c r="K196" s="121"/>
      <c r="L196" s="121"/>
      <c r="M196" s="121"/>
      <c r="N196" s="121"/>
    </row>
    <row r="197" spans="1:14" ht="13.5">
      <c r="A197" s="121">
        <v>2603</v>
      </c>
      <c r="B197" s="121" t="s">
        <v>529</v>
      </c>
      <c r="C197" s="121" t="s">
        <v>530</v>
      </c>
      <c r="D197" s="121" t="s">
        <v>65</v>
      </c>
      <c r="E197" s="121" t="s">
        <v>79</v>
      </c>
      <c r="F197" s="121" t="s">
        <v>526</v>
      </c>
      <c r="H197" s="122"/>
      <c r="I197" s="121"/>
      <c r="J197" s="121"/>
      <c r="K197" s="121"/>
      <c r="L197" s="121"/>
      <c r="M197" s="121"/>
      <c r="N197" s="121"/>
    </row>
    <row r="198" spans="1:14" ht="13.5">
      <c r="A198" s="121">
        <v>2604</v>
      </c>
      <c r="B198" s="121" t="s">
        <v>531</v>
      </c>
      <c r="C198" s="121" t="s">
        <v>532</v>
      </c>
      <c r="D198" s="121" t="s">
        <v>65</v>
      </c>
      <c r="E198" s="121" t="s">
        <v>79</v>
      </c>
      <c r="F198" s="121" t="s">
        <v>526</v>
      </c>
      <c r="H198" s="122"/>
      <c r="I198" s="121"/>
      <c r="J198" s="121"/>
      <c r="K198" s="121"/>
      <c r="L198" s="121"/>
      <c r="M198" s="121"/>
      <c r="N198" s="121"/>
    </row>
    <row r="199" spans="1:14" ht="13.5">
      <c r="A199" s="121">
        <v>2605</v>
      </c>
      <c r="B199" s="121" t="s">
        <v>533</v>
      </c>
      <c r="C199" s="121" t="s">
        <v>534</v>
      </c>
      <c r="D199" s="121" t="s">
        <v>65</v>
      </c>
      <c r="E199" s="121" t="s">
        <v>79</v>
      </c>
      <c r="F199" s="121" t="s">
        <v>526</v>
      </c>
      <c r="H199" s="122"/>
      <c r="I199" s="121"/>
      <c r="J199" s="121"/>
      <c r="K199" s="121"/>
      <c r="L199" s="121"/>
      <c r="M199" s="121"/>
      <c r="N199" s="121"/>
    </row>
    <row r="200" spans="1:14" ht="13.5">
      <c r="A200" s="121">
        <v>2606</v>
      </c>
      <c r="B200" s="121" t="s">
        <v>535</v>
      </c>
      <c r="C200" s="121" t="s">
        <v>536</v>
      </c>
      <c r="D200" s="121" t="s">
        <v>67</v>
      </c>
      <c r="E200" s="121" t="s">
        <v>79</v>
      </c>
      <c r="F200" s="121" t="s">
        <v>526</v>
      </c>
      <c r="H200" s="122"/>
      <c r="I200" s="121"/>
      <c r="J200" s="121"/>
      <c r="K200" s="121"/>
      <c r="L200" s="121"/>
      <c r="M200" s="121"/>
      <c r="N200" s="121"/>
    </row>
    <row r="201" spans="1:14" ht="13.5">
      <c r="A201" s="121">
        <v>2607</v>
      </c>
      <c r="B201" s="121" t="s">
        <v>537</v>
      </c>
      <c r="C201" s="121" t="s">
        <v>538</v>
      </c>
      <c r="D201" s="121" t="s">
        <v>67</v>
      </c>
      <c r="E201" s="121" t="s">
        <v>84</v>
      </c>
      <c r="F201" s="121" t="s">
        <v>526</v>
      </c>
      <c r="H201" s="122"/>
      <c r="I201" s="121"/>
      <c r="J201" s="121"/>
      <c r="K201" s="121"/>
      <c r="L201" s="121"/>
      <c r="M201" s="121"/>
      <c r="N201" s="121"/>
    </row>
    <row r="202" spans="1:14" ht="13.5">
      <c r="A202" s="121">
        <v>2608</v>
      </c>
      <c r="B202" s="121" t="s">
        <v>539</v>
      </c>
      <c r="C202" s="121" t="s">
        <v>540</v>
      </c>
      <c r="D202" s="121" t="s">
        <v>67</v>
      </c>
      <c r="E202" s="121" t="s">
        <v>79</v>
      </c>
      <c r="F202" s="121" t="s">
        <v>526</v>
      </c>
      <c r="H202" s="122"/>
      <c r="I202" s="121"/>
      <c r="J202" s="121"/>
      <c r="K202" s="121"/>
      <c r="L202" s="121"/>
      <c r="M202" s="121"/>
      <c r="N202" s="121"/>
    </row>
    <row r="203" spans="1:14" ht="13.5">
      <c r="A203" s="121">
        <v>2609</v>
      </c>
      <c r="B203" s="121" t="s">
        <v>541</v>
      </c>
      <c r="C203" s="121" t="s">
        <v>542</v>
      </c>
      <c r="D203" s="121" t="s">
        <v>67</v>
      </c>
      <c r="E203" s="121" t="s">
        <v>79</v>
      </c>
      <c r="F203" s="121" t="s">
        <v>526</v>
      </c>
      <c r="H203" s="122"/>
      <c r="I203" s="121"/>
      <c r="J203" s="121"/>
      <c r="K203" s="121"/>
      <c r="L203" s="121"/>
      <c r="M203" s="121"/>
      <c r="N203" s="121"/>
    </row>
    <row r="204" spans="1:14" ht="13.5">
      <c r="A204" s="121">
        <v>2610</v>
      </c>
      <c r="B204" s="121" t="s">
        <v>543</v>
      </c>
      <c r="C204" s="121" t="s">
        <v>544</v>
      </c>
      <c r="D204" s="121" t="s">
        <v>67</v>
      </c>
      <c r="E204" s="121" t="s">
        <v>79</v>
      </c>
      <c r="F204" s="121" t="s">
        <v>526</v>
      </c>
      <c r="H204" s="122"/>
      <c r="I204" s="121"/>
      <c r="J204" s="121"/>
      <c r="K204" s="121"/>
      <c r="L204" s="121"/>
      <c r="M204" s="121"/>
      <c r="N204" s="121"/>
    </row>
    <row r="205" spans="1:14" ht="13.5">
      <c r="A205" s="121">
        <v>2611</v>
      </c>
      <c r="B205" s="121" t="s">
        <v>545</v>
      </c>
      <c r="C205" s="121" t="s">
        <v>546</v>
      </c>
      <c r="D205" s="121" t="s">
        <v>67</v>
      </c>
      <c r="E205" s="121" t="s">
        <v>79</v>
      </c>
      <c r="F205" s="121" t="s">
        <v>526</v>
      </c>
      <c r="H205" s="122"/>
      <c r="I205" s="121"/>
      <c r="J205" s="121"/>
      <c r="K205" s="121"/>
      <c r="L205" s="121"/>
      <c r="M205" s="121"/>
      <c r="N205" s="121"/>
    </row>
    <row r="206" spans="1:14" ht="13.5">
      <c r="A206" s="121">
        <v>2612</v>
      </c>
      <c r="B206" s="121" t="s">
        <v>548</v>
      </c>
      <c r="C206" s="121" t="s">
        <v>549</v>
      </c>
      <c r="D206" s="121" t="s">
        <v>67</v>
      </c>
      <c r="E206" s="121" t="s">
        <v>114</v>
      </c>
      <c r="F206" s="121" t="s">
        <v>547</v>
      </c>
      <c r="H206" s="122"/>
      <c r="I206" s="121"/>
      <c r="J206" s="121"/>
      <c r="K206" s="121"/>
      <c r="L206" s="121"/>
      <c r="M206" s="121"/>
      <c r="N206" s="121"/>
    </row>
    <row r="207" spans="1:14" ht="13.5">
      <c r="A207" s="121">
        <v>2613</v>
      </c>
      <c r="B207" s="121" t="s">
        <v>550</v>
      </c>
      <c r="C207" s="121" t="s">
        <v>551</v>
      </c>
      <c r="D207" s="121" t="s">
        <v>67</v>
      </c>
      <c r="E207" s="121" t="s">
        <v>114</v>
      </c>
      <c r="F207" s="121" t="s">
        <v>547</v>
      </c>
      <c r="H207" s="122"/>
      <c r="I207" s="121"/>
      <c r="J207" s="121"/>
      <c r="K207" s="121"/>
      <c r="L207" s="121"/>
      <c r="M207" s="121"/>
      <c r="N207" s="121"/>
    </row>
    <row r="208" spans="1:14" ht="13.5">
      <c r="A208" s="121">
        <v>2614</v>
      </c>
      <c r="B208" s="121" t="s">
        <v>553</v>
      </c>
      <c r="C208" s="121" t="s">
        <v>554</v>
      </c>
      <c r="D208" s="121" t="s">
        <v>68</v>
      </c>
      <c r="E208" s="121" t="s">
        <v>83</v>
      </c>
      <c r="F208" s="121" t="s">
        <v>552</v>
      </c>
      <c r="H208" s="122"/>
      <c r="I208" s="121"/>
      <c r="J208" s="121"/>
      <c r="K208" s="121"/>
      <c r="L208" s="121"/>
      <c r="M208" s="121"/>
      <c r="N208" s="121"/>
    </row>
    <row r="209" spans="1:14" ht="13.5">
      <c r="A209" s="121">
        <v>2615</v>
      </c>
      <c r="B209" s="121" t="s">
        <v>555</v>
      </c>
      <c r="C209" s="121" t="s">
        <v>556</v>
      </c>
      <c r="D209" s="121" t="s">
        <v>68</v>
      </c>
      <c r="E209" s="121" t="s">
        <v>101</v>
      </c>
      <c r="F209" s="121" t="s">
        <v>552</v>
      </c>
      <c r="H209" s="122"/>
      <c r="I209" s="121"/>
      <c r="J209" s="121"/>
      <c r="K209" s="121"/>
      <c r="L209" s="121"/>
      <c r="M209" s="121"/>
      <c r="N209" s="121"/>
    </row>
    <row r="210" spans="1:14" ht="13.5">
      <c r="A210" s="121">
        <v>2616</v>
      </c>
      <c r="B210" s="121" t="s">
        <v>557</v>
      </c>
      <c r="C210" s="121" t="s">
        <v>558</v>
      </c>
      <c r="D210" s="121" t="s">
        <v>68</v>
      </c>
      <c r="E210" s="121" t="s">
        <v>83</v>
      </c>
      <c r="F210" s="121" t="s">
        <v>552</v>
      </c>
      <c r="H210" s="122"/>
      <c r="I210" s="121"/>
      <c r="J210" s="121"/>
      <c r="K210" s="121"/>
      <c r="L210" s="121"/>
      <c r="M210" s="121"/>
      <c r="N210" s="121"/>
    </row>
    <row r="211" spans="1:14" ht="13.5">
      <c r="A211" s="121">
        <v>2617</v>
      </c>
      <c r="B211" s="121" t="s">
        <v>559</v>
      </c>
      <c r="C211" s="121" t="s">
        <v>560</v>
      </c>
      <c r="D211" s="121" t="s">
        <v>68</v>
      </c>
      <c r="E211" s="121" t="s">
        <v>83</v>
      </c>
      <c r="F211" s="121" t="s">
        <v>552</v>
      </c>
      <c r="H211" s="122"/>
      <c r="I211" s="121"/>
      <c r="J211" s="121"/>
      <c r="K211" s="121"/>
      <c r="L211" s="121"/>
      <c r="M211" s="121"/>
      <c r="N211" s="121"/>
    </row>
    <row r="212" spans="1:14" ht="13.5">
      <c r="A212" s="121">
        <v>2618</v>
      </c>
      <c r="B212" s="121" t="s">
        <v>561</v>
      </c>
      <c r="C212" s="121" t="s">
        <v>562</v>
      </c>
      <c r="D212" s="121" t="s">
        <v>68</v>
      </c>
      <c r="E212" s="121" t="s">
        <v>83</v>
      </c>
      <c r="F212" s="121" t="s">
        <v>552</v>
      </c>
      <c r="H212" s="122"/>
      <c r="I212" s="121"/>
      <c r="J212" s="121"/>
      <c r="K212" s="121"/>
      <c r="L212" s="121"/>
      <c r="M212" s="121"/>
      <c r="N212" s="121"/>
    </row>
    <row r="213" spans="1:14" ht="13.5">
      <c r="A213" s="121">
        <v>2619</v>
      </c>
      <c r="B213" s="121" t="s">
        <v>563</v>
      </c>
      <c r="C213" s="121" t="s">
        <v>564</v>
      </c>
      <c r="D213" s="121" t="s">
        <v>65</v>
      </c>
      <c r="E213" s="121" t="s">
        <v>82</v>
      </c>
      <c r="F213" s="121" t="s">
        <v>552</v>
      </c>
      <c r="H213" s="122"/>
      <c r="I213" s="121"/>
      <c r="J213" s="121"/>
      <c r="K213" s="121"/>
      <c r="L213" s="121"/>
      <c r="M213" s="121"/>
      <c r="N213" s="121"/>
    </row>
    <row r="214" spans="1:14" ht="13.5">
      <c r="A214" s="121">
        <v>2620</v>
      </c>
      <c r="B214" s="121" t="s">
        <v>565</v>
      </c>
      <c r="C214" s="121" t="s">
        <v>566</v>
      </c>
      <c r="D214" s="121" t="s">
        <v>65</v>
      </c>
      <c r="E214" s="121" t="s">
        <v>83</v>
      </c>
      <c r="F214" s="121" t="s">
        <v>552</v>
      </c>
      <c r="H214" s="122"/>
      <c r="I214" s="121"/>
      <c r="J214" s="121"/>
      <c r="K214" s="121"/>
      <c r="L214" s="121"/>
      <c r="M214" s="121"/>
      <c r="N214" s="121"/>
    </row>
    <row r="215" spans="1:14" ht="13.5">
      <c r="A215" s="121">
        <v>2621</v>
      </c>
      <c r="B215" s="121" t="s">
        <v>567</v>
      </c>
      <c r="C215" s="121" t="s">
        <v>568</v>
      </c>
      <c r="D215" s="121" t="s">
        <v>65</v>
      </c>
      <c r="E215" s="121" t="s">
        <v>83</v>
      </c>
      <c r="F215" s="121" t="s">
        <v>552</v>
      </c>
      <c r="H215" s="122"/>
      <c r="I215" s="121"/>
      <c r="J215" s="121"/>
      <c r="K215" s="121"/>
      <c r="L215" s="121"/>
      <c r="M215" s="121"/>
      <c r="N215" s="121"/>
    </row>
    <row r="216" spans="1:14" ht="13.5">
      <c r="A216" s="121">
        <v>2622</v>
      </c>
      <c r="B216" s="121" t="s">
        <v>569</v>
      </c>
      <c r="C216" s="121" t="s">
        <v>570</v>
      </c>
      <c r="D216" s="121" t="s">
        <v>65</v>
      </c>
      <c r="E216" s="121" t="s">
        <v>83</v>
      </c>
      <c r="F216" s="121" t="s">
        <v>552</v>
      </c>
      <c r="H216" s="122"/>
      <c r="I216" s="121"/>
      <c r="J216" s="121"/>
      <c r="K216" s="121"/>
      <c r="L216" s="121"/>
      <c r="M216" s="121"/>
      <c r="N216" s="121"/>
    </row>
    <row r="217" spans="1:14" ht="13.5">
      <c r="A217" s="121">
        <v>2623</v>
      </c>
      <c r="B217" s="121" t="s">
        <v>571</v>
      </c>
      <c r="C217" s="121" t="s">
        <v>572</v>
      </c>
      <c r="D217" s="121" t="s">
        <v>65</v>
      </c>
      <c r="E217" s="121" t="s">
        <v>83</v>
      </c>
      <c r="F217" s="121" t="s">
        <v>552</v>
      </c>
      <c r="H217" s="122"/>
      <c r="I217" s="121"/>
      <c r="J217" s="121"/>
      <c r="K217" s="121"/>
      <c r="L217" s="121"/>
      <c r="M217" s="121"/>
      <c r="N217" s="121"/>
    </row>
    <row r="218" spans="1:14" ht="13.5">
      <c r="A218" s="121">
        <v>2624</v>
      </c>
      <c r="B218" s="121" t="s">
        <v>573</v>
      </c>
      <c r="C218" s="121" t="s">
        <v>574</v>
      </c>
      <c r="D218" s="121" t="s">
        <v>67</v>
      </c>
      <c r="E218" s="121" t="s">
        <v>83</v>
      </c>
      <c r="F218" s="121" t="s">
        <v>552</v>
      </c>
      <c r="H218" s="122"/>
      <c r="I218" s="121"/>
      <c r="J218" s="121"/>
      <c r="K218" s="121"/>
      <c r="L218" s="121"/>
      <c r="M218" s="121"/>
      <c r="N218" s="121"/>
    </row>
    <row r="219" spans="1:14" ht="13.5">
      <c r="A219" s="121">
        <v>2625</v>
      </c>
      <c r="B219" s="121" t="s">
        <v>575</v>
      </c>
      <c r="C219" s="121" t="s">
        <v>576</v>
      </c>
      <c r="D219" s="121" t="s">
        <v>67</v>
      </c>
      <c r="E219" s="121" t="s">
        <v>83</v>
      </c>
      <c r="F219" s="121" t="s">
        <v>552</v>
      </c>
      <c r="H219" s="122"/>
      <c r="I219" s="121"/>
      <c r="J219" s="121"/>
      <c r="K219" s="121"/>
      <c r="L219" s="121"/>
      <c r="M219" s="121"/>
      <c r="N219" s="121"/>
    </row>
    <row r="220" spans="1:14" ht="13.5">
      <c r="A220" s="121">
        <v>2626</v>
      </c>
      <c r="B220" s="121" t="s">
        <v>577</v>
      </c>
      <c r="C220" s="121" t="s">
        <v>578</v>
      </c>
      <c r="D220" s="121" t="s">
        <v>67</v>
      </c>
      <c r="E220" s="121" t="s">
        <v>83</v>
      </c>
      <c r="F220" s="121" t="s">
        <v>552</v>
      </c>
      <c r="H220" s="122"/>
      <c r="I220" s="121"/>
      <c r="J220" s="121"/>
      <c r="K220" s="121"/>
      <c r="L220" s="121"/>
      <c r="M220" s="121"/>
      <c r="N220" s="121"/>
    </row>
    <row r="221" spans="1:14" ht="13.5">
      <c r="A221" s="121">
        <v>2627</v>
      </c>
      <c r="B221" s="121" t="s">
        <v>580</v>
      </c>
      <c r="C221" s="121" t="s">
        <v>581</v>
      </c>
      <c r="D221" s="121" t="s">
        <v>68</v>
      </c>
      <c r="E221" s="121" t="s">
        <v>76</v>
      </c>
      <c r="F221" s="121" t="s">
        <v>579</v>
      </c>
      <c r="H221" s="122"/>
      <c r="I221" s="121"/>
      <c r="J221" s="121"/>
      <c r="K221" s="121"/>
      <c r="L221" s="121"/>
      <c r="M221" s="121"/>
      <c r="N221" s="121"/>
    </row>
    <row r="222" spans="1:14" ht="13.5">
      <c r="A222" s="121">
        <v>2628</v>
      </c>
      <c r="B222" s="121" t="s">
        <v>582</v>
      </c>
      <c r="C222" s="121" t="s">
        <v>583</v>
      </c>
      <c r="D222" s="121" t="s">
        <v>68</v>
      </c>
      <c r="E222" s="121" t="s">
        <v>73</v>
      </c>
      <c r="F222" s="121" t="s">
        <v>579</v>
      </c>
      <c r="H222" s="122"/>
      <c r="I222" s="121"/>
      <c r="J222" s="121"/>
      <c r="K222" s="121"/>
      <c r="L222" s="121"/>
      <c r="M222" s="121"/>
      <c r="N222" s="121"/>
    </row>
    <row r="223" spans="1:14" ht="13.5">
      <c r="A223" s="121">
        <v>2629</v>
      </c>
      <c r="B223" s="121" t="s">
        <v>584</v>
      </c>
      <c r="C223" s="121" t="s">
        <v>585</v>
      </c>
      <c r="D223" s="121" t="s">
        <v>68</v>
      </c>
      <c r="E223" s="121" t="s">
        <v>270</v>
      </c>
      <c r="F223" s="121" t="s">
        <v>579</v>
      </c>
      <c r="H223" s="122"/>
      <c r="I223" s="121"/>
      <c r="J223" s="121"/>
      <c r="K223" s="121"/>
      <c r="L223" s="121"/>
      <c r="M223" s="121"/>
      <c r="N223" s="121"/>
    </row>
    <row r="224" spans="1:14" ht="13.5">
      <c r="A224" s="121">
        <v>2630</v>
      </c>
      <c r="B224" s="121" t="s">
        <v>586</v>
      </c>
      <c r="C224" s="121" t="s">
        <v>587</v>
      </c>
      <c r="D224" s="121" t="s">
        <v>68</v>
      </c>
      <c r="E224" s="121" t="s">
        <v>101</v>
      </c>
      <c r="F224" s="121" t="s">
        <v>579</v>
      </c>
      <c r="H224" s="122"/>
      <c r="I224" s="121"/>
      <c r="J224" s="121"/>
      <c r="K224" s="121"/>
      <c r="L224" s="121"/>
      <c r="M224" s="121"/>
      <c r="N224" s="121"/>
    </row>
    <row r="225" spans="1:14" ht="13.5">
      <c r="A225" s="121">
        <v>2631</v>
      </c>
      <c r="B225" s="121" t="s">
        <v>588</v>
      </c>
      <c r="C225" s="121" t="s">
        <v>589</v>
      </c>
      <c r="D225" s="121" t="s">
        <v>68</v>
      </c>
      <c r="E225" s="121" t="s">
        <v>590</v>
      </c>
      <c r="F225" s="121" t="s">
        <v>579</v>
      </c>
      <c r="H225" s="122"/>
      <c r="I225" s="121"/>
      <c r="J225" s="121"/>
      <c r="K225" s="121"/>
      <c r="L225" s="121"/>
      <c r="M225" s="121"/>
      <c r="N225" s="121"/>
    </row>
    <row r="226" spans="1:14" ht="13.5">
      <c r="A226" s="121">
        <v>2632</v>
      </c>
      <c r="B226" s="121" t="s">
        <v>591</v>
      </c>
      <c r="C226" s="121" t="s">
        <v>592</v>
      </c>
      <c r="D226" s="121" t="s">
        <v>65</v>
      </c>
      <c r="E226" s="121" t="s">
        <v>84</v>
      </c>
      <c r="F226" s="121" t="s">
        <v>579</v>
      </c>
      <c r="H226" s="122"/>
      <c r="I226" s="121"/>
      <c r="J226" s="121"/>
      <c r="K226" s="121"/>
      <c r="L226" s="121"/>
      <c r="M226" s="121"/>
      <c r="N226" s="121"/>
    </row>
    <row r="227" spans="1:14" ht="13.5">
      <c r="A227" s="121">
        <v>2633</v>
      </c>
      <c r="B227" s="121" t="s">
        <v>593</v>
      </c>
      <c r="C227" s="121" t="s">
        <v>594</v>
      </c>
      <c r="D227" s="121" t="s">
        <v>67</v>
      </c>
      <c r="E227" s="121" t="s">
        <v>86</v>
      </c>
      <c r="F227" s="121" t="s">
        <v>579</v>
      </c>
      <c r="H227" s="122"/>
      <c r="I227" s="121"/>
      <c r="J227" s="121"/>
      <c r="K227" s="121"/>
      <c r="L227" s="121"/>
      <c r="M227" s="121"/>
      <c r="N227" s="121"/>
    </row>
    <row r="228" spans="1:14" ht="13.5">
      <c r="A228" s="121">
        <v>2634</v>
      </c>
      <c r="B228" s="121" t="s">
        <v>595</v>
      </c>
      <c r="C228" s="121" t="s">
        <v>596</v>
      </c>
      <c r="D228" s="121" t="s">
        <v>67</v>
      </c>
      <c r="E228" s="121" t="s">
        <v>78</v>
      </c>
      <c r="F228" s="121" t="s">
        <v>579</v>
      </c>
      <c r="H228" s="122"/>
      <c r="I228" s="121"/>
      <c r="J228" s="121"/>
      <c r="K228" s="121"/>
      <c r="L228" s="121"/>
      <c r="M228" s="121"/>
      <c r="N228" s="121"/>
    </row>
    <row r="229" spans="1:14" ht="13.5">
      <c r="A229" s="121">
        <v>2635</v>
      </c>
      <c r="B229" s="121" t="s">
        <v>597</v>
      </c>
      <c r="C229" s="121" t="s">
        <v>598</v>
      </c>
      <c r="D229" s="121" t="s">
        <v>68</v>
      </c>
      <c r="E229" s="121" t="s">
        <v>270</v>
      </c>
      <c r="F229" s="121" t="s">
        <v>579</v>
      </c>
      <c r="H229" s="122"/>
      <c r="I229" s="121"/>
      <c r="J229" s="121"/>
      <c r="K229" s="121"/>
      <c r="L229" s="121"/>
      <c r="M229" s="121"/>
      <c r="N229" s="121"/>
    </row>
    <row r="230" spans="1:14" ht="13.5">
      <c r="A230" s="121">
        <v>2636</v>
      </c>
      <c r="B230" s="121" t="s">
        <v>600</v>
      </c>
      <c r="C230" s="121" t="s">
        <v>601</v>
      </c>
      <c r="D230" s="121" t="s">
        <v>67</v>
      </c>
      <c r="E230" s="121" t="s">
        <v>80</v>
      </c>
      <c r="F230" s="121" t="s">
        <v>599</v>
      </c>
      <c r="H230" s="122"/>
      <c r="I230" s="121"/>
      <c r="J230" s="121"/>
      <c r="K230" s="121"/>
      <c r="L230" s="121"/>
      <c r="M230" s="121"/>
      <c r="N230" s="121"/>
    </row>
    <row r="231" spans="1:14" ht="13.5">
      <c r="A231" s="121">
        <v>2637</v>
      </c>
      <c r="B231" s="121" t="s">
        <v>602</v>
      </c>
      <c r="C231" s="121" t="s">
        <v>603</v>
      </c>
      <c r="D231" s="121" t="s">
        <v>67</v>
      </c>
      <c r="E231" s="121" t="s">
        <v>73</v>
      </c>
      <c r="F231" s="121" t="s">
        <v>599</v>
      </c>
      <c r="H231" s="122"/>
      <c r="I231" s="121"/>
      <c r="J231" s="121"/>
      <c r="K231" s="121"/>
      <c r="L231" s="121"/>
      <c r="M231" s="121"/>
      <c r="N231" s="121"/>
    </row>
    <row r="232" spans="1:14" ht="13.5">
      <c r="A232" s="121">
        <v>2638</v>
      </c>
      <c r="B232" s="121" t="s">
        <v>604</v>
      </c>
      <c r="C232" s="121" t="s">
        <v>605</v>
      </c>
      <c r="D232" s="121" t="s">
        <v>67</v>
      </c>
      <c r="E232" s="121" t="s">
        <v>79</v>
      </c>
      <c r="F232" s="121" t="s">
        <v>599</v>
      </c>
      <c r="H232" s="122"/>
      <c r="I232" s="121"/>
      <c r="J232" s="121"/>
      <c r="K232" s="121"/>
      <c r="L232" s="121"/>
      <c r="M232" s="121"/>
      <c r="N232" s="121"/>
    </row>
    <row r="233" spans="1:14" ht="13.5">
      <c r="A233" s="121">
        <v>2639</v>
      </c>
      <c r="B233" s="121" t="s">
        <v>606</v>
      </c>
      <c r="C233" s="121" t="s">
        <v>607</v>
      </c>
      <c r="D233" s="121" t="s">
        <v>65</v>
      </c>
      <c r="E233" s="121" t="s">
        <v>79</v>
      </c>
      <c r="F233" s="121" t="s">
        <v>599</v>
      </c>
      <c r="H233" s="122"/>
      <c r="I233" s="121"/>
      <c r="J233" s="121"/>
      <c r="K233" s="121"/>
      <c r="L233" s="121"/>
      <c r="M233" s="121"/>
      <c r="N233" s="121"/>
    </row>
    <row r="234" spans="1:14" ht="13.5">
      <c r="A234" s="121">
        <v>2640</v>
      </c>
      <c r="B234" s="121" t="s">
        <v>608</v>
      </c>
      <c r="C234" s="121" t="s">
        <v>609</v>
      </c>
      <c r="D234" s="121" t="s">
        <v>68</v>
      </c>
      <c r="E234" s="121" t="s">
        <v>79</v>
      </c>
      <c r="F234" s="121" t="s">
        <v>599</v>
      </c>
      <c r="H234" s="122"/>
      <c r="I234" s="121"/>
      <c r="J234" s="121"/>
      <c r="K234" s="121"/>
      <c r="L234" s="121"/>
      <c r="M234" s="121"/>
      <c r="N234" s="121"/>
    </row>
    <row r="235" spans="1:14" ht="13.5">
      <c r="A235" s="121">
        <v>2641</v>
      </c>
      <c r="B235" s="121" t="s">
        <v>610</v>
      </c>
      <c r="C235" s="121" t="s">
        <v>611</v>
      </c>
      <c r="D235" s="121" t="s">
        <v>65</v>
      </c>
      <c r="E235" s="121" t="s">
        <v>79</v>
      </c>
      <c r="F235" s="121" t="s">
        <v>599</v>
      </c>
      <c r="H235" s="122"/>
      <c r="I235" s="121"/>
      <c r="J235" s="121"/>
      <c r="K235" s="121"/>
      <c r="L235" s="121"/>
      <c r="M235" s="121"/>
      <c r="N235" s="121"/>
    </row>
    <row r="236" spans="1:14" ht="13.5">
      <c r="A236" s="121">
        <v>2642</v>
      </c>
      <c r="B236" s="121" t="s">
        <v>613</v>
      </c>
      <c r="C236" s="121" t="s">
        <v>614</v>
      </c>
      <c r="D236" s="121" t="s">
        <v>615</v>
      </c>
      <c r="E236" s="121" t="s">
        <v>70</v>
      </c>
      <c r="F236" s="121" t="s">
        <v>612</v>
      </c>
      <c r="H236" s="122"/>
      <c r="I236" s="121"/>
      <c r="J236" s="121"/>
      <c r="K236" s="121"/>
      <c r="L236" s="121"/>
      <c r="M236" s="121"/>
      <c r="N236" s="121"/>
    </row>
    <row r="237" spans="1:14" ht="13.5">
      <c r="A237" s="121">
        <v>2643</v>
      </c>
      <c r="B237" s="121" t="s">
        <v>617</v>
      </c>
      <c r="C237" s="121" t="s">
        <v>618</v>
      </c>
      <c r="D237" s="121" t="s">
        <v>68</v>
      </c>
      <c r="E237" s="121" t="s">
        <v>84</v>
      </c>
      <c r="F237" s="121" t="s">
        <v>616</v>
      </c>
      <c r="H237" s="122"/>
      <c r="I237" s="121"/>
      <c r="J237" s="121"/>
      <c r="K237" s="121"/>
      <c r="L237" s="121"/>
      <c r="M237" s="121"/>
      <c r="N237" s="121"/>
    </row>
    <row r="238" spans="1:14" ht="13.5">
      <c r="A238" s="121">
        <v>2644</v>
      </c>
      <c r="B238" s="121" t="s">
        <v>619</v>
      </c>
      <c r="C238" s="121" t="s">
        <v>620</v>
      </c>
      <c r="D238" s="121" t="s">
        <v>65</v>
      </c>
      <c r="E238" s="121" t="s">
        <v>84</v>
      </c>
      <c r="F238" s="121" t="s">
        <v>616</v>
      </c>
      <c r="H238" s="122"/>
      <c r="I238" s="121"/>
      <c r="J238" s="121"/>
      <c r="K238" s="121"/>
      <c r="L238" s="121"/>
      <c r="M238" s="121"/>
      <c r="N238" s="121"/>
    </row>
    <row r="239" spans="1:14" ht="13.5">
      <c r="A239" s="121">
        <v>2645</v>
      </c>
      <c r="B239" s="121" t="s">
        <v>621</v>
      </c>
      <c r="C239" s="121" t="s">
        <v>622</v>
      </c>
      <c r="D239" s="121" t="s">
        <v>65</v>
      </c>
      <c r="E239" s="121" t="s">
        <v>84</v>
      </c>
      <c r="F239" s="121" t="s">
        <v>616</v>
      </c>
      <c r="H239" s="122"/>
      <c r="I239" s="121"/>
      <c r="J239" s="121"/>
      <c r="K239" s="121"/>
      <c r="L239" s="121"/>
      <c r="M239" s="121"/>
      <c r="N239" s="121"/>
    </row>
    <row r="240" spans="1:14" ht="13.5">
      <c r="A240" s="121">
        <v>2646</v>
      </c>
      <c r="B240" s="121" t="s">
        <v>623</v>
      </c>
      <c r="C240" s="121" t="s">
        <v>624</v>
      </c>
      <c r="D240" s="121" t="s">
        <v>65</v>
      </c>
      <c r="E240" s="121" t="s">
        <v>84</v>
      </c>
      <c r="F240" s="121" t="s">
        <v>616</v>
      </c>
      <c r="H240" s="122"/>
      <c r="I240" s="121"/>
      <c r="J240" s="121"/>
      <c r="K240" s="121"/>
      <c r="L240" s="121"/>
      <c r="M240" s="121"/>
      <c r="N240" s="121"/>
    </row>
    <row r="241" spans="1:14" ht="13.5">
      <c r="A241" s="121">
        <v>2647</v>
      </c>
      <c r="B241" s="121" t="s">
        <v>625</v>
      </c>
      <c r="C241" s="121" t="s">
        <v>626</v>
      </c>
      <c r="D241" s="121" t="s">
        <v>67</v>
      </c>
      <c r="E241" s="121" t="s">
        <v>101</v>
      </c>
      <c r="F241" s="121" t="s">
        <v>616</v>
      </c>
      <c r="H241" s="122"/>
      <c r="I241" s="121"/>
      <c r="J241" s="121"/>
      <c r="K241" s="121"/>
      <c r="L241" s="121"/>
      <c r="M241" s="121"/>
      <c r="N241" s="121"/>
    </row>
    <row r="242" spans="1:14" ht="13.5">
      <c r="A242" s="121">
        <v>2648</v>
      </c>
      <c r="B242" s="121" t="s">
        <v>627</v>
      </c>
      <c r="C242" s="121" t="s">
        <v>628</v>
      </c>
      <c r="D242" s="121" t="s">
        <v>67</v>
      </c>
      <c r="E242" s="121" t="s">
        <v>84</v>
      </c>
      <c r="F242" s="121" t="s">
        <v>616</v>
      </c>
      <c r="H242" s="122"/>
      <c r="I242" s="121"/>
      <c r="J242" s="121"/>
      <c r="K242" s="121"/>
      <c r="L242" s="121"/>
      <c r="M242" s="121"/>
      <c r="N242" s="121"/>
    </row>
    <row r="243" spans="1:14" ht="13.5">
      <c r="A243" s="121">
        <v>2533</v>
      </c>
      <c r="B243" s="121" t="s">
        <v>629</v>
      </c>
      <c r="C243" s="121" t="s">
        <v>630</v>
      </c>
      <c r="D243" s="121" t="s">
        <v>68</v>
      </c>
      <c r="E243" s="121" t="s">
        <v>270</v>
      </c>
      <c r="F243" s="121" t="s">
        <v>188</v>
      </c>
      <c r="H243" s="122"/>
      <c r="I243" s="121"/>
      <c r="J243" s="121"/>
      <c r="K243" s="121"/>
      <c r="L243" s="121"/>
      <c r="M243" s="121"/>
      <c r="N243" s="121"/>
    </row>
    <row r="244" spans="1:14" ht="13.5">
      <c r="A244" s="121">
        <v>2560</v>
      </c>
      <c r="B244" s="121" t="s">
        <v>632</v>
      </c>
      <c r="C244" s="121" t="s">
        <v>633</v>
      </c>
      <c r="D244" s="121" t="s">
        <v>67</v>
      </c>
      <c r="E244" s="121" t="s">
        <v>101</v>
      </c>
      <c r="F244" s="121" t="s">
        <v>631</v>
      </c>
      <c r="H244" s="122"/>
      <c r="I244" s="121"/>
      <c r="J244" s="121"/>
      <c r="K244" s="121"/>
      <c r="L244" s="121"/>
      <c r="M244" s="121"/>
      <c r="N244" s="121"/>
    </row>
    <row r="245" spans="1:14" ht="13.5">
      <c r="A245" s="121">
        <v>2561</v>
      </c>
      <c r="B245" s="121" t="s">
        <v>634</v>
      </c>
      <c r="C245" s="121" t="s">
        <v>635</v>
      </c>
      <c r="D245" s="121" t="s">
        <v>67</v>
      </c>
      <c r="E245" s="121" t="s">
        <v>101</v>
      </c>
      <c r="F245" s="121" t="s">
        <v>631</v>
      </c>
      <c r="H245" s="122"/>
      <c r="I245" s="121"/>
      <c r="J245" s="121"/>
      <c r="K245" s="121"/>
      <c r="L245" s="121"/>
      <c r="M245" s="121"/>
      <c r="N245" s="121"/>
    </row>
    <row r="246" spans="1:14" ht="13.5">
      <c r="A246" s="121">
        <v>2546</v>
      </c>
      <c r="B246" s="121" t="s">
        <v>637</v>
      </c>
      <c r="C246" s="121" t="s">
        <v>638</v>
      </c>
      <c r="D246" s="121" t="s">
        <v>65</v>
      </c>
      <c r="E246" s="121" t="s">
        <v>73</v>
      </c>
      <c r="F246" s="121" t="s">
        <v>636</v>
      </c>
      <c r="H246" s="122"/>
      <c r="I246" s="121"/>
      <c r="J246" s="121"/>
      <c r="K246" s="121"/>
      <c r="L246" s="121"/>
      <c r="M246" s="121"/>
      <c r="N246" s="121"/>
    </row>
    <row r="247" spans="1:14" ht="13.5">
      <c r="A247" s="121">
        <v>2547</v>
      </c>
      <c r="B247" s="121" t="s">
        <v>639</v>
      </c>
      <c r="C247" s="121" t="s">
        <v>640</v>
      </c>
      <c r="D247" s="121" t="s">
        <v>67</v>
      </c>
      <c r="E247" s="121" t="s">
        <v>641</v>
      </c>
      <c r="F247" s="121" t="s">
        <v>636</v>
      </c>
      <c r="H247" s="122"/>
      <c r="I247" s="121"/>
      <c r="J247" s="121"/>
      <c r="K247" s="121"/>
      <c r="L247" s="121"/>
      <c r="M247" s="121"/>
      <c r="N247" s="121"/>
    </row>
    <row r="248" spans="1:14" ht="13.5">
      <c r="A248" s="121">
        <v>2548</v>
      </c>
      <c r="B248" s="121" t="s">
        <v>642</v>
      </c>
      <c r="C248" s="121" t="s">
        <v>643</v>
      </c>
      <c r="D248" s="121" t="s">
        <v>67</v>
      </c>
      <c r="E248" s="121" t="s">
        <v>86</v>
      </c>
      <c r="F248" s="121" t="s">
        <v>636</v>
      </c>
      <c r="H248" s="122"/>
      <c r="I248" s="121"/>
      <c r="J248" s="121"/>
      <c r="K248" s="121"/>
      <c r="L248" s="121"/>
      <c r="M248" s="121"/>
      <c r="N248" s="121"/>
    </row>
    <row r="249" spans="1:14" ht="13.5">
      <c r="A249" s="121">
        <v>2549</v>
      </c>
      <c r="B249" s="121" t="s">
        <v>644</v>
      </c>
      <c r="C249" s="121" t="s">
        <v>645</v>
      </c>
      <c r="D249" s="121" t="s">
        <v>67</v>
      </c>
      <c r="E249" s="121" t="s">
        <v>73</v>
      </c>
      <c r="F249" s="121" t="s">
        <v>636</v>
      </c>
      <c r="H249" s="122"/>
      <c r="I249" s="121"/>
      <c r="J249" s="121"/>
      <c r="K249" s="121"/>
      <c r="L249" s="121"/>
      <c r="M249" s="121"/>
      <c r="N249" s="121"/>
    </row>
    <row r="250" spans="1:14" ht="13.5">
      <c r="A250" s="121">
        <v>2649</v>
      </c>
      <c r="B250" s="121" t="s">
        <v>647</v>
      </c>
      <c r="C250" s="121" t="s">
        <v>648</v>
      </c>
      <c r="D250" s="121" t="s">
        <v>68</v>
      </c>
      <c r="E250" s="121" t="s">
        <v>73</v>
      </c>
      <c r="F250" s="121" t="s">
        <v>646</v>
      </c>
      <c r="H250" s="122"/>
      <c r="I250" s="121"/>
      <c r="J250" s="121"/>
      <c r="K250" s="121"/>
      <c r="L250" s="121"/>
      <c r="M250" s="121"/>
      <c r="N250" s="121"/>
    </row>
    <row r="251" spans="1:14" ht="13.5">
      <c r="A251" s="121">
        <v>2650</v>
      </c>
      <c r="B251" s="121" t="s">
        <v>649</v>
      </c>
      <c r="C251" s="121" t="s">
        <v>650</v>
      </c>
      <c r="D251" s="121" t="s">
        <v>615</v>
      </c>
      <c r="E251" s="121" t="s">
        <v>84</v>
      </c>
      <c r="F251" s="121" t="s">
        <v>224</v>
      </c>
      <c r="H251" s="122"/>
      <c r="I251" s="121"/>
      <c r="J251" s="121"/>
      <c r="K251" s="121"/>
      <c r="L251" s="121"/>
      <c r="M251" s="121"/>
      <c r="N251" s="121"/>
    </row>
    <row r="252" spans="1:14" ht="13.5">
      <c r="A252" s="121">
        <v>2651</v>
      </c>
      <c r="B252" s="121" t="s">
        <v>651</v>
      </c>
      <c r="C252" s="121" t="s">
        <v>652</v>
      </c>
      <c r="D252" s="121" t="s">
        <v>615</v>
      </c>
      <c r="E252" s="121" t="s">
        <v>84</v>
      </c>
      <c r="F252" s="121" t="s">
        <v>224</v>
      </c>
      <c r="H252" s="122"/>
      <c r="I252" s="121"/>
      <c r="J252" s="121"/>
      <c r="K252" s="121"/>
      <c r="L252" s="121"/>
      <c r="M252" s="121"/>
      <c r="N252" s="121"/>
    </row>
    <row r="253" spans="1:14" ht="13.5">
      <c r="A253" s="121">
        <v>2652</v>
      </c>
      <c r="B253" s="121" t="s">
        <v>653</v>
      </c>
      <c r="C253" s="121" t="s">
        <v>654</v>
      </c>
      <c r="D253" s="121" t="s">
        <v>615</v>
      </c>
      <c r="E253" s="121" t="s">
        <v>83</v>
      </c>
      <c r="F253" s="121" t="s">
        <v>183</v>
      </c>
      <c r="H253" s="122"/>
      <c r="I253" s="121"/>
      <c r="J253" s="121"/>
      <c r="K253" s="121"/>
      <c r="L253" s="121"/>
      <c r="M253" s="121"/>
      <c r="N253" s="121"/>
    </row>
    <row r="254" spans="1:14" ht="13.5">
      <c r="A254" s="121">
        <v>2653</v>
      </c>
      <c r="B254" s="121" t="s">
        <v>655</v>
      </c>
      <c r="C254" s="121" t="s">
        <v>656</v>
      </c>
      <c r="D254" s="121" t="s">
        <v>615</v>
      </c>
      <c r="E254" s="121" t="s">
        <v>84</v>
      </c>
      <c r="F254" s="121" t="s">
        <v>183</v>
      </c>
      <c r="H254" s="122"/>
      <c r="I254" s="121"/>
      <c r="J254" s="121"/>
      <c r="K254" s="121"/>
      <c r="L254" s="121"/>
      <c r="M254" s="121"/>
      <c r="N254" s="121"/>
    </row>
    <row r="255" spans="1:14" ht="13.5">
      <c r="A255" s="121">
        <v>2654</v>
      </c>
      <c r="B255" s="121" t="s">
        <v>657</v>
      </c>
      <c r="C255" s="121" t="s">
        <v>658</v>
      </c>
      <c r="D255" s="121" t="s">
        <v>615</v>
      </c>
      <c r="E255" s="121" t="s">
        <v>80</v>
      </c>
      <c r="F255" s="121" t="s">
        <v>526</v>
      </c>
      <c r="H255" s="122"/>
      <c r="I255" s="121"/>
      <c r="J255" s="121"/>
      <c r="K255" s="121"/>
      <c r="L255" s="121"/>
      <c r="M255" s="121"/>
      <c r="N255" s="121"/>
    </row>
    <row r="256" spans="1:14" ht="13.5">
      <c r="A256" s="121">
        <v>2655</v>
      </c>
      <c r="B256" s="121" t="s">
        <v>659</v>
      </c>
      <c r="C256" s="121" t="s">
        <v>660</v>
      </c>
      <c r="D256" s="121" t="s">
        <v>615</v>
      </c>
      <c r="E256" s="121" t="s">
        <v>73</v>
      </c>
      <c r="F256" s="121" t="s">
        <v>526</v>
      </c>
      <c r="H256" s="122"/>
      <c r="I256" s="121"/>
      <c r="J256" s="121"/>
      <c r="K256" s="121"/>
      <c r="L256" s="121"/>
      <c r="M256" s="121"/>
      <c r="N256" s="121"/>
    </row>
    <row r="257" spans="1:14" ht="13.5">
      <c r="A257" s="121">
        <v>2656</v>
      </c>
      <c r="B257" s="121" t="s">
        <v>661</v>
      </c>
      <c r="C257" s="121" t="s">
        <v>662</v>
      </c>
      <c r="D257" s="121" t="s">
        <v>615</v>
      </c>
      <c r="E257" s="121" t="s">
        <v>79</v>
      </c>
      <c r="F257" s="121" t="s">
        <v>526</v>
      </c>
      <c r="H257" s="122"/>
      <c r="I257" s="121"/>
      <c r="J257" s="121"/>
      <c r="K257" s="121"/>
      <c r="L257" s="121"/>
      <c r="M257" s="121"/>
      <c r="N257" s="121"/>
    </row>
    <row r="258" spans="1:14" ht="13.5">
      <c r="A258" s="121">
        <v>2657</v>
      </c>
      <c r="B258" s="121" t="s">
        <v>663</v>
      </c>
      <c r="C258" s="121" t="s">
        <v>664</v>
      </c>
      <c r="D258" s="121" t="s">
        <v>615</v>
      </c>
      <c r="E258" s="121" t="s">
        <v>66</v>
      </c>
      <c r="F258" s="121" t="s">
        <v>636</v>
      </c>
      <c r="H258" s="122"/>
      <c r="I258" s="121"/>
      <c r="J258" s="121"/>
      <c r="K258" s="121"/>
      <c r="L258" s="121"/>
      <c r="M258" s="121"/>
      <c r="N258" s="121"/>
    </row>
    <row r="259" spans="1:14" ht="13.5">
      <c r="A259" s="121">
        <v>2658</v>
      </c>
      <c r="B259" s="121" t="s">
        <v>665</v>
      </c>
      <c r="C259" s="121" t="s">
        <v>666</v>
      </c>
      <c r="D259" s="121" t="s">
        <v>615</v>
      </c>
      <c r="E259" s="121" t="s">
        <v>74</v>
      </c>
      <c r="F259" s="121" t="s">
        <v>636</v>
      </c>
      <c r="H259" s="122"/>
      <c r="I259" s="121"/>
      <c r="J259" s="121"/>
      <c r="K259" s="121"/>
      <c r="L259" s="121"/>
      <c r="M259" s="121"/>
      <c r="N259" s="121"/>
    </row>
    <row r="260" spans="1:14" ht="13.5">
      <c r="A260" s="121">
        <v>2659</v>
      </c>
      <c r="B260" s="121" t="s">
        <v>667</v>
      </c>
      <c r="C260" s="121" t="s">
        <v>668</v>
      </c>
      <c r="D260" s="121" t="s">
        <v>615</v>
      </c>
      <c r="E260" s="121" t="s">
        <v>80</v>
      </c>
      <c r="F260" s="121" t="s">
        <v>636</v>
      </c>
      <c r="H260" s="122"/>
      <c r="I260" s="121"/>
      <c r="J260" s="121"/>
      <c r="K260" s="121"/>
      <c r="L260" s="121"/>
      <c r="M260" s="121"/>
      <c r="N260" s="121"/>
    </row>
    <row r="261" spans="1:14" ht="13.5">
      <c r="A261" s="121">
        <v>2660</v>
      </c>
      <c r="B261" s="121" t="s">
        <v>669</v>
      </c>
      <c r="C261" s="121" t="s">
        <v>670</v>
      </c>
      <c r="D261" s="121" t="s">
        <v>615</v>
      </c>
      <c r="E261" s="121" t="s">
        <v>86</v>
      </c>
      <c r="F261" s="121" t="s">
        <v>636</v>
      </c>
      <c r="H261" s="122"/>
      <c r="I261" s="121"/>
      <c r="J261" s="121"/>
      <c r="K261" s="121"/>
      <c r="L261" s="121"/>
      <c r="M261" s="121"/>
      <c r="N261" s="121"/>
    </row>
    <row r="262" spans="1:14" ht="13.5">
      <c r="A262" s="121">
        <v>2661</v>
      </c>
      <c r="B262" s="121" t="s">
        <v>671</v>
      </c>
      <c r="C262" s="121" t="s">
        <v>672</v>
      </c>
      <c r="D262" s="121" t="s">
        <v>615</v>
      </c>
      <c r="E262" s="121" t="s">
        <v>84</v>
      </c>
      <c r="F262" s="121" t="s">
        <v>180</v>
      </c>
      <c r="H262" s="122"/>
      <c r="I262" s="121"/>
      <c r="J262" s="121"/>
      <c r="K262" s="121"/>
      <c r="L262" s="121"/>
      <c r="M262" s="121"/>
      <c r="N262" s="121"/>
    </row>
    <row r="263" spans="1:14" ht="13.5">
      <c r="A263" s="121">
        <v>2662</v>
      </c>
      <c r="B263" s="121" t="s">
        <v>673</v>
      </c>
      <c r="C263" s="121" t="s">
        <v>674</v>
      </c>
      <c r="D263" s="121" t="s">
        <v>615</v>
      </c>
      <c r="E263" s="121" t="s">
        <v>71</v>
      </c>
      <c r="F263" s="121" t="s">
        <v>261</v>
      </c>
      <c r="H263" s="122"/>
      <c r="I263" s="121"/>
      <c r="J263" s="121"/>
      <c r="K263" s="121"/>
      <c r="L263" s="121"/>
      <c r="M263" s="121"/>
      <c r="N263" s="121"/>
    </row>
    <row r="264" spans="1:14" ht="13.5">
      <c r="A264" s="121">
        <v>2663</v>
      </c>
      <c r="B264" s="121" t="s">
        <v>675</v>
      </c>
      <c r="C264" s="121" t="s">
        <v>676</v>
      </c>
      <c r="D264" s="121" t="s">
        <v>615</v>
      </c>
      <c r="E264" s="121" t="s">
        <v>83</v>
      </c>
      <c r="F264" s="121" t="s">
        <v>261</v>
      </c>
      <c r="H264" s="122"/>
      <c r="I264" s="121"/>
      <c r="J264" s="121"/>
      <c r="K264" s="121"/>
      <c r="L264" s="121"/>
      <c r="M264" s="121"/>
      <c r="N264" s="121"/>
    </row>
    <row r="265" spans="1:14" ht="13.5">
      <c r="A265" s="121">
        <v>2664</v>
      </c>
      <c r="B265" s="121" t="s">
        <v>677</v>
      </c>
      <c r="C265" s="121" t="s">
        <v>678</v>
      </c>
      <c r="D265" s="121" t="s">
        <v>615</v>
      </c>
      <c r="E265" s="121" t="s">
        <v>101</v>
      </c>
      <c r="F265" s="121" t="s">
        <v>261</v>
      </c>
      <c r="H265" s="122"/>
      <c r="I265" s="121"/>
      <c r="J265" s="121"/>
      <c r="K265" s="121"/>
      <c r="L265" s="121"/>
      <c r="M265" s="121"/>
      <c r="N265" s="121"/>
    </row>
    <row r="266" spans="1:14" ht="13.5">
      <c r="A266" s="121">
        <v>2665</v>
      </c>
      <c r="B266" s="121" t="s">
        <v>679</v>
      </c>
      <c r="C266" s="121" t="s">
        <v>680</v>
      </c>
      <c r="D266" s="121" t="s">
        <v>615</v>
      </c>
      <c r="E266" s="121" t="s">
        <v>71</v>
      </c>
      <c r="F266" s="121" t="s">
        <v>261</v>
      </c>
      <c r="H266" s="122"/>
      <c r="I266" s="121"/>
      <c r="J266" s="121"/>
      <c r="K266" s="121"/>
      <c r="L266" s="121"/>
      <c r="M266" s="121"/>
      <c r="N266" s="121"/>
    </row>
    <row r="267" spans="1:14" ht="13.5">
      <c r="A267" s="121">
        <v>2666</v>
      </c>
      <c r="B267" s="121" t="s">
        <v>681</v>
      </c>
      <c r="C267" s="121" t="s">
        <v>682</v>
      </c>
      <c r="D267" s="121" t="s">
        <v>615</v>
      </c>
      <c r="E267" s="121" t="s">
        <v>114</v>
      </c>
      <c r="F267" s="121" t="s">
        <v>261</v>
      </c>
      <c r="H267" s="122"/>
      <c r="I267" s="121"/>
      <c r="J267" s="121"/>
      <c r="K267" s="121"/>
      <c r="L267" s="121"/>
      <c r="M267" s="121"/>
      <c r="N267" s="121"/>
    </row>
    <row r="268" spans="1:14" ht="13.5">
      <c r="A268" s="121">
        <v>2667</v>
      </c>
      <c r="B268" s="121" t="s">
        <v>683</v>
      </c>
      <c r="C268" s="121" t="s">
        <v>684</v>
      </c>
      <c r="D268" s="121" t="s">
        <v>615</v>
      </c>
      <c r="E268" s="121" t="s">
        <v>82</v>
      </c>
      <c r="F268" s="121" t="s">
        <v>261</v>
      </c>
      <c r="H268" s="122"/>
      <c r="I268" s="121"/>
      <c r="J268" s="121"/>
      <c r="K268" s="121"/>
      <c r="L268" s="121"/>
      <c r="M268" s="121"/>
      <c r="N268" s="121"/>
    </row>
    <row r="269" spans="1:14" ht="13.5">
      <c r="A269" s="121">
        <v>2668</v>
      </c>
      <c r="B269" s="121" t="s">
        <v>685</v>
      </c>
      <c r="C269" s="121" t="s">
        <v>686</v>
      </c>
      <c r="D269" s="121" t="s">
        <v>615</v>
      </c>
      <c r="E269" s="121" t="s">
        <v>83</v>
      </c>
      <c r="F269" s="121" t="s">
        <v>261</v>
      </c>
      <c r="H269" s="122"/>
      <c r="I269" s="121"/>
      <c r="J269" s="121"/>
      <c r="K269" s="121"/>
      <c r="L269" s="121"/>
      <c r="M269" s="121"/>
      <c r="N269" s="121"/>
    </row>
    <row r="270" spans="1:14" ht="13.5">
      <c r="A270" s="121">
        <v>2669</v>
      </c>
      <c r="B270" s="121" t="s">
        <v>687</v>
      </c>
      <c r="C270" s="121" t="s">
        <v>688</v>
      </c>
      <c r="D270" s="121" t="s">
        <v>615</v>
      </c>
      <c r="E270" s="121" t="s">
        <v>66</v>
      </c>
      <c r="F270" s="121" t="s">
        <v>261</v>
      </c>
      <c r="H270" s="122"/>
      <c r="I270" s="121"/>
      <c r="J270" s="121"/>
      <c r="K270" s="121"/>
      <c r="L270" s="121"/>
      <c r="M270" s="121"/>
      <c r="N270" s="121"/>
    </row>
    <row r="271" spans="1:14" ht="13.5">
      <c r="A271" s="121">
        <v>2670</v>
      </c>
      <c r="B271" s="121" t="s">
        <v>689</v>
      </c>
      <c r="C271" s="121" t="s">
        <v>690</v>
      </c>
      <c r="D271" s="121" t="s">
        <v>615</v>
      </c>
      <c r="E271" s="121" t="s">
        <v>66</v>
      </c>
      <c r="F271" s="121" t="s">
        <v>261</v>
      </c>
      <c r="H271" s="122"/>
      <c r="I271" s="121"/>
      <c r="J271" s="121"/>
      <c r="K271" s="121"/>
      <c r="L271" s="121"/>
      <c r="M271" s="121"/>
      <c r="N271" s="121"/>
    </row>
    <row r="272" spans="1:14" ht="13.5">
      <c r="A272" s="121">
        <v>2671</v>
      </c>
      <c r="B272" s="121" t="s">
        <v>691</v>
      </c>
      <c r="C272" s="121" t="s">
        <v>692</v>
      </c>
      <c r="D272" s="121" t="s">
        <v>615</v>
      </c>
      <c r="E272" s="121" t="s">
        <v>66</v>
      </c>
      <c r="F272" s="121" t="s">
        <v>261</v>
      </c>
      <c r="H272" s="122"/>
      <c r="I272" s="121"/>
      <c r="J272" s="121"/>
      <c r="K272" s="121"/>
      <c r="L272" s="121"/>
      <c r="M272" s="121"/>
      <c r="N272" s="121"/>
    </row>
    <row r="273" spans="1:14" ht="13.5">
      <c r="A273" s="121">
        <v>2672</v>
      </c>
      <c r="B273" s="121" t="s">
        <v>693</v>
      </c>
      <c r="C273" s="121" t="s">
        <v>694</v>
      </c>
      <c r="D273" s="121" t="s">
        <v>615</v>
      </c>
      <c r="E273" s="121" t="s">
        <v>70</v>
      </c>
      <c r="F273" s="121" t="s">
        <v>261</v>
      </c>
      <c r="H273" s="122"/>
      <c r="I273" s="121"/>
      <c r="J273" s="121"/>
      <c r="K273" s="121"/>
      <c r="L273" s="121"/>
      <c r="M273" s="121"/>
      <c r="N273" s="121"/>
    </row>
    <row r="274" spans="1:14" ht="13.5">
      <c r="A274" s="121">
        <v>2673</v>
      </c>
      <c r="B274" s="121" t="s">
        <v>695</v>
      </c>
      <c r="C274" s="121" t="s">
        <v>696</v>
      </c>
      <c r="D274" s="121" t="s">
        <v>615</v>
      </c>
      <c r="E274" s="121" t="s">
        <v>83</v>
      </c>
      <c r="F274" s="121" t="s">
        <v>261</v>
      </c>
      <c r="H274" s="122"/>
      <c r="I274" s="121"/>
      <c r="J274" s="121"/>
      <c r="K274" s="121"/>
      <c r="L274" s="121"/>
      <c r="M274" s="121"/>
      <c r="N274" s="121"/>
    </row>
    <row r="275" spans="1:14" ht="13.5">
      <c r="A275" s="121">
        <v>2674</v>
      </c>
      <c r="B275" s="121" t="s">
        <v>697</v>
      </c>
      <c r="C275" s="121" t="s">
        <v>698</v>
      </c>
      <c r="D275" s="121" t="s">
        <v>615</v>
      </c>
      <c r="E275" s="121" t="s">
        <v>114</v>
      </c>
      <c r="F275" s="121" t="s">
        <v>261</v>
      </c>
      <c r="H275" s="122"/>
      <c r="I275" s="121"/>
      <c r="J275" s="121"/>
      <c r="K275" s="121"/>
      <c r="L275" s="121"/>
      <c r="M275" s="121"/>
      <c r="N275" s="121"/>
    </row>
    <row r="276" spans="1:14" ht="13.5">
      <c r="A276" s="121">
        <v>2675</v>
      </c>
      <c r="B276" s="121" t="s">
        <v>699</v>
      </c>
      <c r="C276" s="121" t="s">
        <v>700</v>
      </c>
      <c r="D276" s="121" t="s">
        <v>615</v>
      </c>
      <c r="E276" s="121" t="s">
        <v>83</v>
      </c>
      <c r="F276" s="121" t="s">
        <v>261</v>
      </c>
      <c r="H276" s="122"/>
      <c r="I276" s="121"/>
      <c r="J276" s="121"/>
      <c r="K276" s="121"/>
      <c r="L276" s="121"/>
      <c r="M276" s="121"/>
      <c r="N276" s="121"/>
    </row>
    <row r="277" spans="1:14" ht="13.5">
      <c r="A277" s="121">
        <v>2676</v>
      </c>
      <c r="B277" s="121" t="s">
        <v>701</v>
      </c>
      <c r="C277" s="121" t="s">
        <v>702</v>
      </c>
      <c r="D277" s="121" t="s">
        <v>615</v>
      </c>
      <c r="E277" s="121" t="s">
        <v>83</v>
      </c>
      <c r="F277" s="121" t="s">
        <v>261</v>
      </c>
      <c r="H277" s="122"/>
      <c r="I277" s="121"/>
      <c r="J277" s="121"/>
      <c r="K277" s="121"/>
      <c r="L277" s="121"/>
      <c r="M277" s="121"/>
      <c r="N277" s="121"/>
    </row>
    <row r="278" spans="1:14" ht="13.5">
      <c r="A278" s="121">
        <v>2677</v>
      </c>
      <c r="B278" s="121" t="s">
        <v>703</v>
      </c>
      <c r="C278" s="121" t="s">
        <v>704</v>
      </c>
      <c r="D278" s="121" t="s">
        <v>615</v>
      </c>
      <c r="E278" s="121" t="s">
        <v>79</v>
      </c>
      <c r="F278" s="121" t="s">
        <v>245</v>
      </c>
      <c r="H278" s="122"/>
      <c r="I278" s="121"/>
      <c r="J278" s="121"/>
      <c r="K278" s="121"/>
      <c r="L278" s="121"/>
      <c r="M278" s="121"/>
      <c r="N278" s="121"/>
    </row>
    <row r="279" spans="1:14" ht="13.5">
      <c r="A279" s="121">
        <v>2678</v>
      </c>
      <c r="B279" s="121" t="s">
        <v>705</v>
      </c>
      <c r="C279" s="121" t="s">
        <v>706</v>
      </c>
      <c r="D279" s="121" t="s">
        <v>615</v>
      </c>
      <c r="E279" s="121" t="s">
        <v>79</v>
      </c>
      <c r="F279" s="121" t="s">
        <v>245</v>
      </c>
      <c r="H279" s="122"/>
      <c r="I279" s="121"/>
      <c r="J279" s="121"/>
      <c r="K279" s="121"/>
      <c r="L279" s="121"/>
      <c r="M279" s="121"/>
      <c r="N279" s="121"/>
    </row>
    <row r="280" spans="1:14" ht="13.5">
      <c r="A280" s="121">
        <v>2679</v>
      </c>
      <c r="B280" s="121" t="s">
        <v>707</v>
      </c>
      <c r="C280" s="121" t="s">
        <v>708</v>
      </c>
      <c r="D280" s="121" t="s">
        <v>615</v>
      </c>
      <c r="E280" s="121" t="s">
        <v>84</v>
      </c>
      <c r="F280" s="121" t="s">
        <v>196</v>
      </c>
      <c r="H280" s="122"/>
      <c r="I280" s="121"/>
      <c r="J280" s="121"/>
      <c r="K280" s="121"/>
      <c r="L280" s="121"/>
      <c r="M280" s="121"/>
      <c r="N280" s="121"/>
    </row>
    <row r="281" spans="1:14" ht="13.5">
      <c r="A281" s="121">
        <v>2680</v>
      </c>
      <c r="B281" s="121" t="s">
        <v>709</v>
      </c>
      <c r="C281" s="121" t="s">
        <v>710</v>
      </c>
      <c r="D281" s="121" t="s">
        <v>615</v>
      </c>
      <c r="E281" s="121" t="s">
        <v>79</v>
      </c>
      <c r="F281" s="121" t="s">
        <v>196</v>
      </c>
      <c r="H281" s="122"/>
      <c r="I281" s="121"/>
      <c r="J281" s="121"/>
      <c r="K281" s="121"/>
      <c r="L281" s="121"/>
      <c r="M281" s="121"/>
      <c r="N281" s="121"/>
    </row>
    <row r="282" spans="1:14" ht="13.5">
      <c r="A282" s="121">
        <v>2681</v>
      </c>
      <c r="B282" s="121" t="s">
        <v>711</v>
      </c>
      <c r="C282" s="121" t="s">
        <v>712</v>
      </c>
      <c r="D282" s="121" t="s">
        <v>615</v>
      </c>
      <c r="E282" s="121" t="s">
        <v>83</v>
      </c>
      <c r="F282" s="121" t="s">
        <v>196</v>
      </c>
      <c r="H282" s="122"/>
      <c r="I282" s="121"/>
      <c r="J282" s="121"/>
      <c r="K282" s="121"/>
      <c r="L282" s="121"/>
      <c r="M282" s="121"/>
      <c r="N282" s="121"/>
    </row>
    <row r="283" spans="1:14" ht="13.5">
      <c r="A283" s="121">
        <v>2682</v>
      </c>
      <c r="B283" s="121" t="s">
        <v>713</v>
      </c>
      <c r="C283" s="121" t="s">
        <v>714</v>
      </c>
      <c r="D283" s="121" t="s">
        <v>615</v>
      </c>
      <c r="E283" s="121" t="s">
        <v>84</v>
      </c>
      <c r="F283" s="121" t="s">
        <v>196</v>
      </c>
      <c r="H283" s="122"/>
      <c r="I283" s="121"/>
      <c r="J283" s="121"/>
      <c r="K283" s="121"/>
      <c r="L283" s="121"/>
      <c r="M283" s="121"/>
      <c r="N283" s="121"/>
    </row>
    <row r="284" spans="1:14" ht="13.5">
      <c r="A284" s="121">
        <v>2683</v>
      </c>
      <c r="B284" s="121" t="s">
        <v>715</v>
      </c>
      <c r="C284" s="121" t="s">
        <v>716</v>
      </c>
      <c r="D284" s="121" t="s">
        <v>615</v>
      </c>
      <c r="E284" s="121" t="s">
        <v>76</v>
      </c>
      <c r="F284" s="121" t="s">
        <v>196</v>
      </c>
      <c r="H284" s="122"/>
      <c r="I284" s="121"/>
      <c r="J284" s="121"/>
      <c r="K284" s="121"/>
      <c r="L284" s="121"/>
      <c r="M284" s="121"/>
      <c r="N284" s="121"/>
    </row>
    <row r="285" spans="1:14" ht="13.5">
      <c r="A285" s="121">
        <v>2684</v>
      </c>
      <c r="B285" s="121" t="s">
        <v>717</v>
      </c>
      <c r="C285" s="121" t="s">
        <v>718</v>
      </c>
      <c r="D285" s="121" t="s">
        <v>615</v>
      </c>
      <c r="E285" s="121" t="s">
        <v>84</v>
      </c>
      <c r="F285" s="121" t="s">
        <v>196</v>
      </c>
      <c r="H285" s="122"/>
      <c r="I285" s="121"/>
      <c r="J285" s="121"/>
      <c r="K285" s="121"/>
      <c r="L285" s="121"/>
      <c r="M285" s="121"/>
      <c r="N285" s="121"/>
    </row>
    <row r="286" spans="1:14" ht="13.5">
      <c r="A286" s="121">
        <v>2685</v>
      </c>
      <c r="B286" s="121" t="s">
        <v>719</v>
      </c>
      <c r="C286" s="121" t="s">
        <v>720</v>
      </c>
      <c r="D286" s="121" t="s">
        <v>615</v>
      </c>
      <c r="E286" s="121" t="s">
        <v>84</v>
      </c>
      <c r="F286" s="121" t="s">
        <v>196</v>
      </c>
      <c r="H286" s="122"/>
      <c r="I286" s="121"/>
      <c r="J286" s="121"/>
      <c r="K286" s="121"/>
      <c r="L286" s="121"/>
      <c r="M286" s="121"/>
      <c r="N286" s="121"/>
    </row>
    <row r="287" spans="1:14" ht="13.5">
      <c r="A287" s="121">
        <v>2686</v>
      </c>
      <c r="B287" s="121" t="s">
        <v>721</v>
      </c>
      <c r="C287" s="121" t="s">
        <v>722</v>
      </c>
      <c r="D287" s="121" t="s">
        <v>615</v>
      </c>
      <c r="E287" s="121" t="s">
        <v>84</v>
      </c>
      <c r="F287" s="121" t="s">
        <v>196</v>
      </c>
      <c r="H287" s="122"/>
      <c r="I287" s="121"/>
      <c r="J287" s="121"/>
      <c r="K287" s="121"/>
      <c r="L287" s="121"/>
      <c r="M287" s="121"/>
      <c r="N287" s="121"/>
    </row>
    <row r="288" spans="1:14" ht="13.5">
      <c r="A288" s="121">
        <v>2687</v>
      </c>
      <c r="B288" s="121" t="s">
        <v>723</v>
      </c>
      <c r="C288" s="121" t="s">
        <v>724</v>
      </c>
      <c r="D288" s="121" t="s">
        <v>615</v>
      </c>
      <c r="E288" s="121" t="s">
        <v>78</v>
      </c>
      <c r="F288" s="121" t="s">
        <v>196</v>
      </c>
      <c r="H288" s="122"/>
      <c r="I288" s="121"/>
      <c r="J288" s="121"/>
      <c r="K288" s="121"/>
      <c r="L288" s="121"/>
      <c r="M288" s="121"/>
      <c r="N288" s="121"/>
    </row>
    <row r="289" spans="1:14" ht="13.5">
      <c r="A289" s="121">
        <v>2688</v>
      </c>
      <c r="B289" s="121" t="s">
        <v>725</v>
      </c>
      <c r="C289" s="121" t="s">
        <v>726</v>
      </c>
      <c r="D289" s="121" t="s">
        <v>615</v>
      </c>
      <c r="E289" s="121" t="s">
        <v>84</v>
      </c>
      <c r="F289" s="121" t="s">
        <v>196</v>
      </c>
      <c r="H289" s="122"/>
      <c r="I289" s="121"/>
      <c r="J289" s="121"/>
      <c r="K289" s="121"/>
      <c r="L289" s="121"/>
      <c r="M289" s="121"/>
      <c r="N289" s="121"/>
    </row>
    <row r="290" spans="1:14" ht="13.5">
      <c r="A290" s="121">
        <v>2689</v>
      </c>
      <c r="B290" s="121" t="s">
        <v>727</v>
      </c>
      <c r="C290" s="121" t="s">
        <v>728</v>
      </c>
      <c r="D290" s="121" t="s">
        <v>615</v>
      </c>
      <c r="E290" s="121" t="s">
        <v>83</v>
      </c>
      <c r="F290" s="121" t="s">
        <v>196</v>
      </c>
      <c r="H290" s="122"/>
      <c r="I290" s="121"/>
      <c r="J290" s="121"/>
      <c r="K290" s="121"/>
      <c r="L290" s="121"/>
      <c r="M290" s="121"/>
      <c r="N290" s="121"/>
    </row>
    <row r="291" spans="1:14" ht="13.5">
      <c r="A291" s="121">
        <v>2690</v>
      </c>
      <c r="B291" s="121" t="s">
        <v>729</v>
      </c>
      <c r="C291" s="121" t="s">
        <v>730</v>
      </c>
      <c r="D291" s="121" t="s">
        <v>615</v>
      </c>
      <c r="E291" s="121" t="s">
        <v>76</v>
      </c>
      <c r="F291" s="121" t="s">
        <v>196</v>
      </c>
      <c r="H291" s="122"/>
      <c r="I291" s="121"/>
      <c r="J291" s="121"/>
      <c r="K291" s="121"/>
      <c r="L291" s="121"/>
      <c r="M291" s="121"/>
      <c r="N291" s="121"/>
    </row>
    <row r="292" spans="1:14" ht="13.5">
      <c r="A292" s="121">
        <v>2691</v>
      </c>
      <c r="B292" s="121" t="s">
        <v>732</v>
      </c>
      <c r="C292" s="121" t="s">
        <v>733</v>
      </c>
      <c r="D292" s="121" t="s">
        <v>65</v>
      </c>
      <c r="E292" s="121" t="s">
        <v>84</v>
      </c>
      <c r="F292" s="121" t="s">
        <v>731</v>
      </c>
      <c r="H292" s="122"/>
      <c r="I292" s="121"/>
      <c r="J292" s="121"/>
      <c r="K292" s="121"/>
      <c r="L292" s="121"/>
      <c r="M292" s="121"/>
      <c r="N292" s="121"/>
    </row>
    <row r="293" spans="1:14" ht="13.5">
      <c r="A293" s="121">
        <v>2692</v>
      </c>
      <c r="B293" s="121" t="s">
        <v>734</v>
      </c>
      <c r="C293" s="121" t="s">
        <v>735</v>
      </c>
      <c r="D293" s="121" t="s">
        <v>65</v>
      </c>
      <c r="E293" s="121" t="s">
        <v>84</v>
      </c>
      <c r="F293" s="121" t="s">
        <v>731</v>
      </c>
      <c r="H293" s="122"/>
      <c r="I293" s="121"/>
      <c r="J293" s="121"/>
      <c r="K293" s="121"/>
      <c r="L293" s="121"/>
      <c r="M293" s="121"/>
      <c r="N293" s="121"/>
    </row>
    <row r="294" spans="1:14" ht="13.5">
      <c r="A294" s="121">
        <v>2693</v>
      </c>
      <c r="B294" s="121" t="s">
        <v>736</v>
      </c>
      <c r="C294" s="121" t="s">
        <v>737</v>
      </c>
      <c r="D294" s="121" t="s">
        <v>65</v>
      </c>
      <c r="E294" s="121" t="s">
        <v>84</v>
      </c>
      <c r="F294" s="121" t="s">
        <v>731</v>
      </c>
      <c r="H294" s="122"/>
      <c r="I294" s="121"/>
      <c r="J294" s="121"/>
      <c r="K294" s="121"/>
      <c r="L294" s="121"/>
      <c r="M294" s="121"/>
      <c r="N294" s="121"/>
    </row>
    <row r="295" spans="1:14" ht="13.5">
      <c r="A295" s="121">
        <v>2694</v>
      </c>
      <c r="B295" s="121" t="s">
        <v>738</v>
      </c>
      <c r="C295" s="121" t="s">
        <v>739</v>
      </c>
      <c r="D295" s="121" t="s">
        <v>67</v>
      </c>
      <c r="E295" s="121" t="s">
        <v>84</v>
      </c>
      <c r="F295" s="121" t="s">
        <v>731</v>
      </c>
      <c r="H295" s="122"/>
      <c r="I295" s="121"/>
      <c r="J295" s="121"/>
      <c r="K295" s="121"/>
      <c r="L295" s="121"/>
      <c r="M295" s="121"/>
      <c r="N295" s="121"/>
    </row>
    <row r="296" spans="1:14" ht="13.5">
      <c r="A296" s="121">
        <v>2695</v>
      </c>
      <c r="B296" s="121" t="s">
        <v>740</v>
      </c>
      <c r="C296" s="121" t="s">
        <v>741</v>
      </c>
      <c r="D296" s="121" t="s">
        <v>67</v>
      </c>
      <c r="E296" s="121" t="s">
        <v>84</v>
      </c>
      <c r="F296" s="121" t="s">
        <v>731</v>
      </c>
      <c r="H296" s="122"/>
      <c r="I296" s="121"/>
      <c r="J296" s="121"/>
      <c r="K296" s="121"/>
      <c r="L296" s="121"/>
      <c r="M296" s="121"/>
      <c r="N296" s="121"/>
    </row>
    <row r="297" spans="1:14" ht="13.5">
      <c r="A297" s="121">
        <v>2696</v>
      </c>
      <c r="B297" s="121" t="s">
        <v>742</v>
      </c>
      <c r="C297" s="121" t="s">
        <v>743</v>
      </c>
      <c r="D297" s="121" t="s">
        <v>615</v>
      </c>
      <c r="E297" s="121" t="s">
        <v>79</v>
      </c>
      <c r="F297" s="121" t="s">
        <v>105</v>
      </c>
      <c r="H297" s="122"/>
      <c r="I297" s="121"/>
      <c r="J297" s="121"/>
      <c r="K297" s="121"/>
      <c r="L297" s="121"/>
      <c r="M297" s="121"/>
      <c r="N297" s="121"/>
    </row>
    <row r="298" spans="1:14" ht="13.5">
      <c r="A298" s="121">
        <v>2697</v>
      </c>
      <c r="B298" s="121" t="s">
        <v>744</v>
      </c>
      <c r="C298" s="121" t="s">
        <v>745</v>
      </c>
      <c r="D298" s="121" t="s">
        <v>615</v>
      </c>
      <c r="E298" s="121" t="s">
        <v>79</v>
      </c>
      <c r="F298" s="121" t="s">
        <v>105</v>
      </c>
      <c r="H298" s="122"/>
      <c r="I298" s="121"/>
      <c r="J298" s="121"/>
      <c r="K298" s="121"/>
      <c r="L298" s="121"/>
      <c r="M298" s="121"/>
      <c r="N298" s="121"/>
    </row>
    <row r="299" spans="1:14" ht="13.5">
      <c r="A299" s="121">
        <v>2698</v>
      </c>
      <c r="B299" s="121" t="s">
        <v>746</v>
      </c>
      <c r="C299" s="121" t="s">
        <v>747</v>
      </c>
      <c r="D299" s="121" t="s">
        <v>67</v>
      </c>
      <c r="E299" s="121" t="s">
        <v>114</v>
      </c>
      <c r="F299" s="121" t="s">
        <v>459</v>
      </c>
      <c r="H299" s="122"/>
      <c r="I299" s="121"/>
      <c r="J299" s="121"/>
      <c r="K299" s="121"/>
      <c r="L299" s="121"/>
      <c r="M299" s="121"/>
      <c r="N299" s="121"/>
    </row>
    <row r="300" spans="1:14" ht="13.5">
      <c r="A300" s="121">
        <v>2699</v>
      </c>
      <c r="B300" s="121" t="s">
        <v>748</v>
      </c>
      <c r="C300" s="121" t="s">
        <v>749</v>
      </c>
      <c r="D300" s="121" t="s">
        <v>615</v>
      </c>
      <c r="E300" s="121" t="s">
        <v>83</v>
      </c>
      <c r="F300" s="121" t="s">
        <v>459</v>
      </c>
      <c r="H300" s="122"/>
      <c r="I300" s="121"/>
      <c r="J300" s="121"/>
      <c r="K300" s="121"/>
      <c r="L300" s="121"/>
      <c r="M300" s="121"/>
      <c r="N300" s="121"/>
    </row>
    <row r="301" spans="1:14" ht="13.5">
      <c r="A301" s="121">
        <v>2700</v>
      </c>
      <c r="B301" s="121" t="s">
        <v>750</v>
      </c>
      <c r="C301" s="121" t="s">
        <v>751</v>
      </c>
      <c r="D301" s="121" t="s">
        <v>81</v>
      </c>
      <c r="E301" s="121" t="s">
        <v>82</v>
      </c>
      <c r="F301" s="121" t="s">
        <v>444</v>
      </c>
      <c r="H301" s="122"/>
      <c r="I301" s="121"/>
      <c r="J301" s="121"/>
      <c r="K301" s="121"/>
      <c r="L301" s="121"/>
      <c r="M301" s="121"/>
      <c r="N301" s="121"/>
    </row>
    <row r="302" spans="1:14" ht="13.5">
      <c r="A302" s="121">
        <v>2701</v>
      </c>
      <c r="B302" s="121" t="s">
        <v>752</v>
      </c>
      <c r="C302" s="121" t="s">
        <v>753</v>
      </c>
      <c r="D302" s="121" t="s">
        <v>67</v>
      </c>
      <c r="E302" s="121" t="s">
        <v>73</v>
      </c>
      <c r="F302" s="121" t="s">
        <v>386</v>
      </c>
      <c r="H302" s="122"/>
      <c r="I302" s="121"/>
      <c r="J302" s="121"/>
      <c r="K302" s="121"/>
      <c r="L302" s="121"/>
      <c r="M302" s="121"/>
      <c r="N302" s="121"/>
    </row>
    <row r="303" spans="1:14" ht="13.5">
      <c r="A303" s="121">
        <v>2702</v>
      </c>
      <c r="B303" s="121" t="s">
        <v>754</v>
      </c>
      <c r="C303" s="121" t="s">
        <v>755</v>
      </c>
      <c r="D303" s="121" t="s">
        <v>615</v>
      </c>
      <c r="E303" s="121" t="s">
        <v>83</v>
      </c>
      <c r="F303" s="121" t="s">
        <v>356</v>
      </c>
      <c r="H303" s="122"/>
      <c r="I303" s="121"/>
      <c r="J303" s="121"/>
      <c r="K303" s="121"/>
      <c r="L303" s="121"/>
      <c r="M303" s="121"/>
      <c r="N303" s="121"/>
    </row>
    <row r="304" spans="1:14" ht="13.5">
      <c r="A304" s="121">
        <v>2703</v>
      </c>
      <c r="B304" s="121" t="s">
        <v>756</v>
      </c>
      <c r="C304" s="121" t="s">
        <v>757</v>
      </c>
      <c r="D304" s="121" t="s">
        <v>615</v>
      </c>
      <c r="E304" s="121" t="s">
        <v>83</v>
      </c>
      <c r="F304" s="121" t="s">
        <v>356</v>
      </c>
      <c r="H304" s="122"/>
      <c r="I304" s="121"/>
      <c r="J304" s="121"/>
      <c r="K304" s="121"/>
      <c r="L304" s="121"/>
      <c r="M304" s="121"/>
      <c r="N304" s="121"/>
    </row>
    <row r="305" spans="1:14" ht="13.5">
      <c r="A305" s="121">
        <v>2704</v>
      </c>
      <c r="B305" s="121" t="s">
        <v>758</v>
      </c>
      <c r="C305" s="121" t="s">
        <v>759</v>
      </c>
      <c r="D305" s="121" t="s">
        <v>615</v>
      </c>
      <c r="E305" s="121" t="s">
        <v>83</v>
      </c>
      <c r="F305" s="121" t="s">
        <v>356</v>
      </c>
      <c r="H305" s="122"/>
      <c r="I305" s="121"/>
      <c r="J305" s="121"/>
      <c r="K305" s="121"/>
      <c r="L305" s="121"/>
      <c r="M305" s="121"/>
      <c r="N305" s="121"/>
    </row>
    <row r="306" spans="1:14" ht="13.5">
      <c r="A306" s="121">
        <v>2705</v>
      </c>
      <c r="B306" s="121" t="s">
        <v>760</v>
      </c>
      <c r="C306" s="121" t="s">
        <v>761</v>
      </c>
      <c r="D306" s="121" t="s">
        <v>615</v>
      </c>
      <c r="E306" s="121" t="s">
        <v>83</v>
      </c>
      <c r="F306" s="121" t="s">
        <v>356</v>
      </c>
      <c r="H306" s="122"/>
      <c r="I306" s="121"/>
      <c r="J306" s="121"/>
      <c r="K306" s="121"/>
      <c r="L306" s="121"/>
      <c r="M306" s="121"/>
      <c r="N306" s="121"/>
    </row>
    <row r="307" spans="1:14" ht="13.5">
      <c r="A307" s="121">
        <v>2706</v>
      </c>
      <c r="B307" s="121" t="s">
        <v>762</v>
      </c>
      <c r="C307" s="121" t="s">
        <v>763</v>
      </c>
      <c r="D307" s="121" t="s">
        <v>615</v>
      </c>
      <c r="E307" s="121" t="s">
        <v>114</v>
      </c>
      <c r="F307" s="121" t="s">
        <v>356</v>
      </c>
      <c r="H307" s="122"/>
      <c r="I307" s="121"/>
      <c r="J307" s="121"/>
      <c r="K307" s="121"/>
      <c r="L307" s="121"/>
      <c r="M307" s="121"/>
      <c r="N307" s="121"/>
    </row>
    <row r="308" spans="1:14" ht="13.5">
      <c r="A308" s="121">
        <v>2707</v>
      </c>
      <c r="B308" s="121" t="s">
        <v>764</v>
      </c>
      <c r="C308" s="121" t="s">
        <v>765</v>
      </c>
      <c r="D308" s="121" t="s">
        <v>615</v>
      </c>
      <c r="E308" s="121" t="s">
        <v>270</v>
      </c>
      <c r="F308" s="121" t="s">
        <v>356</v>
      </c>
      <c r="H308" s="122"/>
      <c r="I308" s="121"/>
      <c r="J308" s="121"/>
      <c r="K308" s="121"/>
      <c r="L308" s="121"/>
      <c r="M308" s="121"/>
      <c r="N308" s="121"/>
    </row>
    <row r="309" spans="1:14" ht="13.5">
      <c r="A309" s="121">
        <v>2708</v>
      </c>
      <c r="B309" s="121" t="s">
        <v>766</v>
      </c>
      <c r="C309" s="121" t="s">
        <v>767</v>
      </c>
      <c r="D309" s="121" t="s">
        <v>615</v>
      </c>
      <c r="E309" s="121" t="s">
        <v>768</v>
      </c>
      <c r="F309" s="121" t="s">
        <v>356</v>
      </c>
      <c r="H309" s="122"/>
      <c r="I309" s="121"/>
      <c r="J309" s="121"/>
      <c r="K309" s="121"/>
      <c r="L309" s="121"/>
      <c r="M309" s="121"/>
      <c r="N309" s="121"/>
    </row>
    <row r="310" spans="1:14" ht="13.5">
      <c r="A310" s="121">
        <v>2709</v>
      </c>
      <c r="B310" s="121" t="s">
        <v>769</v>
      </c>
      <c r="C310" s="121" t="s">
        <v>770</v>
      </c>
      <c r="D310" s="121" t="s">
        <v>615</v>
      </c>
      <c r="E310" s="121" t="s">
        <v>84</v>
      </c>
      <c r="F310" s="121" t="s">
        <v>356</v>
      </c>
      <c r="H310" s="122"/>
      <c r="I310" s="121"/>
      <c r="J310" s="121"/>
      <c r="K310" s="121"/>
      <c r="L310" s="121"/>
      <c r="M310" s="121"/>
      <c r="N310" s="121"/>
    </row>
    <row r="311" spans="1:14" ht="13.5">
      <c r="A311" s="121">
        <v>2710</v>
      </c>
      <c r="B311" s="121" t="s">
        <v>771</v>
      </c>
      <c r="C311" s="121" t="s">
        <v>772</v>
      </c>
      <c r="D311" s="121" t="s">
        <v>615</v>
      </c>
      <c r="E311" s="121" t="s">
        <v>79</v>
      </c>
      <c r="F311" s="121" t="s">
        <v>356</v>
      </c>
      <c r="H311" s="122"/>
      <c r="I311" s="121"/>
      <c r="J311" s="121"/>
      <c r="K311" s="121"/>
      <c r="L311" s="121"/>
      <c r="M311" s="121"/>
      <c r="N311" s="121"/>
    </row>
    <row r="312" spans="1:14" ht="13.5">
      <c r="A312" s="121">
        <v>2711</v>
      </c>
      <c r="B312" s="121" t="s">
        <v>773</v>
      </c>
      <c r="C312" s="121" t="s">
        <v>774</v>
      </c>
      <c r="D312" s="121" t="s">
        <v>615</v>
      </c>
      <c r="E312" s="121" t="s">
        <v>83</v>
      </c>
      <c r="F312" s="121" t="s">
        <v>356</v>
      </c>
      <c r="H312" s="122"/>
      <c r="I312" s="121"/>
      <c r="J312" s="121"/>
      <c r="K312" s="121"/>
      <c r="L312" s="121"/>
      <c r="M312" s="121"/>
      <c r="N312" s="121"/>
    </row>
    <row r="313" spans="1:14" ht="13.5">
      <c r="A313" s="121">
        <v>2712</v>
      </c>
      <c r="B313" s="121" t="s">
        <v>775</v>
      </c>
      <c r="C313" s="121" t="s">
        <v>776</v>
      </c>
      <c r="D313" s="121" t="s">
        <v>615</v>
      </c>
      <c r="E313" s="121" t="s">
        <v>83</v>
      </c>
      <c r="F313" s="121" t="s">
        <v>356</v>
      </c>
      <c r="H313" s="122"/>
      <c r="I313" s="121"/>
      <c r="J313" s="121"/>
      <c r="K313" s="121"/>
      <c r="L313" s="121"/>
      <c r="M313" s="121"/>
      <c r="N313" s="121"/>
    </row>
    <row r="314" spans="1:14" ht="13.5">
      <c r="A314" s="121">
        <v>2713</v>
      </c>
      <c r="B314" s="121" t="s">
        <v>778</v>
      </c>
      <c r="C314" s="121" t="s">
        <v>779</v>
      </c>
      <c r="D314" s="121" t="s">
        <v>615</v>
      </c>
      <c r="E314" s="121" t="s">
        <v>79</v>
      </c>
      <c r="F314" s="121" t="s">
        <v>777</v>
      </c>
      <c r="H314" s="122"/>
      <c r="I314" s="121"/>
      <c r="J314" s="121"/>
      <c r="K314" s="121"/>
      <c r="L314" s="121"/>
      <c r="M314" s="121"/>
      <c r="N314" s="121"/>
    </row>
    <row r="315" spans="1:14" ht="13.5">
      <c r="A315" s="121">
        <v>2714</v>
      </c>
      <c r="B315" s="121" t="s">
        <v>780</v>
      </c>
      <c r="C315" s="121" t="s">
        <v>781</v>
      </c>
      <c r="D315" s="121" t="s">
        <v>615</v>
      </c>
      <c r="E315" s="121" t="s">
        <v>73</v>
      </c>
      <c r="F315" s="121" t="s">
        <v>579</v>
      </c>
      <c r="H315" s="122"/>
      <c r="I315" s="121"/>
      <c r="J315" s="121"/>
      <c r="K315" s="121"/>
      <c r="L315" s="121"/>
      <c r="M315" s="121"/>
      <c r="N315" s="121"/>
    </row>
    <row r="316" spans="1:14" ht="13.5">
      <c r="A316" s="121">
        <v>2715</v>
      </c>
      <c r="B316" s="121" t="s">
        <v>782</v>
      </c>
      <c r="C316" s="121" t="s">
        <v>783</v>
      </c>
      <c r="D316" s="121" t="s">
        <v>615</v>
      </c>
      <c r="E316" s="121" t="s">
        <v>71</v>
      </c>
      <c r="F316" s="121" t="s">
        <v>579</v>
      </c>
      <c r="H316" s="122"/>
      <c r="I316" s="121"/>
      <c r="J316" s="121"/>
      <c r="K316" s="121"/>
      <c r="L316" s="121"/>
      <c r="M316" s="121"/>
      <c r="N316" s="121"/>
    </row>
    <row r="317" spans="1:14" ht="13.5">
      <c r="A317" s="121">
        <v>2716</v>
      </c>
      <c r="B317" s="121" t="s">
        <v>784</v>
      </c>
      <c r="C317" s="121" t="s">
        <v>785</v>
      </c>
      <c r="D317" s="121" t="s">
        <v>68</v>
      </c>
      <c r="E317" s="121" t="s">
        <v>83</v>
      </c>
      <c r="F317" s="121" t="s">
        <v>552</v>
      </c>
      <c r="H317" s="122"/>
      <c r="I317" s="121"/>
      <c r="J317" s="121"/>
      <c r="K317" s="121"/>
      <c r="L317" s="121"/>
      <c r="M317" s="121"/>
      <c r="N317" s="121"/>
    </row>
    <row r="318" spans="1:14" ht="13.5">
      <c r="A318" s="121">
        <v>2717</v>
      </c>
      <c r="B318" s="121" t="s">
        <v>786</v>
      </c>
      <c r="C318" s="121" t="s">
        <v>787</v>
      </c>
      <c r="D318" s="121" t="s">
        <v>68</v>
      </c>
      <c r="E318" s="121" t="s">
        <v>101</v>
      </c>
      <c r="F318" s="121" t="s">
        <v>552</v>
      </c>
      <c r="H318" s="122"/>
      <c r="I318" s="121"/>
      <c r="J318" s="121"/>
      <c r="K318" s="121"/>
      <c r="L318" s="121"/>
      <c r="M318" s="121"/>
      <c r="N318" s="121"/>
    </row>
    <row r="319" spans="1:14" ht="13.5">
      <c r="A319" s="121">
        <v>2718</v>
      </c>
      <c r="B319" s="121" t="s">
        <v>788</v>
      </c>
      <c r="C319" s="121" t="s">
        <v>789</v>
      </c>
      <c r="D319" s="121" t="s">
        <v>615</v>
      </c>
      <c r="E319" s="121" t="s">
        <v>84</v>
      </c>
      <c r="F319" s="121" t="s">
        <v>298</v>
      </c>
      <c r="H319" s="122"/>
      <c r="I319" s="121"/>
      <c r="J319" s="121"/>
      <c r="K319" s="121"/>
      <c r="L319" s="121"/>
      <c r="M319" s="121"/>
      <c r="N319" s="121"/>
    </row>
    <row r="320" spans="1:14" ht="13.5">
      <c r="A320" s="121">
        <v>2719</v>
      </c>
      <c r="B320" s="121" t="s">
        <v>790</v>
      </c>
      <c r="C320" s="121" t="s">
        <v>791</v>
      </c>
      <c r="D320" s="121" t="s">
        <v>615</v>
      </c>
      <c r="E320" s="121" t="s">
        <v>85</v>
      </c>
      <c r="F320" s="121" t="s">
        <v>298</v>
      </c>
      <c r="H320" s="122"/>
      <c r="I320" s="121"/>
      <c r="J320" s="121"/>
      <c r="K320" s="121"/>
      <c r="L320" s="121"/>
      <c r="M320" s="121"/>
      <c r="N320" s="121"/>
    </row>
    <row r="321" spans="1:14" ht="13.5">
      <c r="A321" s="121">
        <v>2720</v>
      </c>
      <c r="B321" s="121" t="s">
        <v>792</v>
      </c>
      <c r="C321" s="121" t="s">
        <v>793</v>
      </c>
      <c r="D321" s="121" t="s">
        <v>615</v>
      </c>
      <c r="E321" s="121" t="s">
        <v>84</v>
      </c>
      <c r="F321" s="121" t="s">
        <v>298</v>
      </c>
      <c r="H321" s="122"/>
      <c r="I321" s="121"/>
      <c r="J321" s="121"/>
      <c r="K321" s="121"/>
      <c r="L321" s="121"/>
      <c r="M321" s="121"/>
      <c r="N321" s="121"/>
    </row>
    <row r="322" spans="1:14" ht="13.5">
      <c r="A322" s="121">
        <v>2721</v>
      </c>
      <c r="B322" s="121" t="s">
        <v>794</v>
      </c>
      <c r="C322" s="121" t="s">
        <v>795</v>
      </c>
      <c r="D322" s="121" t="s">
        <v>615</v>
      </c>
      <c r="E322" s="121" t="s">
        <v>84</v>
      </c>
      <c r="F322" s="121" t="s">
        <v>298</v>
      </c>
      <c r="H322" s="122"/>
      <c r="I322" s="121"/>
      <c r="J322" s="121"/>
      <c r="K322" s="121"/>
      <c r="L322" s="121"/>
      <c r="M322" s="121"/>
      <c r="N322" s="121"/>
    </row>
    <row r="323" spans="1:14" ht="13.5">
      <c r="A323" s="121">
        <v>2722</v>
      </c>
      <c r="B323" s="121" t="s">
        <v>796</v>
      </c>
      <c r="C323" s="121" t="s">
        <v>797</v>
      </c>
      <c r="D323" s="121" t="s">
        <v>615</v>
      </c>
      <c r="E323" s="121" t="s">
        <v>80</v>
      </c>
      <c r="F323" s="121" t="s">
        <v>298</v>
      </c>
      <c r="H323" s="122"/>
      <c r="I323" s="121"/>
      <c r="J323" s="121"/>
      <c r="K323" s="121"/>
      <c r="L323" s="121"/>
      <c r="M323" s="121"/>
      <c r="N323" s="121"/>
    </row>
    <row r="324" spans="1:14" ht="13.5">
      <c r="A324" s="121">
        <v>2723</v>
      </c>
      <c r="B324" s="121" t="s">
        <v>798</v>
      </c>
      <c r="C324" s="121" t="s">
        <v>799</v>
      </c>
      <c r="D324" s="121" t="s">
        <v>615</v>
      </c>
      <c r="E324" s="121" t="s">
        <v>84</v>
      </c>
      <c r="F324" s="121" t="s">
        <v>298</v>
      </c>
      <c r="H324" s="122"/>
      <c r="I324" s="121"/>
      <c r="J324" s="121"/>
      <c r="K324" s="121"/>
      <c r="L324" s="121"/>
      <c r="M324" s="121"/>
      <c r="N324" s="121"/>
    </row>
    <row r="325" spans="1:14" ht="13.5">
      <c r="A325" s="121">
        <v>2730</v>
      </c>
      <c r="B325" s="121" t="s">
        <v>800</v>
      </c>
      <c r="C325" s="121" t="s">
        <v>801</v>
      </c>
      <c r="D325" s="121" t="s">
        <v>615</v>
      </c>
      <c r="E325" s="121" t="s">
        <v>84</v>
      </c>
      <c r="F325" s="121" t="s">
        <v>616</v>
      </c>
      <c r="H325" s="122"/>
      <c r="I325" s="121"/>
      <c r="J325" s="121"/>
      <c r="K325" s="121"/>
      <c r="L325" s="121"/>
      <c r="M325" s="121"/>
      <c r="N325" s="121"/>
    </row>
    <row r="326" spans="1:14" ht="13.5">
      <c r="A326" s="121">
        <v>2724</v>
      </c>
      <c r="B326" s="121" t="s">
        <v>803</v>
      </c>
      <c r="C326" s="121" t="s">
        <v>804</v>
      </c>
      <c r="D326" s="121" t="s">
        <v>68</v>
      </c>
      <c r="E326" s="121" t="s">
        <v>101</v>
      </c>
      <c r="F326" s="121" t="s">
        <v>802</v>
      </c>
      <c r="H326" s="122"/>
      <c r="I326" s="121"/>
      <c r="J326" s="121"/>
      <c r="K326" s="121"/>
      <c r="L326" s="121"/>
      <c r="M326" s="121"/>
      <c r="N326" s="121"/>
    </row>
    <row r="327" spans="1:14" ht="13.5">
      <c r="A327" s="121">
        <v>2725</v>
      </c>
      <c r="B327" s="121" t="s">
        <v>805</v>
      </c>
      <c r="C327" s="121" t="s">
        <v>806</v>
      </c>
      <c r="D327" s="121" t="s">
        <v>81</v>
      </c>
      <c r="E327" s="121" t="s">
        <v>84</v>
      </c>
      <c r="F327" s="121" t="s">
        <v>416</v>
      </c>
      <c r="H327" s="122"/>
      <c r="I327" s="121"/>
      <c r="J327" s="121"/>
      <c r="K327" s="121"/>
      <c r="L327" s="121"/>
      <c r="M327" s="121"/>
      <c r="N327" s="121"/>
    </row>
    <row r="328" spans="1:14" ht="13.5">
      <c r="A328" s="121">
        <v>2726</v>
      </c>
      <c r="B328" s="121" t="s">
        <v>807</v>
      </c>
      <c r="C328" s="121" t="s">
        <v>808</v>
      </c>
      <c r="D328" s="121" t="s">
        <v>68</v>
      </c>
      <c r="E328" s="121" t="s">
        <v>84</v>
      </c>
      <c r="F328" s="121" t="s">
        <v>416</v>
      </c>
      <c r="H328" s="122"/>
      <c r="I328" s="121"/>
      <c r="J328" s="121"/>
      <c r="K328" s="121"/>
      <c r="L328" s="121"/>
      <c r="M328" s="121"/>
      <c r="N328" s="121"/>
    </row>
    <row r="329" spans="1:14" ht="13.5">
      <c r="A329" s="121">
        <v>2727</v>
      </c>
      <c r="B329" s="121" t="s">
        <v>809</v>
      </c>
      <c r="C329" s="121" t="s">
        <v>810</v>
      </c>
      <c r="D329" s="121" t="s">
        <v>615</v>
      </c>
      <c r="E329" s="121" t="s">
        <v>84</v>
      </c>
      <c r="F329" s="121" t="s">
        <v>599</v>
      </c>
      <c r="H329" s="122"/>
      <c r="I329" s="121"/>
      <c r="J329" s="121"/>
      <c r="K329" s="121"/>
      <c r="L329" s="121"/>
      <c r="M329" s="121"/>
      <c r="N329" s="121"/>
    </row>
    <row r="330" spans="1:14" ht="13.5">
      <c r="A330" s="121">
        <v>2728</v>
      </c>
      <c r="B330" s="121" t="s">
        <v>811</v>
      </c>
      <c r="C330" s="121" t="s">
        <v>812</v>
      </c>
      <c r="D330" s="121" t="s">
        <v>615</v>
      </c>
      <c r="E330" s="121" t="s">
        <v>79</v>
      </c>
      <c r="F330" s="121" t="s">
        <v>599</v>
      </c>
      <c r="H330" s="122"/>
      <c r="I330" s="121"/>
      <c r="J330" s="121"/>
      <c r="K330" s="121"/>
      <c r="L330" s="121"/>
      <c r="M330" s="121"/>
      <c r="N330" s="121"/>
    </row>
    <row r="331" spans="1:14" ht="13.5">
      <c r="A331" s="121">
        <v>2729</v>
      </c>
      <c r="B331" s="121" t="s">
        <v>813</v>
      </c>
      <c r="C331" s="121" t="s">
        <v>814</v>
      </c>
      <c r="D331" s="121" t="s">
        <v>615</v>
      </c>
      <c r="E331" s="121" t="s">
        <v>79</v>
      </c>
      <c r="F331" s="121" t="s">
        <v>599</v>
      </c>
      <c r="H331" s="122"/>
      <c r="I331" s="121"/>
      <c r="J331" s="121"/>
      <c r="K331" s="121"/>
      <c r="L331" s="121"/>
      <c r="M331" s="121"/>
      <c r="N331" s="121"/>
    </row>
    <row r="332" spans="1:14" ht="13.5">
      <c r="A332" s="121">
        <v>2731</v>
      </c>
      <c r="B332" s="121" t="s">
        <v>815</v>
      </c>
      <c r="C332" s="121" t="s">
        <v>816</v>
      </c>
      <c r="D332" s="121" t="s">
        <v>615</v>
      </c>
      <c r="E332" s="121" t="s">
        <v>84</v>
      </c>
      <c r="F332" s="121" t="s">
        <v>245</v>
      </c>
      <c r="H332" s="122"/>
      <c r="I332" s="121"/>
      <c r="J332" s="121"/>
      <c r="K332" s="121"/>
      <c r="L332" s="121"/>
      <c r="M332" s="121"/>
      <c r="N332" s="121"/>
    </row>
    <row r="333" spans="1:14" ht="13.5">
      <c r="A333" s="121">
        <v>2732</v>
      </c>
      <c r="B333" s="121" t="s">
        <v>817</v>
      </c>
      <c r="C333" s="121" t="s">
        <v>818</v>
      </c>
      <c r="D333" s="121" t="s">
        <v>615</v>
      </c>
      <c r="E333" s="121" t="s">
        <v>73</v>
      </c>
      <c r="F333" s="121" t="s">
        <v>393</v>
      </c>
      <c r="H333" s="122"/>
      <c r="I333" s="121"/>
      <c r="J333" s="121"/>
      <c r="K333" s="121"/>
      <c r="L333" s="121"/>
      <c r="M333" s="121"/>
      <c r="N333" s="121"/>
    </row>
    <row r="334" spans="1:14" ht="13.5">
      <c r="A334" s="121">
        <v>2733</v>
      </c>
      <c r="B334" s="121" t="s">
        <v>819</v>
      </c>
      <c r="C334" s="121" t="s">
        <v>820</v>
      </c>
      <c r="D334" s="121" t="s">
        <v>615</v>
      </c>
      <c r="E334" s="121" t="s">
        <v>73</v>
      </c>
      <c r="F334" s="121" t="s">
        <v>393</v>
      </c>
      <c r="H334" s="122"/>
      <c r="I334" s="121"/>
      <c r="J334" s="121"/>
      <c r="K334" s="121"/>
      <c r="L334" s="121"/>
      <c r="M334" s="121"/>
      <c r="N334" s="121"/>
    </row>
    <row r="335" spans="1:14" ht="13.5">
      <c r="A335" s="121">
        <v>2734</v>
      </c>
      <c r="B335" s="121" t="s">
        <v>821</v>
      </c>
      <c r="C335" s="121" t="s">
        <v>822</v>
      </c>
      <c r="D335" s="121" t="s">
        <v>615</v>
      </c>
      <c r="E335" s="121" t="s">
        <v>73</v>
      </c>
      <c r="F335" s="121" t="s">
        <v>393</v>
      </c>
      <c r="H335" s="122"/>
      <c r="I335" s="121"/>
      <c r="J335" s="121"/>
      <c r="K335" s="121"/>
      <c r="L335" s="121"/>
      <c r="M335" s="121"/>
      <c r="N335" s="121"/>
    </row>
    <row r="336" spans="1:14" ht="13.5">
      <c r="A336" s="121">
        <v>2735</v>
      </c>
      <c r="B336" s="121" t="s">
        <v>823</v>
      </c>
      <c r="C336" s="121" t="s">
        <v>824</v>
      </c>
      <c r="D336" s="121" t="s">
        <v>615</v>
      </c>
      <c r="E336" s="121" t="s">
        <v>79</v>
      </c>
      <c r="F336" s="121" t="s">
        <v>599</v>
      </c>
      <c r="H336" s="122"/>
      <c r="I336" s="121"/>
      <c r="J336" s="121"/>
      <c r="K336" s="121"/>
      <c r="L336" s="121"/>
      <c r="M336" s="121"/>
      <c r="N336" s="121"/>
    </row>
    <row r="337" spans="1:13" ht="13.5">
      <c r="A337" s="123"/>
      <c r="H337" s="122"/>
      <c r="I337" s="122"/>
      <c r="J337" s="122"/>
      <c r="K337" s="122"/>
      <c r="L337" s="122"/>
      <c r="M337" s="122"/>
    </row>
    <row r="338" spans="1:13" ht="13.5">
      <c r="A338" s="123"/>
      <c r="H338" s="122"/>
      <c r="I338" s="122"/>
      <c r="J338" s="122"/>
      <c r="K338" s="122"/>
      <c r="L338" s="122"/>
      <c r="M338" s="122"/>
    </row>
    <row r="339" spans="1:13" ht="13.5">
      <c r="A339" s="123"/>
      <c r="H339" s="122"/>
      <c r="I339" s="122"/>
      <c r="J339" s="122"/>
      <c r="K339" s="122"/>
      <c r="L339" s="122"/>
      <c r="M339" s="122"/>
    </row>
    <row r="340" spans="1:13" ht="13.5">
      <c r="A340" s="123"/>
      <c r="H340" s="122"/>
      <c r="I340" s="122"/>
      <c r="J340" s="122"/>
      <c r="K340" s="122"/>
      <c r="L340" s="122"/>
      <c r="M340" s="122"/>
    </row>
    <row r="341" spans="1:13" ht="13.5">
      <c r="A341" s="123"/>
      <c r="H341" s="122"/>
      <c r="I341" s="122"/>
      <c r="J341" s="122"/>
      <c r="K341" s="122"/>
      <c r="L341" s="122"/>
      <c r="M341" s="122"/>
    </row>
    <row r="342" spans="1:13" ht="13.5">
      <c r="A342" s="123"/>
      <c r="H342" s="122"/>
      <c r="I342" s="122"/>
      <c r="J342" s="122"/>
      <c r="K342" s="122"/>
      <c r="L342" s="122"/>
      <c r="M342" s="122"/>
    </row>
    <row r="343" spans="1:13" ht="13.5">
      <c r="A343" s="123"/>
      <c r="H343" s="122"/>
      <c r="I343" s="122"/>
      <c r="J343" s="122"/>
      <c r="K343" s="122"/>
      <c r="L343" s="122"/>
      <c r="M343" s="122"/>
    </row>
    <row r="344" spans="1:13" ht="13.5">
      <c r="A344" s="123"/>
      <c r="H344" s="122"/>
      <c r="I344" s="122"/>
      <c r="J344" s="122"/>
      <c r="K344" s="122"/>
      <c r="L344" s="122"/>
      <c r="M344" s="122"/>
    </row>
    <row r="345" spans="1:13" ht="13.5">
      <c r="A345" s="123"/>
      <c r="H345" s="122"/>
      <c r="I345" s="122"/>
      <c r="J345" s="122"/>
      <c r="K345" s="122"/>
      <c r="L345" s="122"/>
      <c r="M345" s="122"/>
    </row>
    <row r="346" spans="1:13" ht="13.5">
      <c r="A346" s="123"/>
      <c r="H346" s="122"/>
      <c r="I346" s="122"/>
      <c r="J346" s="122"/>
      <c r="K346" s="122"/>
      <c r="L346" s="122"/>
      <c r="M346" s="122"/>
    </row>
    <row r="347" spans="1:13" ht="13.5">
      <c r="A347" s="123"/>
      <c r="H347" s="122"/>
      <c r="I347" s="122"/>
      <c r="J347" s="122"/>
      <c r="K347" s="122"/>
      <c r="L347" s="122"/>
      <c r="M347" s="122"/>
    </row>
    <row r="348" spans="1:13" ht="13.5">
      <c r="A348" s="123"/>
      <c r="H348" s="122"/>
      <c r="I348" s="122"/>
      <c r="J348" s="122"/>
      <c r="K348" s="122"/>
      <c r="L348" s="122"/>
      <c r="M348" s="122"/>
    </row>
    <row r="349" spans="1:13" ht="13.5">
      <c r="A349" s="123"/>
      <c r="H349" s="122"/>
      <c r="I349" s="122"/>
      <c r="J349" s="122"/>
      <c r="K349" s="122"/>
      <c r="L349" s="122"/>
      <c r="M349" s="122"/>
    </row>
    <row r="350" spans="1:13" ht="13.5">
      <c r="A350" s="123"/>
      <c r="H350" s="122"/>
      <c r="I350" s="122"/>
      <c r="J350" s="122"/>
      <c r="K350" s="122"/>
      <c r="L350" s="122"/>
      <c r="M350" s="122"/>
    </row>
    <row r="351" spans="1:13" ht="13.5">
      <c r="A351" s="123"/>
      <c r="H351" s="122"/>
      <c r="I351" s="122"/>
      <c r="J351" s="122"/>
      <c r="K351" s="122"/>
      <c r="L351" s="122"/>
      <c r="M351" s="122"/>
    </row>
    <row r="352" spans="1:13" ht="13.5">
      <c r="A352" s="123"/>
      <c r="H352" s="122"/>
      <c r="I352" s="122"/>
      <c r="J352" s="122"/>
      <c r="K352" s="122"/>
      <c r="L352" s="122"/>
      <c r="M352" s="122"/>
    </row>
    <row r="353" spans="1:13" ht="13.5">
      <c r="A353" s="123"/>
      <c r="H353" s="122"/>
      <c r="I353" s="122"/>
      <c r="J353" s="122"/>
      <c r="K353" s="122"/>
      <c r="L353" s="122"/>
      <c r="M353" s="122"/>
    </row>
    <row r="354" spans="1:13" ht="13.5">
      <c r="A354" s="123"/>
      <c r="H354" s="122"/>
      <c r="I354" s="122"/>
      <c r="J354" s="122"/>
      <c r="K354" s="122"/>
      <c r="L354" s="122"/>
      <c r="M354" s="122"/>
    </row>
    <row r="355" spans="1:13" ht="13.5">
      <c r="A355" s="123"/>
      <c r="H355" s="122"/>
      <c r="I355" s="122"/>
      <c r="J355" s="122"/>
      <c r="K355" s="122"/>
      <c r="L355" s="122"/>
      <c r="M355" s="122"/>
    </row>
    <row r="356" spans="1:13" ht="13.5">
      <c r="A356" s="123"/>
      <c r="H356" s="122"/>
      <c r="I356" s="122"/>
      <c r="J356" s="122"/>
      <c r="K356" s="122"/>
      <c r="L356" s="122"/>
      <c r="M356" s="122"/>
    </row>
    <row r="357" spans="1:13" ht="13.5">
      <c r="A357" s="123"/>
      <c r="H357" s="122"/>
      <c r="I357" s="122"/>
      <c r="J357" s="122"/>
      <c r="K357" s="122"/>
      <c r="L357" s="122"/>
      <c r="M357" s="122"/>
    </row>
    <row r="358" spans="1:13" ht="13.5">
      <c r="A358" s="123"/>
      <c r="H358" s="122"/>
      <c r="I358" s="122"/>
      <c r="J358" s="122"/>
      <c r="K358" s="122"/>
      <c r="L358" s="122"/>
      <c r="M358" s="122"/>
    </row>
    <row r="359" spans="1:13" ht="13.5">
      <c r="A359" s="123"/>
      <c r="H359" s="122"/>
      <c r="I359" s="122"/>
      <c r="J359" s="122"/>
      <c r="K359" s="122"/>
      <c r="L359" s="122"/>
      <c r="M359" s="122"/>
    </row>
    <row r="360" spans="1:13" ht="13.5">
      <c r="A360" s="123"/>
      <c r="H360" s="122"/>
      <c r="I360" s="122"/>
      <c r="J360" s="122"/>
      <c r="K360" s="122"/>
      <c r="L360" s="122"/>
      <c r="M360" s="122"/>
    </row>
    <row r="361" spans="1:13" ht="13.5">
      <c r="A361" s="123"/>
      <c r="H361" s="122"/>
      <c r="I361" s="122"/>
      <c r="J361" s="122"/>
      <c r="K361" s="122"/>
      <c r="L361" s="122"/>
      <c r="M361" s="122"/>
    </row>
    <row r="362" spans="1:13" ht="13.5">
      <c r="A362" s="123"/>
      <c r="H362" s="122"/>
      <c r="I362" s="122"/>
      <c r="J362" s="122"/>
      <c r="K362" s="122"/>
      <c r="L362" s="122"/>
      <c r="M362" s="122"/>
    </row>
    <row r="363" spans="1:13" ht="13.5">
      <c r="A363" s="123"/>
      <c r="H363" s="122"/>
      <c r="I363" s="122"/>
      <c r="J363" s="122"/>
      <c r="K363" s="122"/>
      <c r="L363" s="122"/>
      <c r="M363" s="122"/>
    </row>
    <row r="364" spans="1:13" ht="13.5">
      <c r="A364" s="123"/>
      <c r="H364" s="122"/>
      <c r="I364" s="122"/>
      <c r="J364" s="122"/>
      <c r="K364" s="122"/>
      <c r="L364" s="122"/>
      <c r="M364" s="122"/>
    </row>
    <row r="365" spans="1:13" ht="13.5">
      <c r="A365" s="123"/>
      <c r="H365" s="122"/>
      <c r="I365" s="122"/>
      <c r="J365" s="122"/>
      <c r="K365" s="122"/>
      <c r="L365" s="122"/>
      <c r="M365" s="122"/>
    </row>
    <row r="366" spans="1:13" ht="13.5">
      <c r="A366" s="123"/>
      <c r="H366" s="122"/>
      <c r="I366" s="122"/>
      <c r="J366" s="122"/>
      <c r="K366" s="122"/>
      <c r="L366" s="122"/>
      <c r="M366" s="122"/>
    </row>
    <row r="367" spans="1:13" ht="13.5">
      <c r="A367" s="123"/>
      <c r="H367" s="122"/>
      <c r="I367" s="122"/>
      <c r="J367" s="122"/>
      <c r="K367" s="122"/>
      <c r="L367" s="122"/>
      <c r="M367" s="122"/>
    </row>
    <row r="368" spans="1:13" ht="13.5">
      <c r="A368" s="123"/>
      <c r="H368" s="122"/>
      <c r="I368" s="122"/>
      <c r="J368" s="122"/>
      <c r="K368" s="122"/>
      <c r="L368" s="122"/>
      <c r="M368" s="122"/>
    </row>
    <row r="369" spans="1:13" ht="13.5">
      <c r="A369" s="123"/>
      <c r="H369" s="122"/>
      <c r="I369" s="122"/>
      <c r="J369" s="122"/>
      <c r="K369" s="122"/>
      <c r="L369" s="122"/>
      <c r="M369" s="122"/>
    </row>
    <row r="370" spans="1:13" ht="13.5">
      <c r="A370" s="123"/>
      <c r="H370" s="122"/>
      <c r="I370" s="122"/>
      <c r="J370" s="122"/>
      <c r="K370" s="122"/>
      <c r="L370" s="122"/>
      <c r="M370" s="122"/>
    </row>
    <row r="371" spans="1:13" ht="13.5">
      <c r="A371" s="123"/>
      <c r="H371" s="122"/>
      <c r="I371" s="122"/>
      <c r="J371" s="122"/>
      <c r="K371" s="122"/>
      <c r="L371" s="122"/>
      <c r="M371" s="122"/>
    </row>
    <row r="372" spans="1:13" ht="13.5">
      <c r="A372" s="123"/>
      <c r="H372" s="122"/>
      <c r="I372" s="122"/>
      <c r="J372" s="122"/>
      <c r="K372" s="122"/>
      <c r="L372" s="122"/>
      <c r="M372" s="122"/>
    </row>
    <row r="373" spans="1:13" ht="13.5">
      <c r="A373" s="123"/>
      <c r="H373" s="122"/>
      <c r="I373" s="122"/>
      <c r="J373" s="122"/>
      <c r="K373" s="122"/>
      <c r="L373" s="122"/>
      <c r="M373" s="122"/>
    </row>
    <row r="374" spans="1:13" ht="13.5">
      <c r="A374" s="123"/>
      <c r="H374" s="122"/>
      <c r="I374" s="122"/>
      <c r="J374" s="122"/>
      <c r="K374" s="122"/>
      <c r="L374" s="122"/>
      <c r="M374" s="122"/>
    </row>
    <row r="375" spans="1:13" ht="13.5">
      <c r="A375" s="123"/>
      <c r="H375" s="122"/>
      <c r="I375" s="122"/>
      <c r="J375" s="122"/>
      <c r="K375" s="122"/>
      <c r="L375" s="122"/>
      <c r="M375" s="122"/>
    </row>
    <row r="376" spans="1:13" ht="13.5">
      <c r="A376" s="123"/>
      <c r="H376" s="122"/>
      <c r="I376" s="122"/>
      <c r="J376" s="122"/>
      <c r="K376" s="122"/>
      <c r="L376" s="122"/>
      <c r="M376" s="122"/>
    </row>
    <row r="377" spans="1:13" ht="13.5">
      <c r="A377" s="123"/>
      <c r="H377" s="122"/>
      <c r="I377" s="122"/>
      <c r="J377" s="122"/>
      <c r="K377" s="122"/>
      <c r="L377" s="122"/>
      <c r="M377" s="122"/>
    </row>
    <row r="378" spans="1:13" ht="13.5">
      <c r="A378" s="123"/>
      <c r="H378" s="122"/>
      <c r="I378" s="122"/>
      <c r="J378" s="122"/>
      <c r="K378" s="122"/>
      <c r="L378" s="122"/>
      <c r="M378" s="122"/>
    </row>
    <row r="379" spans="1:13" ht="13.5">
      <c r="A379" s="123"/>
      <c r="H379" s="122"/>
      <c r="I379" s="122"/>
      <c r="J379" s="122"/>
      <c r="K379" s="122"/>
      <c r="L379" s="122"/>
      <c r="M379" s="122"/>
    </row>
    <row r="380" spans="1:13" ht="13.5">
      <c r="A380" s="123"/>
      <c r="H380" s="122"/>
      <c r="I380" s="122"/>
      <c r="J380" s="122"/>
      <c r="K380" s="122"/>
      <c r="L380" s="122"/>
      <c r="M380" s="122"/>
    </row>
    <row r="381" spans="1:13" ht="13.5">
      <c r="A381" s="123"/>
      <c r="H381" s="122"/>
      <c r="I381" s="122"/>
      <c r="J381" s="122"/>
      <c r="K381" s="122"/>
      <c r="L381" s="122"/>
      <c r="M381" s="122"/>
    </row>
    <row r="382" spans="1:13" ht="13.5">
      <c r="A382" s="123"/>
      <c r="H382" s="122"/>
      <c r="I382" s="122"/>
      <c r="J382" s="122"/>
      <c r="K382" s="122"/>
      <c r="L382" s="122"/>
      <c r="M382" s="122"/>
    </row>
    <row r="383" spans="1:13" ht="13.5">
      <c r="A383" s="123"/>
      <c r="H383" s="122"/>
      <c r="I383" s="122"/>
      <c r="J383" s="122"/>
      <c r="K383" s="122"/>
      <c r="L383" s="122"/>
      <c r="M383" s="122"/>
    </row>
    <row r="384" spans="1:13" ht="13.5">
      <c r="A384" s="123"/>
      <c r="H384" s="122"/>
      <c r="I384" s="122"/>
      <c r="J384" s="122"/>
      <c r="K384" s="122"/>
      <c r="L384" s="122"/>
      <c r="M384" s="122"/>
    </row>
    <row r="385" spans="1:13" ht="13.5">
      <c r="A385" s="123"/>
      <c r="H385" s="122"/>
      <c r="I385" s="122"/>
      <c r="J385" s="122"/>
      <c r="K385" s="122"/>
      <c r="L385" s="122"/>
      <c r="M385" s="122"/>
    </row>
    <row r="386" spans="1:13" ht="13.5">
      <c r="A386" s="123"/>
      <c r="H386" s="122"/>
      <c r="I386" s="122"/>
      <c r="J386" s="122"/>
      <c r="K386" s="122"/>
      <c r="L386" s="122"/>
      <c r="M386" s="122"/>
    </row>
    <row r="387" spans="1:13" ht="13.5">
      <c r="A387" s="123"/>
      <c r="H387" s="122"/>
      <c r="I387" s="122"/>
      <c r="J387" s="122"/>
      <c r="K387" s="122"/>
      <c r="L387" s="122"/>
      <c r="M387" s="122"/>
    </row>
    <row r="388" spans="1:13" ht="13.5">
      <c r="A388" s="123"/>
      <c r="H388" s="122"/>
      <c r="I388" s="122"/>
      <c r="J388" s="122"/>
      <c r="K388" s="122"/>
      <c r="L388" s="122"/>
      <c r="M388" s="122"/>
    </row>
    <row r="389" spans="1:13" ht="13.5">
      <c r="A389" s="123"/>
      <c r="H389" s="122"/>
      <c r="I389" s="122"/>
      <c r="J389" s="122"/>
      <c r="K389" s="122"/>
      <c r="L389" s="122"/>
      <c r="M389" s="122"/>
    </row>
    <row r="390" spans="1:13" ht="13.5">
      <c r="A390" s="123"/>
      <c r="H390" s="122"/>
      <c r="I390" s="122"/>
      <c r="J390" s="122"/>
      <c r="K390" s="122"/>
      <c r="L390" s="122"/>
      <c r="M390" s="122"/>
    </row>
    <row r="391" spans="1:13" ht="13.5">
      <c r="A391" s="123"/>
      <c r="H391" s="122"/>
      <c r="I391" s="122"/>
      <c r="J391" s="122"/>
      <c r="K391" s="122"/>
      <c r="L391" s="122"/>
      <c r="M391" s="122"/>
    </row>
    <row r="392" spans="1:13" ht="13.5">
      <c r="A392" s="123"/>
      <c r="H392" s="122"/>
      <c r="I392" s="122"/>
      <c r="J392" s="122"/>
      <c r="K392" s="122"/>
      <c r="L392" s="122"/>
      <c r="M392" s="122"/>
    </row>
    <row r="393" spans="1:13" ht="13.5">
      <c r="A393" s="123"/>
      <c r="H393" s="122"/>
      <c r="I393" s="122"/>
      <c r="J393" s="122"/>
      <c r="K393" s="122"/>
      <c r="L393" s="122"/>
      <c r="M393" s="122"/>
    </row>
    <row r="394" spans="1:13" ht="13.5">
      <c r="A394" s="123"/>
      <c r="H394" s="122"/>
      <c r="I394" s="122"/>
      <c r="J394" s="122"/>
      <c r="K394" s="122"/>
      <c r="L394" s="122"/>
      <c r="M394" s="122"/>
    </row>
    <row r="395" spans="1:13" ht="13.5">
      <c r="A395" s="123"/>
      <c r="H395" s="122"/>
      <c r="I395" s="122"/>
      <c r="J395" s="122"/>
      <c r="K395" s="122"/>
      <c r="L395" s="122"/>
      <c r="M395" s="122"/>
    </row>
    <row r="396" spans="1:13" ht="13.5">
      <c r="A396" s="123"/>
      <c r="H396" s="122"/>
      <c r="I396" s="122"/>
      <c r="J396" s="122"/>
      <c r="K396" s="122"/>
      <c r="L396" s="122"/>
      <c r="M396" s="122"/>
    </row>
    <row r="397" spans="1:13" ht="13.5">
      <c r="A397" s="123"/>
      <c r="H397" s="122"/>
      <c r="I397" s="122"/>
      <c r="J397" s="122"/>
      <c r="K397" s="122"/>
      <c r="L397" s="122"/>
      <c r="M397" s="122"/>
    </row>
    <row r="398" spans="1:13" ht="13.5">
      <c r="A398" s="123"/>
      <c r="H398" s="122"/>
      <c r="I398" s="122"/>
      <c r="J398" s="122"/>
      <c r="K398" s="122"/>
      <c r="L398" s="122"/>
      <c r="M398" s="122"/>
    </row>
    <row r="399" spans="1:13" ht="13.5">
      <c r="A399" s="123"/>
      <c r="H399" s="122"/>
      <c r="I399" s="122"/>
      <c r="J399" s="122"/>
      <c r="K399" s="122"/>
      <c r="L399" s="122"/>
      <c r="M399" s="122"/>
    </row>
    <row r="400" spans="1:13" ht="13.5">
      <c r="A400" s="123"/>
      <c r="H400" s="122"/>
      <c r="I400" s="122"/>
      <c r="J400" s="122"/>
      <c r="K400" s="122"/>
      <c r="L400" s="122"/>
      <c r="M400" s="122"/>
    </row>
    <row r="401" spans="1:13" ht="13.5">
      <c r="A401" s="123"/>
      <c r="H401" s="122"/>
      <c r="I401" s="122"/>
      <c r="J401" s="122"/>
      <c r="K401" s="122"/>
      <c r="L401" s="122"/>
      <c r="M401" s="122"/>
    </row>
    <row r="402" spans="1:13" ht="13.5">
      <c r="A402" s="123"/>
      <c r="H402" s="122"/>
      <c r="I402" s="122"/>
      <c r="J402" s="122"/>
      <c r="K402" s="122"/>
      <c r="L402" s="122"/>
      <c r="M402" s="122"/>
    </row>
    <row r="403" spans="1:13" ht="13.5">
      <c r="A403" s="123"/>
      <c r="H403" s="122"/>
      <c r="I403" s="122"/>
      <c r="J403" s="122"/>
      <c r="K403" s="122"/>
      <c r="L403" s="122"/>
      <c r="M403" s="122"/>
    </row>
    <row r="404" spans="1:13" ht="13.5">
      <c r="A404" s="123"/>
      <c r="H404" s="122"/>
      <c r="I404" s="122"/>
      <c r="J404" s="122"/>
      <c r="K404" s="122"/>
      <c r="L404" s="122"/>
      <c r="M404" s="122"/>
    </row>
    <row r="405" spans="1:13" ht="13.5">
      <c r="A405" s="123"/>
      <c r="H405" s="122"/>
      <c r="I405" s="122"/>
      <c r="J405" s="122"/>
      <c r="K405" s="122"/>
      <c r="L405" s="122"/>
      <c r="M405" s="122"/>
    </row>
    <row r="406" spans="1:13" ht="13.5">
      <c r="A406" s="123"/>
      <c r="H406" s="122"/>
      <c r="I406" s="122"/>
      <c r="J406" s="122"/>
      <c r="K406" s="122"/>
      <c r="L406" s="122"/>
      <c r="M406" s="122"/>
    </row>
    <row r="407" spans="1:13" ht="13.5">
      <c r="A407" s="123"/>
      <c r="H407" s="122"/>
      <c r="I407" s="122"/>
      <c r="J407" s="122"/>
      <c r="K407" s="122"/>
      <c r="L407" s="122"/>
      <c r="M407" s="122"/>
    </row>
    <row r="408" spans="1:13" ht="13.5">
      <c r="A408" s="123"/>
      <c r="H408" s="122"/>
      <c r="I408" s="122"/>
      <c r="J408" s="122"/>
      <c r="K408" s="122"/>
      <c r="L408" s="122"/>
      <c r="M408" s="122"/>
    </row>
    <row r="409" spans="1:13" ht="13.5">
      <c r="A409" s="123"/>
      <c r="H409" s="122"/>
      <c r="I409" s="122"/>
      <c r="J409" s="122"/>
      <c r="K409" s="122"/>
      <c r="L409" s="122"/>
      <c r="M409" s="122"/>
    </row>
    <row r="410" spans="1:13" ht="13.5">
      <c r="A410" s="123"/>
      <c r="H410" s="122"/>
      <c r="I410" s="122"/>
      <c r="J410" s="122"/>
      <c r="K410" s="122"/>
      <c r="L410" s="122"/>
      <c r="M410" s="122"/>
    </row>
    <row r="411" spans="1:13" ht="13.5">
      <c r="A411" s="123"/>
      <c r="H411" s="122"/>
      <c r="I411" s="122"/>
      <c r="J411" s="122"/>
      <c r="K411" s="122"/>
      <c r="L411" s="122"/>
      <c r="M411" s="122"/>
    </row>
    <row r="412" spans="1:13" ht="13.5">
      <c r="A412" s="123"/>
      <c r="H412" s="122"/>
      <c r="I412" s="122"/>
      <c r="J412" s="122"/>
      <c r="K412" s="122"/>
      <c r="L412" s="122"/>
      <c r="M412" s="122"/>
    </row>
    <row r="413" spans="1:13" ht="13.5">
      <c r="A413" s="123"/>
      <c r="H413" s="122"/>
      <c r="I413" s="122"/>
      <c r="J413" s="122"/>
      <c r="K413" s="122"/>
      <c r="L413" s="122"/>
      <c r="M413" s="122"/>
    </row>
    <row r="414" spans="1:13" ht="13.5">
      <c r="A414" s="123"/>
      <c r="H414" s="122"/>
      <c r="I414" s="122"/>
      <c r="J414" s="122"/>
      <c r="K414" s="122"/>
      <c r="L414" s="122"/>
      <c r="M414" s="122"/>
    </row>
    <row r="415" spans="1:13" ht="13.5">
      <c r="A415" s="123"/>
      <c r="H415" s="122"/>
      <c r="I415" s="122"/>
      <c r="J415" s="122"/>
      <c r="K415" s="122"/>
      <c r="L415" s="122"/>
      <c r="M415" s="122"/>
    </row>
    <row r="416" spans="1:13" ht="13.5">
      <c r="A416" s="123"/>
      <c r="H416" s="122"/>
      <c r="I416" s="122"/>
      <c r="J416" s="122"/>
      <c r="K416" s="122"/>
      <c r="L416" s="122"/>
      <c r="M416" s="122"/>
    </row>
    <row r="417" spans="1:13" ht="13.5">
      <c r="A417" s="123"/>
      <c r="H417" s="122"/>
      <c r="I417" s="122"/>
      <c r="J417" s="122"/>
      <c r="K417" s="122"/>
      <c r="L417" s="122"/>
      <c r="M417" s="122"/>
    </row>
    <row r="418" spans="1:13" ht="13.5">
      <c r="A418" s="123"/>
      <c r="H418" s="122"/>
      <c r="I418" s="122"/>
      <c r="J418" s="122"/>
      <c r="K418" s="122"/>
      <c r="L418" s="122"/>
      <c r="M418" s="122"/>
    </row>
    <row r="419" spans="1:13" ht="13.5">
      <c r="A419" s="123"/>
      <c r="H419" s="122"/>
      <c r="I419" s="122"/>
      <c r="J419" s="122"/>
      <c r="K419" s="122"/>
      <c r="L419" s="122"/>
      <c r="M419" s="122"/>
    </row>
    <row r="420" spans="1:13" ht="13.5">
      <c r="A420" s="123"/>
      <c r="H420" s="122"/>
      <c r="I420" s="122"/>
      <c r="J420" s="122"/>
      <c r="K420" s="122"/>
      <c r="L420" s="122"/>
      <c r="M420" s="122"/>
    </row>
    <row r="421" spans="1:13" ht="13.5">
      <c r="A421" s="123"/>
      <c r="H421" s="122"/>
      <c r="I421" s="122"/>
      <c r="J421" s="122"/>
      <c r="K421" s="122"/>
      <c r="L421" s="122"/>
      <c r="M421" s="122"/>
    </row>
    <row r="422" spans="1:13" ht="13.5">
      <c r="A422" s="123"/>
      <c r="H422" s="122"/>
      <c r="I422" s="122"/>
      <c r="J422" s="122"/>
      <c r="K422" s="122"/>
      <c r="L422" s="122"/>
      <c r="M422" s="122"/>
    </row>
    <row r="423" spans="1:13" ht="13.5">
      <c r="A423" s="123"/>
      <c r="H423" s="122"/>
      <c r="I423" s="122"/>
      <c r="J423" s="122"/>
      <c r="K423" s="122"/>
      <c r="L423" s="122"/>
      <c r="M423" s="122"/>
    </row>
    <row r="424" spans="1:13" ht="13.5">
      <c r="A424" s="123"/>
      <c r="H424" s="122"/>
      <c r="I424" s="122"/>
      <c r="J424" s="122"/>
      <c r="K424" s="122"/>
      <c r="L424" s="122"/>
      <c r="M424" s="122"/>
    </row>
    <row r="425" spans="1:13" ht="13.5">
      <c r="A425" s="123"/>
      <c r="H425" s="122"/>
      <c r="I425" s="122"/>
      <c r="J425" s="122"/>
      <c r="K425" s="122"/>
      <c r="L425" s="122"/>
      <c r="M425" s="122"/>
    </row>
    <row r="426" spans="1:13" ht="13.5">
      <c r="A426" s="123"/>
      <c r="H426" s="122"/>
      <c r="I426" s="122"/>
      <c r="J426" s="122"/>
      <c r="K426" s="122"/>
      <c r="L426" s="122"/>
      <c r="M426" s="122"/>
    </row>
    <row r="427" spans="1:13" ht="13.5">
      <c r="A427" s="123"/>
      <c r="H427" s="122"/>
      <c r="I427" s="122"/>
      <c r="J427" s="122"/>
      <c r="K427" s="122"/>
      <c r="L427" s="122"/>
      <c r="M427" s="122"/>
    </row>
    <row r="428" spans="1:13" ht="13.5">
      <c r="A428" s="123"/>
      <c r="H428" s="122"/>
      <c r="I428" s="122"/>
      <c r="J428" s="122"/>
      <c r="K428" s="122"/>
      <c r="L428" s="122"/>
      <c r="M428" s="122"/>
    </row>
    <row r="429" spans="1:13" ht="13.5">
      <c r="A429" s="123"/>
      <c r="H429" s="122"/>
      <c r="I429" s="122"/>
      <c r="J429" s="122"/>
      <c r="K429" s="122"/>
      <c r="L429" s="122"/>
      <c r="M429" s="122"/>
    </row>
    <row r="430" spans="1:13" ht="13.5">
      <c r="A430" s="123"/>
      <c r="H430" s="122"/>
      <c r="I430" s="122"/>
      <c r="J430" s="122"/>
      <c r="K430" s="122"/>
      <c r="L430" s="122"/>
      <c r="M430" s="122"/>
    </row>
    <row r="431" spans="1:13" ht="13.5">
      <c r="A431" s="123"/>
      <c r="H431" s="122"/>
      <c r="I431" s="122"/>
      <c r="J431" s="122"/>
      <c r="K431" s="122"/>
      <c r="L431" s="122"/>
      <c r="M431" s="122"/>
    </row>
    <row r="432" spans="1:13" ht="13.5">
      <c r="A432" s="123"/>
      <c r="H432" s="122"/>
      <c r="I432" s="122"/>
      <c r="J432" s="122"/>
      <c r="K432" s="122"/>
      <c r="L432" s="122"/>
      <c r="M432" s="122"/>
    </row>
    <row r="433" spans="1:13" ht="13.5">
      <c r="A433" s="123"/>
      <c r="H433" s="122"/>
      <c r="I433" s="122"/>
      <c r="J433" s="122"/>
      <c r="K433" s="122"/>
      <c r="L433" s="122"/>
      <c r="M433" s="122"/>
    </row>
    <row r="434" spans="1:13" ht="13.5">
      <c r="A434" s="123"/>
      <c r="H434" s="122"/>
      <c r="I434" s="122"/>
      <c r="J434" s="122"/>
      <c r="K434" s="122"/>
      <c r="L434" s="122"/>
      <c r="M434" s="122"/>
    </row>
    <row r="435" spans="1:13" ht="13.5">
      <c r="A435" s="123"/>
      <c r="H435" s="122"/>
      <c r="I435" s="122"/>
      <c r="J435" s="122"/>
      <c r="K435" s="122"/>
      <c r="L435" s="122"/>
      <c r="M435" s="122"/>
    </row>
    <row r="436" spans="1:13" ht="13.5">
      <c r="A436" s="123"/>
      <c r="H436" s="122"/>
      <c r="I436" s="122"/>
      <c r="J436" s="122"/>
      <c r="K436" s="122"/>
      <c r="L436" s="122"/>
      <c r="M436" s="122"/>
    </row>
    <row r="437" spans="1:13" ht="13.5">
      <c r="A437" s="123"/>
      <c r="H437" s="122"/>
      <c r="I437" s="122"/>
      <c r="J437" s="122"/>
      <c r="K437" s="122"/>
      <c r="L437" s="122"/>
      <c r="M437" s="122"/>
    </row>
    <row r="438" spans="1:13" ht="13.5">
      <c r="A438" s="123"/>
      <c r="H438" s="122"/>
      <c r="I438" s="122"/>
      <c r="J438" s="122"/>
      <c r="K438" s="122"/>
      <c r="L438" s="122"/>
      <c r="M438" s="122"/>
    </row>
    <row r="439" spans="1:13" ht="13.5">
      <c r="A439" s="123"/>
      <c r="H439" s="122"/>
      <c r="I439" s="122"/>
      <c r="J439" s="122"/>
      <c r="K439" s="122"/>
      <c r="L439" s="122"/>
      <c r="M439" s="122"/>
    </row>
    <row r="440" spans="1:13" ht="13.5">
      <c r="A440" s="123"/>
      <c r="H440" s="122"/>
      <c r="I440" s="122"/>
      <c r="J440" s="122"/>
      <c r="K440" s="122"/>
      <c r="L440" s="122"/>
      <c r="M440" s="122"/>
    </row>
    <row r="441" spans="1:13" ht="13.5">
      <c r="A441" s="123"/>
      <c r="H441" s="122"/>
      <c r="I441" s="122"/>
      <c r="J441" s="122"/>
      <c r="K441" s="122"/>
      <c r="L441" s="122"/>
      <c r="M441" s="122"/>
    </row>
    <row r="442" spans="1:13" ht="13.5">
      <c r="A442" s="123"/>
      <c r="H442" s="122"/>
      <c r="I442" s="122"/>
      <c r="J442" s="122"/>
      <c r="K442" s="122"/>
      <c r="L442" s="122"/>
      <c r="M442" s="122"/>
    </row>
    <row r="443" spans="1:13" ht="13.5">
      <c r="A443" s="123"/>
      <c r="H443" s="122"/>
      <c r="I443" s="122"/>
      <c r="J443" s="122"/>
      <c r="K443" s="122"/>
      <c r="L443" s="122"/>
      <c r="M443" s="122"/>
    </row>
    <row r="444" spans="1:13" ht="13.5">
      <c r="A444" s="123"/>
      <c r="H444" s="122"/>
      <c r="I444" s="122"/>
      <c r="J444" s="122"/>
      <c r="K444" s="122"/>
      <c r="L444" s="122"/>
      <c r="M444" s="122"/>
    </row>
    <row r="445" spans="1:13" ht="13.5">
      <c r="A445" s="123"/>
      <c r="H445" s="122"/>
      <c r="I445" s="122"/>
      <c r="J445" s="122"/>
      <c r="K445" s="122"/>
      <c r="L445" s="122"/>
      <c r="M445" s="122"/>
    </row>
    <row r="446" spans="1:13" ht="13.5">
      <c r="A446" s="123"/>
      <c r="H446" s="122"/>
      <c r="I446" s="122"/>
      <c r="J446" s="122"/>
      <c r="K446" s="122"/>
      <c r="L446" s="122"/>
      <c r="M446" s="122"/>
    </row>
    <row r="447" spans="1:13" ht="13.5">
      <c r="A447" s="123"/>
      <c r="H447" s="122"/>
      <c r="I447" s="122"/>
      <c r="J447" s="122"/>
      <c r="K447" s="122"/>
      <c r="L447" s="122"/>
      <c r="M447" s="122"/>
    </row>
    <row r="448" spans="1:13" ht="13.5">
      <c r="A448" s="123"/>
      <c r="H448" s="122"/>
      <c r="I448" s="122"/>
      <c r="J448" s="122"/>
      <c r="K448" s="122"/>
      <c r="L448" s="122"/>
      <c r="M448" s="122"/>
    </row>
    <row r="449" spans="1:13" ht="13.5">
      <c r="A449" s="123"/>
      <c r="H449" s="122"/>
      <c r="I449" s="122"/>
      <c r="J449" s="122"/>
      <c r="K449" s="122"/>
      <c r="L449" s="122"/>
      <c r="M449" s="122"/>
    </row>
    <row r="450" spans="1:13" ht="13.5">
      <c r="A450" s="123"/>
      <c r="H450" s="122"/>
      <c r="I450" s="122"/>
      <c r="J450" s="122"/>
      <c r="K450" s="122"/>
      <c r="L450" s="122"/>
      <c r="M450" s="122"/>
    </row>
    <row r="451" spans="1:13" ht="13.5">
      <c r="A451" s="123"/>
      <c r="H451" s="122"/>
      <c r="I451" s="122"/>
      <c r="J451" s="122"/>
      <c r="K451" s="122"/>
      <c r="L451" s="122"/>
      <c r="M451" s="122"/>
    </row>
    <row r="452" spans="1:13" ht="13.5">
      <c r="A452" s="123"/>
      <c r="H452" s="122"/>
      <c r="I452" s="122"/>
      <c r="J452" s="122"/>
      <c r="K452" s="122"/>
      <c r="L452" s="122"/>
      <c r="M452" s="122"/>
    </row>
    <row r="453" spans="1:13" ht="13.5">
      <c r="A453" s="123"/>
      <c r="H453" s="122"/>
      <c r="I453" s="122"/>
      <c r="J453" s="122"/>
      <c r="K453" s="122"/>
      <c r="L453" s="122"/>
      <c r="M453" s="122"/>
    </row>
    <row r="454" spans="1:13" ht="13.5">
      <c r="A454" s="123"/>
      <c r="H454" s="122"/>
      <c r="I454" s="122"/>
      <c r="J454" s="122"/>
      <c r="K454" s="122"/>
      <c r="L454" s="122"/>
      <c r="M454" s="122"/>
    </row>
    <row r="455" spans="1:13" ht="13.5">
      <c r="A455" s="123"/>
      <c r="H455" s="122"/>
      <c r="I455" s="122"/>
      <c r="J455" s="122"/>
      <c r="K455" s="122"/>
      <c r="L455" s="122"/>
      <c r="M455" s="122"/>
    </row>
    <row r="456" spans="1:13" ht="13.5">
      <c r="A456" s="123"/>
      <c r="H456" s="122"/>
      <c r="I456" s="122"/>
      <c r="J456" s="122"/>
      <c r="K456" s="122"/>
      <c r="L456" s="122"/>
      <c r="M456" s="122"/>
    </row>
    <row r="457" spans="1:13" ht="13.5">
      <c r="A457" s="123"/>
      <c r="H457" s="122"/>
      <c r="I457" s="122"/>
      <c r="J457" s="122"/>
      <c r="K457" s="122"/>
      <c r="L457" s="122"/>
      <c r="M457" s="122"/>
    </row>
    <row r="458" spans="1:13" ht="13.5">
      <c r="A458" s="123"/>
      <c r="H458" s="122"/>
      <c r="I458" s="122"/>
      <c r="J458" s="122"/>
      <c r="K458" s="122"/>
      <c r="L458" s="122"/>
      <c r="M458" s="122"/>
    </row>
    <row r="459" spans="1:13" ht="13.5">
      <c r="A459" s="123"/>
      <c r="H459" s="122"/>
      <c r="I459" s="122"/>
      <c r="J459" s="122"/>
      <c r="K459" s="122"/>
      <c r="L459" s="122"/>
      <c r="M459" s="122"/>
    </row>
    <row r="460" spans="1:13" ht="13.5">
      <c r="A460" s="123"/>
      <c r="H460" s="122"/>
      <c r="I460" s="122"/>
      <c r="J460" s="122"/>
      <c r="K460" s="122"/>
      <c r="L460" s="122"/>
      <c r="M460" s="122"/>
    </row>
    <row r="461" spans="1:13" ht="13.5">
      <c r="A461" s="123"/>
      <c r="H461" s="122"/>
      <c r="I461" s="122"/>
      <c r="J461" s="122"/>
      <c r="K461" s="122"/>
      <c r="L461" s="122"/>
      <c r="M461" s="122"/>
    </row>
    <row r="462" spans="1:13" ht="13.5">
      <c r="A462" s="123"/>
      <c r="H462" s="122"/>
      <c r="I462" s="122"/>
      <c r="J462" s="122"/>
      <c r="K462" s="122"/>
      <c r="L462" s="122"/>
      <c r="M462" s="122"/>
    </row>
    <row r="463" spans="1:13" ht="13.5">
      <c r="A463" s="123"/>
      <c r="H463" s="122"/>
      <c r="I463" s="122"/>
      <c r="J463" s="122"/>
      <c r="K463" s="122"/>
      <c r="L463" s="122"/>
      <c r="M463" s="122"/>
    </row>
    <row r="464" spans="1:13" ht="13.5">
      <c r="A464" s="123"/>
      <c r="H464" s="122"/>
      <c r="I464" s="122"/>
      <c r="J464" s="122"/>
      <c r="K464" s="122"/>
      <c r="L464" s="122"/>
      <c r="M464" s="122"/>
    </row>
    <row r="465" spans="1:13" ht="13.5">
      <c r="A465" s="123"/>
      <c r="H465" s="122"/>
      <c r="I465" s="122"/>
      <c r="J465" s="122"/>
      <c r="K465" s="122"/>
      <c r="L465" s="122"/>
      <c r="M465" s="122"/>
    </row>
    <row r="466" spans="1:13" ht="13.5">
      <c r="A466" s="123"/>
      <c r="H466" s="122"/>
      <c r="I466" s="122"/>
      <c r="J466" s="122"/>
      <c r="K466" s="122"/>
      <c r="L466" s="122"/>
      <c r="M466" s="122"/>
    </row>
    <row r="467" spans="1:13" ht="13.5">
      <c r="A467" s="123"/>
      <c r="H467" s="122"/>
      <c r="I467" s="122"/>
      <c r="J467" s="122"/>
      <c r="K467" s="122"/>
      <c r="L467" s="122"/>
      <c r="M467" s="122"/>
    </row>
    <row r="468" spans="1:13" ht="13.5">
      <c r="A468" s="123"/>
      <c r="H468" s="122"/>
      <c r="I468" s="122"/>
      <c r="J468" s="122"/>
      <c r="K468" s="122"/>
      <c r="L468" s="122"/>
      <c r="M468" s="122"/>
    </row>
    <row r="469" spans="1:13" ht="13.5">
      <c r="A469" s="123"/>
      <c r="H469" s="122"/>
      <c r="I469" s="122"/>
      <c r="J469" s="122"/>
      <c r="K469" s="122"/>
      <c r="L469" s="122"/>
      <c r="M469" s="122"/>
    </row>
    <row r="470" spans="1:13" ht="13.5">
      <c r="A470" s="123"/>
      <c r="H470" s="122"/>
      <c r="I470" s="122"/>
      <c r="J470" s="122"/>
      <c r="K470" s="122"/>
      <c r="L470" s="122"/>
      <c r="M470" s="122"/>
    </row>
    <row r="471" spans="1:13" ht="13.5">
      <c r="A471" s="123"/>
      <c r="H471" s="122"/>
      <c r="I471" s="122"/>
      <c r="J471" s="122"/>
      <c r="K471" s="122"/>
      <c r="L471" s="122"/>
      <c r="M471" s="122"/>
    </row>
    <row r="472" spans="1:13" ht="13.5">
      <c r="A472" s="123"/>
      <c r="H472" s="122"/>
      <c r="I472" s="122"/>
      <c r="J472" s="122"/>
      <c r="K472" s="122"/>
      <c r="L472" s="122"/>
      <c r="M472" s="122"/>
    </row>
    <row r="473" spans="1:13" ht="13.5">
      <c r="A473" s="123"/>
      <c r="H473" s="122"/>
      <c r="I473" s="122"/>
      <c r="J473" s="122"/>
      <c r="K473" s="122"/>
      <c r="L473" s="122"/>
      <c r="M473" s="122"/>
    </row>
    <row r="474" spans="1:13" ht="13.5">
      <c r="A474" s="123"/>
      <c r="H474" s="122"/>
      <c r="I474" s="122"/>
      <c r="J474" s="122"/>
      <c r="K474" s="122"/>
      <c r="L474" s="122"/>
      <c r="M474" s="122"/>
    </row>
    <row r="475" spans="1:13" ht="13.5">
      <c r="A475" s="123"/>
      <c r="H475" s="122"/>
      <c r="I475" s="122"/>
      <c r="J475" s="122"/>
      <c r="K475" s="122"/>
      <c r="L475" s="122"/>
      <c r="M475" s="122"/>
    </row>
    <row r="476" spans="1:13" ht="13.5">
      <c r="A476" s="123"/>
      <c r="H476" s="122"/>
      <c r="I476" s="122"/>
      <c r="J476" s="122"/>
      <c r="K476" s="122"/>
      <c r="L476" s="122"/>
      <c r="M476" s="122"/>
    </row>
    <row r="477" spans="1:13" ht="13.5">
      <c r="A477" s="123"/>
      <c r="H477" s="122"/>
      <c r="I477" s="122"/>
      <c r="J477" s="122"/>
      <c r="K477" s="122"/>
      <c r="L477" s="122"/>
      <c r="M477" s="122"/>
    </row>
    <row r="478" spans="1:13" ht="13.5">
      <c r="A478" s="123"/>
      <c r="H478" s="122"/>
      <c r="I478" s="122"/>
      <c r="J478" s="122"/>
      <c r="K478" s="122"/>
      <c r="L478" s="122"/>
      <c r="M478" s="122"/>
    </row>
    <row r="479" spans="1:13" ht="13.5">
      <c r="A479" s="123"/>
      <c r="H479" s="122"/>
      <c r="I479" s="122"/>
      <c r="J479" s="122"/>
      <c r="K479" s="122"/>
      <c r="L479" s="122"/>
      <c r="M479" s="122"/>
    </row>
    <row r="480" spans="1:13" ht="13.5">
      <c r="A480" s="123"/>
      <c r="H480" s="122"/>
      <c r="I480" s="122"/>
      <c r="J480" s="122"/>
      <c r="K480" s="122"/>
      <c r="L480" s="122"/>
      <c r="M480" s="122"/>
    </row>
    <row r="481" spans="1:13" ht="13.5">
      <c r="A481" s="123"/>
      <c r="H481" s="122"/>
      <c r="I481" s="122"/>
      <c r="J481" s="122"/>
      <c r="K481" s="122"/>
      <c r="L481" s="122"/>
      <c r="M481" s="122"/>
    </row>
    <row r="482" spans="1:13" ht="13.5">
      <c r="A482" s="123"/>
      <c r="H482" s="122"/>
      <c r="I482" s="122"/>
      <c r="J482" s="122"/>
      <c r="K482" s="122"/>
      <c r="L482" s="122"/>
      <c r="M482" s="122"/>
    </row>
    <row r="483" spans="1:13" ht="13.5">
      <c r="A483" s="123"/>
      <c r="H483" s="122"/>
      <c r="I483" s="122"/>
      <c r="J483" s="122"/>
      <c r="K483" s="122"/>
      <c r="L483" s="122"/>
      <c r="M483" s="122"/>
    </row>
    <row r="484" spans="1:13" ht="13.5">
      <c r="A484" s="123"/>
      <c r="H484" s="122"/>
      <c r="I484" s="122"/>
      <c r="J484" s="122"/>
      <c r="K484" s="122"/>
      <c r="L484" s="122"/>
      <c r="M484" s="122"/>
    </row>
    <row r="485" spans="1:13" ht="13.5">
      <c r="A485" s="123"/>
      <c r="H485" s="122"/>
      <c r="I485" s="122"/>
      <c r="J485" s="122"/>
      <c r="K485" s="122"/>
      <c r="L485" s="122"/>
      <c r="M485" s="122"/>
    </row>
    <row r="486" spans="1:13" ht="13.5">
      <c r="A486" s="123"/>
      <c r="H486" s="122"/>
      <c r="I486" s="122"/>
      <c r="J486" s="122"/>
      <c r="K486" s="122"/>
      <c r="L486" s="122"/>
      <c r="M486" s="122"/>
    </row>
    <row r="487" spans="1:13" ht="13.5">
      <c r="A487" s="123"/>
      <c r="H487" s="122"/>
      <c r="I487" s="122"/>
      <c r="J487" s="122"/>
      <c r="K487" s="122"/>
      <c r="L487" s="122"/>
      <c r="M487" s="122"/>
    </row>
    <row r="488" spans="1:13" ht="13.5">
      <c r="A488" s="123"/>
      <c r="H488" s="122"/>
      <c r="I488" s="122"/>
      <c r="J488" s="122"/>
      <c r="K488" s="122"/>
      <c r="L488" s="122"/>
      <c r="M488" s="122"/>
    </row>
    <row r="489" spans="1:13" ht="13.5">
      <c r="A489" s="123"/>
      <c r="H489" s="122"/>
      <c r="I489" s="122"/>
      <c r="J489" s="122"/>
      <c r="K489" s="122"/>
      <c r="L489" s="122"/>
      <c r="M489" s="122"/>
    </row>
    <row r="490" spans="1:13" ht="13.5">
      <c r="A490" s="123"/>
      <c r="H490" s="122"/>
      <c r="I490" s="122"/>
      <c r="J490" s="122"/>
      <c r="K490" s="122"/>
      <c r="L490" s="122"/>
      <c r="M490" s="122"/>
    </row>
    <row r="491" spans="1:13" ht="13.5">
      <c r="A491" s="123"/>
      <c r="H491" s="122"/>
      <c r="I491" s="122"/>
      <c r="J491" s="122"/>
      <c r="K491" s="122"/>
      <c r="L491" s="122"/>
      <c r="M491" s="122"/>
    </row>
    <row r="492" spans="1:13" ht="13.5">
      <c r="A492" s="123"/>
      <c r="H492" s="122"/>
      <c r="I492" s="122"/>
      <c r="J492" s="122"/>
      <c r="K492" s="122"/>
      <c r="L492" s="122"/>
      <c r="M492" s="122"/>
    </row>
    <row r="493" spans="1:13" ht="13.5">
      <c r="A493" s="123"/>
      <c r="H493" s="122"/>
      <c r="I493" s="122"/>
      <c r="J493" s="122"/>
      <c r="K493" s="122"/>
      <c r="L493" s="122"/>
      <c r="M493" s="122"/>
    </row>
    <row r="494" spans="1:13" ht="13.5">
      <c r="A494" s="123"/>
      <c r="H494" s="122"/>
      <c r="I494" s="122"/>
      <c r="J494" s="122"/>
      <c r="K494" s="122"/>
      <c r="L494" s="122"/>
      <c r="M494" s="122"/>
    </row>
    <row r="495" spans="1:13" ht="13.5">
      <c r="A495" s="123"/>
      <c r="H495" s="122"/>
      <c r="I495" s="122"/>
      <c r="J495" s="122"/>
      <c r="K495" s="122"/>
      <c r="L495" s="122"/>
      <c r="M495" s="122"/>
    </row>
    <row r="496" spans="1:13" ht="13.5">
      <c r="A496" s="123"/>
      <c r="H496" s="122"/>
      <c r="I496" s="122"/>
      <c r="J496" s="122"/>
      <c r="K496" s="122"/>
      <c r="L496" s="122"/>
      <c r="M496" s="122"/>
    </row>
    <row r="497" spans="1:13" ht="13.5">
      <c r="A497" s="123"/>
      <c r="H497" s="122"/>
      <c r="I497" s="122"/>
      <c r="J497" s="122"/>
      <c r="K497" s="122"/>
      <c r="L497" s="122"/>
      <c r="M497" s="122"/>
    </row>
    <row r="498" spans="1:13" ht="13.5">
      <c r="A498" s="123"/>
      <c r="H498" s="122"/>
      <c r="I498" s="122"/>
      <c r="J498" s="122"/>
      <c r="K498" s="122"/>
      <c r="L498" s="122"/>
      <c r="M498" s="122"/>
    </row>
    <row r="499" spans="1:13" ht="13.5">
      <c r="A499" s="123"/>
      <c r="H499" s="122"/>
      <c r="I499" s="122"/>
      <c r="J499" s="122"/>
      <c r="K499" s="122"/>
      <c r="L499" s="122"/>
      <c r="M499" s="122"/>
    </row>
    <row r="500" spans="1:13" ht="13.5">
      <c r="A500" s="123"/>
      <c r="H500" s="122"/>
      <c r="I500" s="122"/>
      <c r="J500" s="122"/>
      <c r="K500" s="122"/>
      <c r="L500" s="122"/>
      <c r="M500" s="122"/>
    </row>
    <row r="501" spans="1:13" ht="13.5">
      <c r="A501" s="123"/>
      <c r="H501" s="122"/>
      <c r="I501" s="122"/>
      <c r="J501" s="122"/>
      <c r="K501" s="122"/>
      <c r="L501" s="122"/>
      <c r="M501" s="122"/>
    </row>
    <row r="502" spans="1:13" ht="13.5">
      <c r="A502" s="123"/>
      <c r="H502" s="122"/>
      <c r="I502" s="122"/>
      <c r="J502" s="122"/>
      <c r="K502" s="122"/>
      <c r="L502" s="122"/>
      <c r="M502" s="122"/>
    </row>
    <row r="503" spans="1:13" ht="13.5">
      <c r="A503" s="123"/>
      <c r="H503" s="122"/>
      <c r="I503" s="122"/>
      <c r="J503" s="122"/>
      <c r="K503" s="122"/>
      <c r="L503" s="122"/>
      <c r="M503" s="122"/>
    </row>
    <row r="504" spans="1:13" ht="13.5">
      <c r="A504" s="123"/>
      <c r="H504" s="122"/>
      <c r="I504" s="122"/>
      <c r="J504" s="122"/>
      <c r="K504" s="122"/>
      <c r="L504" s="122"/>
      <c r="M504" s="122"/>
    </row>
    <row r="505" spans="1:13" ht="13.5">
      <c r="A505" s="123"/>
      <c r="H505" s="122"/>
      <c r="I505" s="122"/>
      <c r="J505" s="122"/>
      <c r="K505" s="122"/>
      <c r="L505" s="122"/>
      <c r="M505" s="122"/>
    </row>
    <row r="506" spans="1:13" ht="13.5">
      <c r="A506" s="123"/>
      <c r="H506" s="122"/>
      <c r="I506" s="122"/>
      <c r="J506" s="122"/>
      <c r="K506" s="122"/>
      <c r="L506" s="122"/>
      <c r="M506" s="122"/>
    </row>
    <row r="507" spans="1:13" ht="13.5">
      <c r="A507" s="123"/>
      <c r="H507" s="122"/>
      <c r="I507" s="122"/>
      <c r="J507" s="122"/>
      <c r="K507" s="122"/>
      <c r="L507" s="122"/>
      <c r="M507" s="122"/>
    </row>
    <row r="508" spans="1:13" ht="13.5">
      <c r="A508" s="123"/>
      <c r="H508" s="122"/>
      <c r="I508" s="122"/>
      <c r="J508" s="122"/>
      <c r="K508" s="122"/>
      <c r="L508" s="122"/>
      <c r="M508" s="122"/>
    </row>
    <row r="509" spans="1:13" ht="13.5">
      <c r="A509" s="123"/>
      <c r="H509" s="122"/>
      <c r="I509" s="122"/>
      <c r="J509" s="122"/>
      <c r="K509" s="122"/>
      <c r="L509" s="122"/>
      <c r="M509" s="122"/>
    </row>
    <row r="510" spans="1:13" ht="13.5">
      <c r="A510" s="123"/>
      <c r="H510" s="122"/>
      <c r="I510" s="122"/>
      <c r="J510" s="122"/>
      <c r="K510" s="122"/>
      <c r="L510" s="122"/>
      <c r="M510" s="122"/>
    </row>
    <row r="511" spans="1:13" ht="13.5">
      <c r="A511" s="123"/>
      <c r="H511" s="122"/>
      <c r="I511" s="122"/>
      <c r="J511" s="122"/>
      <c r="K511" s="122"/>
      <c r="L511" s="122"/>
      <c r="M511" s="122"/>
    </row>
    <row r="512" spans="1:13" ht="13.5">
      <c r="A512" s="123"/>
      <c r="H512" s="122"/>
      <c r="I512" s="122"/>
      <c r="J512" s="122"/>
      <c r="K512" s="122"/>
      <c r="L512" s="122"/>
      <c r="M512" s="122"/>
    </row>
    <row r="513" spans="1:13" ht="13.5">
      <c r="A513" s="123"/>
      <c r="H513" s="122"/>
      <c r="I513" s="122"/>
      <c r="J513" s="122"/>
      <c r="K513" s="122"/>
      <c r="L513" s="122"/>
      <c r="M513" s="122"/>
    </row>
    <row r="514" spans="1:13" ht="13.5">
      <c r="A514" s="123"/>
      <c r="H514" s="122"/>
      <c r="I514" s="122"/>
      <c r="J514" s="122"/>
      <c r="K514" s="122"/>
      <c r="L514" s="122"/>
      <c r="M514" s="122"/>
    </row>
    <row r="515" spans="1:13" ht="13.5">
      <c r="A515" s="123"/>
      <c r="H515" s="122"/>
      <c r="I515" s="122"/>
      <c r="J515" s="122"/>
      <c r="K515" s="122"/>
      <c r="L515" s="122"/>
      <c r="M515" s="122"/>
    </row>
    <row r="516" spans="1:13" ht="13.5">
      <c r="A516" s="123"/>
      <c r="H516" s="122"/>
      <c r="I516" s="122"/>
      <c r="J516" s="122"/>
      <c r="K516" s="122"/>
      <c r="L516" s="122"/>
      <c r="M516" s="122"/>
    </row>
    <row r="517" spans="1:13" ht="13.5">
      <c r="A517" s="123"/>
      <c r="H517" s="122"/>
      <c r="I517" s="122"/>
      <c r="J517" s="122"/>
      <c r="K517" s="122"/>
      <c r="L517" s="122"/>
      <c r="M517" s="122"/>
    </row>
    <row r="518" spans="1:13" ht="13.5">
      <c r="A518" s="123"/>
      <c r="H518" s="122"/>
      <c r="I518" s="122"/>
      <c r="J518" s="122"/>
      <c r="K518" s="122"/>
      <c r="L518" s="122"/>
      <c r="M518" s="122"/>
    </row>
    <row r="519" spans="1:13" ht="13.5">
      <c r="A519" s="123"/>
      <c r="H519" s="122"/>
      <c r="I519" s="122"/>
      <c r="J519" s="122"/>
      <c r="K519" s="122"/>
      <c r="L519" s="122"/>
      <c r="M519" s="122"/>
    </row>
    <row r="520" spans="1:13" ht="13.5">
      <c r="A520" s="123"/>
      <c r="H520" s="122"/>
      <c r="I520" s="122"/>
      <c r="J520" s="122"/>
      <c r="K520" s="122"/>
      <c r="L520" s="122"/>
      <c r="M520" s="122"/>
    </row>
    <row r="521" spans="1:13" ht="13.5">
      <c r="A521" s="123"/>
      <c r="H521" s="122"/>
      <c r="I521" s="122"/>
      <c r="J521" s="122"/>
      <c r="K521" s="122"/>
      <c r="L521" s="122"/>
      <c r="M521" s="122"/>
    </row>
    <row r="522" spans="1:13" ht="13.5">
      <c r="A522" s="123"/>
      <c r="H522" s="122"/>
      <c r="I522" s="122"/>
      <c r="J522" s="122"/>
      <c r="K522" s="122"/>
      <c r="L522" s="122"/>
      <c r="M522" s="122"/>
    </row>
    <row r="523" spans="1:13" ht="13.5">
      <c r="A523" s="123"/>
      <c r="H523" s="122"/>
      <c r="I523" s="122"/>
      <c r="J523" s="122"/>
      <c r="K523" s="122"/>
      <c r="L523" s="122"/>
      <c r="M523" s="122"/>
    </row>
    <row r="524" spans="1:13" ht="13.5">
      <c r="A524" s="123"/>
      <c r="H524" s="122"/>
      <c r="I524" s="122"/>
      <c r="J524" s="122"/>
      <c r="K524" s="122"/>
      <c r="L524" s="122"/>
      <c r="M524" s="122"/>
    </row>
    <row r="525" spans="1:13" ht="13.5">
      <c r="A525" s="123"/>
      <c r="H525" s="122"/>
      <c r="I525" s="122"/>
      <c r="J525" s="122"/>
      <c r="K525" s="122"/>
      <c r="L525" s="122"/>
      <c r="M525" s="122"/>
    </row>
    <row r="526" spans="1:13" ht="13.5">
      <c r="A526" s="123"/>
      <c r="H526" s="122"/>
      <c r="I526" s="122"/>
      <c r="J526" s="122"/>
      <c r="K526" s="122"/>
      <c r="L526" s="122"/>
      <c r="M526" s="122"/>
    </row>
    <row r="527" spans="1:13" ht="13.5">
      <c r="A527" s="123"/>
      <c r="H527" s="122"/>
      <c r="I527" s="122"/>
      <c r="J527" s="122"/>
      <c r="K527" s="122"/>
      <c r="L527" s="122"/>
      <c r="M527" s="122"/>
    </row>
    <row r="528" spans="1:13" ht="13.5">
      <c r="A528" s="123"/>
      <c r="H528" s="122"/>
      <c r="I528" s="122"/>
      <c r="J528" s="122"/>
      <c r="K528" s="122"/>
      <c r="L528" s="122"/>
      <c r="M528" s="122"/>
    </row>
    <row r="529" spans="1:13" ht="13.5">
      <c r="A529" s="123"/>
      <c r="H529" s="122"/>
      <c r="I529" s="122"/>
      <c r="J529" s="122"/>
      <c r="K529" s="122"/>
      <c r="L529" s="122"/>
      <c r="M529" s="122"/>
    </row>
    <row r="530" spans="1:13" ht="13.5">
      <c r="A530" s="123"/>
      <c r="H530" s="122"/>
      <c r="I530" s="122"/>
      <c r="J530" s="122"/>
      <c r="K530" s="122"/>
      <c r="L530" s="122"/>
      <c r="M530" s="122"/>
    </row>
    <row r="531" spans="1:13" ht="13.5">
      <c r="A531" s="123"/>
      <c r="H531" s="122"/>
      <c r="I531" s="122"/>
      <c r="J531" s="122"/>
      <c r="K531" s="122"/>
      <c r="L531" s="122"/>
      <c r="M531" s="122"/>
    </row>
    <row r="532" spans="1:13" ht="13.5">
      <c r="A532" s="123"/>
      <c r="H532" s="122"/>
      <c r="I532" s="122"/>
      <c r="J532" s="122"/>
      <c r="K532" s="122"/>
      <c r="L532" s="122"/>
      <c r="M532" s="122"/>
    </row>
    <row r="533" spans="1:13" ht="13.5">
      <c r="A533" s="123"/>
      <c r="H533" s="122"/>
      <c r="I533" s="122"/>
      <c r="J533" s="122"/>
      <c r="K533" s="122"/>
      <c r="L533" s="122"/>
      <c r="M533" s="122"/>
    </row>
    <row r="534" spans="1:13" ht="13.5">
      <c r="A534" s="123"/>
      <c r="H534" s="122"/>
      <c r="I534" s="122"/>
      <c r="J534" s="122"/>
      <c r="K534" s="122"/>
      <c r="L534" s="122"/>
      <c r="M534" s="122"/>
    </row>
    <row r="535" spans="1:13" ht="13.5">
      <c r="A535" s="123"/>
      <c r="H535" s="122"/>
      <c r="I535" s="122"/>
      <c r="J535" s="122"/>
      <c r="K535" s="122"/>
      <c r="L535" s="122"/>
      <c r="M535" s="122"/>
    </row>
    <row r="536" spans="1:13" ht="13.5">
      <c r="A536" s="123"/>
      <c r="H536" s="122"/>
      <c r="I536" s="122"/>
      <c r="J536" s="122"/>
      <c r="K536" s="122"/>
      <c r="L536" s="122"/>
      <c r="M536" s="122"/>
    </row>
    <row r="537" spans="1:13" ht="13.5">
      <c r="A537" s="123"/>
      <c r="H537" s="122"/>
      <c r="I537" s="122"/>
      <c r="J537" s="122"/>
      <c r="K537" s="122"/>
      <c r="L537" s="122"/>
      <c r="M537" s="122"/>
    </row>
    <row r="538" spans="1:13" ht="13.5">
      <c r="A538" s="123"/>
      <c r="H538" s="122"/>
      <c r="I538" s="122"/>
      <c r="J538" s="122"/>
      <c r="K538" s="122"/>
      <c r="L538" s="122"/>
      <c r="M538" s="122"/>
    </row>
    <row r="539" spans="1:13" ht="13.5">
      <c r="A539" s="123"/>
      <c r="H539" s="122"/>
      <c r="I539" s="122"/>
      <c r="J539" s="122"/>
      <c r="K539" s="122"/>
      <c r="L539" s="122"/>
      <c r="M539" s="122"/>
    </row>
    <row r="540" spans="1:13" ht="13.5">
      <c r="A540" s="123"/>
      <c r="H540" s="122"/>
      <c r="I540" s="122"/>
      <c r="J540" s="122"/>
      <c r="K540" s="122"/>
      <c r="L540" s="122"/>
      <c r="M540" s="122"/>
    </row>
    <row r="541" spans="1:13" ht="13.5">
      <c r="A541" s="123"/>
      <c r="H541" s="122"/>
      <c r="I541" s="122"/>
      <c r="J541" s="122"/>
      <c r="K541" s="122"/>
      <c r="L541" s="122"/>
      <c r="M541" s="122"/>
    </row>
    <row r="542" spans="1:13" ht="13.5">
      <c r="A542" s="123"/>
      <c r="H542" s="122"/>
      <c r="I542" s="122"/>
      <c r="J542" s="122"/>
      <c r="K542" s="122"/>
      <c r="L542" s="122"/>
      <c r="M542" s="122"/>
    </row>
    <row r="543" spans="1:13" ht="13.5">
      <c r="A543" s="123"/>
      <c r="H543" s="122"/>
      <c r="I543" s="122"/>
      <c r="J543" s="122"/>
      <c r="K543" s="122"/>
      <c r="L543" s="122"/>
      <c r="M543" s="122"/>
    </row>
    <row r="544" spans="1:13" ht="13.5">
      <c r="A544" s="123"/>
      <c r="H544" s="122"/>
      <c r="I544" s="122"/>
      <c r="J544" s="122"/>
      <c r="K544" s="122"/>
      <c r="L544" s="122"/>
      <c r="M544" s="122"/>
    </row>
    <row r="545" spans="1:13" ht="13.5">
      <c r="A545" s="123"/>
      <c r="H545" s="122"/>
      <c r="I545" s="122"/>
      <c r="J545" s="122"/>
      <c r="K545" s="122"/>
      <c r="L545" s="122"/>
      <c r="M545" s="122"/>
    </row>
    <row r="546" spans="1:13" ht="13.5">
      <c r="A546" s="123"/>
      <c r="H546" s="122"/>
      <c r="I546" s="122"/>
      <c r="J546" s="122"/>
      <c r="K546" s="122"/>
      <c r="L546" s="122"/>
      <c r="M546" s="122"/>
    </row>
    <row r="547" spans="1:13" ht="13.5">
      <c r="A547" s="123"/>
      <c r="H547" s="122"/>
      <c r="I547" s="122"/>
      <c r="J547" s="122"/>
      <c r="K547" s="122"/>
      <c r="L547" s="122"/>
      <c r="M547" s="122"/>
    </row>
    <row r="548" spans="1:13" ht="13.5">
      <c r="A548" s="123"/>
      <c r="H548" s="122"/>
      <c r="I548" s="122"/>
      <c r="J548" s="122"/>
      <c r="K548" s="122"/>
      <c r="L548" s="122"/>
      <c r="M548" s="122"/>
    </row>
    <row r="549" spans="1:13" ht="13.5">
      <c r="A549" s="123"/>
      <c r="H549" s="122"/>
      <c r="I549" s="122"/>
      <c r="J549" s="122"/>
      <c r="K549" s="122"/>
      <c r="L549" s="122"/>
      <c r="M549" s="122"/>
    </row>
    <row r="550" spans="1:13" ht="13.5">
      <c r="A550" s="123"/>
      <c r="H550" s="122"/>
      <c r="I550" s="122"/>
      <c r="J550" s="122"/>
      <c r="K550" s="122"/>
      <c r="L550" s="122"/>
      <c r="M550" s="122"/>
    </row>
    <row r="551" spans="1:13" ht="13.5">
      <c r="A551" s="123"/>
      <c r="H551" s="122"/>
      <c r="I551" s="122"/>
      <c r="J551" s="122"/>
      <c r="K551" s="122"/>
      <c r="L551" s="122"/>
      <c r="M551" s="122"/>
    </row>
    <row r="552" spans="1:13" ht="13.5">
      <c r="A552" s="123"/>
      <c r="H552" s="122"/>
      <c r="I552" s="122"/>
      <c r="J552" s="122"/>
      <c r="K552" s="122"/>
      <c r="L552" s="122"/>
      <c r="M552" s="122"/>
    </row>
    <row r="553" spans="1:13" ht="13.5">
      <c r="A553" s="123"/>
      <c r="H553" s="122"/>
      <c r="I553" s="122"/>
      <c r="J553" s="122"/>
      <c r="K553" s="122"/>
      <c r="L553" s="122"/>
      <c r="M553" s="122"/>
    </row>
    <row r="554" spans="1:13" ht="13.5">
      <c r="A554" s="123"/>
      <c r="H554" s="122"/>
      <c r="I554" s="122"/>
      <c r="J554" s="122"/>
      <c r="K554" s="122"/>
      <c r="L554" s="122"/>
      <c r="M554" s="122"/>
    </row>
    <row r="555" spans="1:13" ht="13.5">
      <c r="A555" s="123"/>
      <c r="H555" s="122"/>
      <c r="I555" s="122"/>
      <c r="J555" s="122"/>
      <c r="K555" s="122"/>
      <c r="L555" s="122"/>
      <c r="M555" s="122"/>
    </row>
    <row r="556" spans="1:13" ht="13.5">
      <c r="A556" s="123"/>
      <c r="H556" s="122"/>
      <c r="I556" s="122"/>
      <c r="J556" s="122"/>
      <c r="K556" s="122"/>
      <c r="L556" s="122"/>
      <c r="M556" s="122"/>
    </row>
    <row r="557" spans="1:13" ht="13.5">
      <c r="A557" s="123"/>
      <c r="H557" s="122"/>
      <c r="I557" s="122"/>
      <c r="J557" s="122"/>
      <c r="K557" s="122"/>
      <c r="L557" s="122"/>
      <c r="M557" s="122"/>
    </row>
    <row r="558" spans="1:13" ht="13.5">
      <c r="A558" s="123"/>
      <c r="H558" s="122"/>
      <c r="I558" s="122"/>
      <c r="J558" s="122"/>
      <c r="K558" s="122"/>
      <c r="L558" s="122"/>
      <c r="M558" s="122"/>
    </row>
    <row r="559" spans="1:13" ht="13.5">
      <c r="A559" s="123"/>
      <c r="H559" s="122"/>
      <c r="I559" s="122"/>
      <c r="J559" s="122"/>
      <c r="K559" s="122"/>
      <c r="L559" s="122"/>
      <c r="M559" s="122"/>
    </row>
    <row r="560" spans="1:13" ht="13.5">
      <c r="A560" s="123"/>
      <c r="H560" s="122"/>
      <c r="I560" s="122"/>
      <c r="J560" s="122"/>
      <c r="K560" s="122"/>
      <c r="L560" s="122"/>
      <c r="M560" s="122"/>
    </row>
    <row r="561" spans="1:13" ht="13.5">
      <c r="A561" s="123"/>
      <c r="H561" s="122"/>
      <c r="I561" s="122"/>
      <c r="J561" s="122"/>
      <c r="K561" s="122"/>
      <c r="L561" s="122"/>
      <c r="M561" s="122"/>
    </row>
    <row r="562" spans="1:13" ht="13.5">
      <c r="A562" s="123"/>
      <c r="H562" s="122"/>
      <c r="I562" s="122"/>
      <c r="J562" s="122"/>
      <c r="K562" s="122"/>
      <c r="L562" s="122"/>
      <c r="M562" s="122"/>
    </row>
    <row r="563" spans="1:13" ht="13.5">
      <c r="A563" s="123"/>
      <c r="H563" s="122"/>
      <c r="I563" s="122"/>
      <c r="J563" s="122"/>
      <c r="K563" s="122"/>
      <c r="L563" s="122"/>
      <c r="M563" s="122"/>
    </row>
    <row r="564" spans="1:13" ht="13.5">
      <c r="A564" s="123"/>
      <c r="H564" s="122"/>
      <c r="I564" s="122"/>
      <c r="J564" s="122"/>
      <c r="K564" s="122"/>
      <c r="L564" s="122"/>
      <c r="M564" s="122"/>
    </row>
    <row r="565" spans="1:13" ht="13.5">
      <c r="A565" s="123"/>
      <c r="H565" s="122"/>
      <c r="I565" s="122"/>
      <c r="J565" s="122"/>
      <c r="K565" s="122"/>
      <c r="L565" s="122"/>
      <c r="M565" s="122"/>
    </row>
    <row r="566" spans="1:13" ht="13.5">
      <c r="A566" s="123"/>
      <c r="H566" s="122"/>
      <c r="I566" s="122"/>
      <c r="J566" s="122"/>
      <c r="K566" s="122"/>
      <c r="L566" s="122"/>
      <c r="M566" s="122"/>
    </row>
    <row r="567" spans="1:13" ht="13.5">
      <c r="A567" s="123"/>
      <c r="H567" s="122"/>
      <c r="I567" s="122"/>
      <c r="J567" s="122"/>
      <c r="K567" s="122"/>
      <c r="L567" s="122"/>
      <c r="M567" s="122"/>
    </row>
    <row r="568" spans="1:13" ht="13.5">
      <c r="A568" s="123"/>
      <c r="H568" s="122"/>
      <c r="I568" s="122"/>
      <c r="J568" s="122"/>
      <c r="K568" s="122"/>
      <c r="L568" s="122"/>
      <c r="M568" s="122"/>
    </row>
    <row r="569" spans="1:13" ht="13.5">
      <c r="A569" s="123"/>
      <c r="H569" s="122"/>
      <c r="I569" s="122"/>
      <c r="J569" s="122"/>
      <c r="K569" s="122"/>
      <c r="L569" s="122"/>
      <c r="M569" s="122"/>
    </row>
    <row r="570" spans="1:13" ht="13.5">
      <c r="A570" s="123"/>
      <c r="H570" s="122"/>
      <c r="I570" s="122"/>
      <c r="J570" s="122"/>
      <c r="K570" s="122"/>
      <c r="L570" s="122"/>
      <c r="M570" s="122"/>
    </row>
    <row r="571" spans="1:13" ht="13.5">
      <c r="A571" s="123"/>
      <c r="H571" s="122"/>
      <c r="I571" s="122"/>
      <c r="J571" s="122"/>
      <c r="K571" s="122"/>
      <c r="L571" s="122"/>
      <c r="M571" s="122"/>
    </row>
    <row r="572" spans="1:13" ht="13.5">
      <c r="A572" s="123"/>
      <c r="H572" s="122"/>
      <c r="I572" s="122"/>
      <c r="J572" s="122"/>
      <c r="K572" s="122"/>
      <c r="L572" s="122"/>
      <c r="M572" s="122"/>
    </row>
    <row r="573" spans="1:13" ht="13.5">
      <c r="A573" s="123"/>
      <c r="H573" s="122"/>
      <c r="I573" s="122"/>
      <c r="J573" s="122"/>
      <c r="K573" s="122"/>
      <c r="L573" s="122"/>
      <c r="M573" s="122"/>
    </row>
    <row r="574" spans="1:13" ht="13.5">
      <c r="A574" s="123"/>
      <c r="H574" s="122"/>
      <c r="I574" s="122"/>
      <c r="J574" s="122"/>
      <c r="K574" s="122"/>
      <c r="L574" s="122"/>
      <c r="M574" s="122"/>
    </row>
    <row r="575" spans="1:13" ht="13.5">
      <c r="A575" s="123"/>
      <c r="H575" s="122"/>
      <c r="I575" s="122"/>
      <c r="J575" s="122"/>
      <c r="K575" s="122"/>
      <c r="L575" s="122"/>
      <c r="M575" s="122"/>
    </row>
    <row r="576" spans="1:13" ht="13.5">
      <c r="A576" s="123"/>
      <c r="H576" s="122"/>
      <c r="I576" s="122"/>
      <c r="J576" s="122"/>
      <c r="K576" s="122"/>
      <c r="L576" s="122"/>
      <c r="M576" s="122"/>
    </row>
    <row r="577" spans="1:13" ht="13.5">
      <c r="A577" s="123"/>
      <c r="H577" s="122"/>
      <c r="I577" s="122"/>
      <c r="J577" s="122"/>
      <c r="K577" s="122"/>
      <c r="L577" s="122"/>
      <c r="M577" s="122"/>
    </row>
    <row r="578" spans="1:13" ht="13.5">
      <c r="A578" s="123"/>
      <c r="H578" s="122"/>
      <c r="I578" s="122"/>
      <c r="J578" s="122"/>
      <c r="K578" s="122"/>
      <c r="L578" s="122"/>
      <c r="M578" s="122"/>
    </row>
    <row r="579" spans="1:13" ht="13.5">
      <c r="A579" s="123"/>
      <c r="H579" s="122"/>
      <c r="I579" s="122"/>
      <c r="J579" s="122"/>
      <c r="K579" s="122"/>
      <c r="L579" s="122"/>
      <c r="M579" s="122"/>
    </row>
    <row r="580" spans="1:13" ht="13.5">
      <c r="A580" s="123"/>
      <c r="H580" s="122"/>
      <c r="I580" s="122"/>
      <c r="J580" s="122"/>
      <c r="K580" s="122"/>
      <c r="L580" s="122"/>
      <c r="M580" s="122"/>
    </row>
    <row r="581" spans="1:13" ht="13.5">
      <c r="A581" s="123"/>
      <c r="H581" s="122"/>
      <c r="I581" s="122"/>
      <c r="J581" s="122"/>
      <c r="K581" s="122"/>
      <c r="L581" s="122"/>
      <c r="M581" s="122"/>
    </row>
    <row r="582" spans="1:13" ht="13.5">
      <c r="A582" s="123"/>
      <c r="H582" s="122"/>
      <c r="I582" s="122"/>
      <c r="J582" s="122"/>
      <c r="K582" s="122"/>
      <c r="L582" s="122"/>
      <c r="M582" s="122"/>
    </row>
    <row r="583" spans="1:13" ht="13.5">
      <c r="A583" s="123"/>
      <c r="H583" s="122"/>
      <c r="I583" s="122"/>
      <c r="J583" s="122"/>
      <c r="K583" s="122"/>
      <c r="L583" s="122"/>
      <c r="M583" s="122"/>
    </row>
    <row r="584" spans="1:13" ht="13.5">
      <c r="A584" s="123"/>
      <c r="H584" s="122"/>
      <c r="I584" s="122"/>
      <c r="J584" s="122"/>
      <c r="K584" s="122"/>
      <c r="L584" s="122"/>
      <c r="M584" s="122"/>
    </row>
    <row r="585" spans="1:13" ht="13.5">
      <c r="A585" s="123"/>
      <c r="H585" s="122"/>
      <c r="I585" s="122"/>
      <c r="J585" s="122"/>
      <c r="K585" s="122"/>
      <c r="L585" s="122"/>
      <c r="M585" s="122"/>
    </row>
    <row r="586" spans="1:13" ht="13.5">
      <c r="A586" s="123"/>
      <c r="H586" s="122"/>
      <c r="I586" s="122"/>
      <c r="J586" s="122"/>
      <c r="K586" s="122"/>
      <c r="L586" s="122"/>
      <c r="M586" s="122"/>
    </row>
    <row r="587" spans="1:13" ht="13.5">
      <c r="A587" s="123"/>
      <c r="H587" s="122"/>
      <c r="I587" s="122"/>
      <c r="J587" s="122"/>
      <c r="K587" s="122"/>
      <c r="L587" s="122"/>
      <c r="M587" s="122"/>
    </row>
    <row r="588" spans="1:13" ht="13.5">
      <c r="A588" s="123"/>
      <c r="H588" s="122"/>
      <c r="I588" s="122"/>
      <c r="J588" s="122"/>
      <c r="K588" s="122"/>
      <c r="L588" s="122"/>
      <c r="M588" s="122"/>
    </row>
    <row r="589" spans="1:13" ht="13.5">
      <c r="A589" s="123"/>
      <c r="H589" s="122"/>
      <c r="I589" s="122"/>
      <c r="J589" s="122"/>
      <c r="K589" s="122"/>
      <c r="L589" s="122"/>
      <c r="M589" s="122"/>
    </row>
    <row r="590" spans="1:13" ht="13.5">
      <c r="A590" s="123"/>
      <c r="H590" s="122"/>
      <c r="I590" s="122"/>
      <c r="J590" s="122"/>
      <c r="K590" s="122"/>
      <c r="L590" s="122"/>
      <c r="M590" s="122"/>
    </row>
    <row r="591" spans="1:13" ht="13.5">
      <c r="A591" s="123"/>
      <c r="H591" s="122"/>
      <c r="I591" s="122"/>
      <c r="J591" s="122"/>
      <c r="K591" s="122"/>
      <c r="L591" s="122"/>
      <c r="M591" s="122"/>
    </row>
    <row r="592" spans="1:13" ht="13.5">
      <c r="A592" s="123"/>
      <c r="H592" s="122"/>
      <c r="I592" s="122"/>
      <c r="J592" s="122"/>
      <c r="K592" s="122"/>
      <c r="L592" s="122"/>
      <c r="M592" s="122"/>
    </row>
    <row r="593" spans="1:13" ht="13.5">
      <c r="A593" s="123"/>
      <c r="H593" s="122"/>
      <c r="I593" s="122"/>
      <c r="J593" s="122"/>
      <c r="K593" s="122"/>
      <c r="L593" s="122"/>
      <c r="M593" s="122"/>
    </row>
    <row r="594" spans="1:13" ht="13.5">
      <c r="A594" s="123"/>
      <c r="H594" s="122"/>
      <c r="I594" s="122"/>
      <c r="J594" s="122"/>
      <c r="K594" s="122"/>
      <c r="L594" s="122"/>
      <c r="M594" s="122"/>
    </row>
    <row r="595" spans="1:13" ht="13.5">
      <c r="A595" s="123"/>
      <c r="H595" s="122"/>
      <c r="I595" s="122"/>
      <c r="J595" s="122"/>
      <c r="K595" s="122"/>
      <c r="L595" s="122"/>
      <c r="M595" s="122"/>
    </row>
    <row r="596" spans="1:13" ht="13.5">
      <c r="A596" s="123"/>
      <c r="H596" s="122"/>
      <c r="I596" s="122"/>
      <c r="J596" s="122"/>
      <c r="K596" s="122"/>
      <c r="L596" s="122"/>
      <c r="M596" s="122"/>
    </row>
    <row r="597" spans="1:13" ht="13.5">
      <c r="A597" s="123"/>
      <c r="H597" s="122"/>
      <c r="I597" s="122"/>
      <c r="J597" s="122"/>
      <c r="K597" s="122"/>
      <c r="L597" s="122"/>
      <c r="M597" s="122"/>
    </row>
    <row r="598" spans="1:13" ht="13.5">
      <c r="A598" s="123"/>
      <c r="H598" s="122"/>
      <c r="I598" s="122"/>
      <c r="J598" s="122"/>
      <c r="K598" s="122"/>
      <c r="L598" s="122"/>
      <c r="M598" s="122"/>
    </row>
    <row r="599" spans="1:13" ht="13.5">
      <c r="A599" s="123"/>
      <c r="H599" s="122"/>
      <c r="I599" s="122"/>
      <c r="J599" s="122"/>
      <c r="K599" s="122"/>
      <c r="L599" s="122"/>
      <c r="M599" s="122"/>
    </row>
    <row r="600" spans="1:13" ht="13.5">
      <c r="A600" s="123"/>
      <c r="H600" s="122"/>
      <c r="I600" s="122"/>
      <c r="J600" s="122"/>
      <c r="K600" s="122"/>
      <c r="L600" s="122"/>
      <c r="M600" s="122"/>
    </row>
    <row r="601" spans="1:13" ht="13.5">
      <c r="A601" s="123"/>
      <c r="H601" s="122"/>
      <c r="I601" s="122"/>
      <c r="J601" s="122"/>
      <c r="K601" s="122"/>
      <c r="L601" s="122"/>
      <c r="M601" s="122"/>
    </row>
    <row r="602" spans="1:13" ht="13.5">
      <c r="A602" s="123"/>
      <c r="H602" s="122"/>
      <c r="I602" s="122"/>
      <c r="J602" s="122"/>
      <c r="K602" s="122"/>
      <c r="L602" s="122"/>
      <c r="M602" s="122"/>
    </row>
    <row r="603" spans="1:13" ht="13.5">
      <c r="A603" s="123"/>
      <c r="H603" s="122"/>
      <c r="I603" s="122"/>
      <c r="J603" s="122"/>
      <c r="K603" s="122"/>
      <c r="L603" s="122"/>
      <c r="M603" s="122"/>
    </row>
    <row r="604" spans="1:13" ht="13.5">
      <c r="A604" s="123"/>
      <c r="H604" s="122"/>
      <c r="I604" s="122"/>
      <c r="J604" s="122"/>
      <c r="K604" s="122"/>
      <c r="L604" s="122"/>
      <c r="M604" s="122"/>
    </row>
    <row r="605" spans="1:13" ht="13.5">
      <c r="A605" s="123"/>
      <c r="H605" s="122"/>
      <c r="I605" s="122"/>
      <c r="J605" s="122"/>
      <c r="K605" s="122"/>
      <c r="L605" s="122"/>
      <c r="M605" s="122"/>
    </row>
    <row r="606" spans="1:13" ht="13.5">
      <c r="A606" s="123"/>
      <c r="H606" s="122"/>
      <c r="I606" s="122"/>
      <c r="J606" s="122"/>
      <c r="K606" s="122"/>
      <c r="L606" s="122"/>
      <c r="M606" s="122"/>
    </row>
    <row r="607" spans="1:13" ht="13.5">
      <c r="A607" s="123"/>
      <c r="H607" s="122"/>
      <c r="I607" s="122"/>
      <c r="J607" s="122"/>
      <c r="K607" s="122"/>
      <c r="L607" s="122"/>
      <c r="M607" s="122"/>
    </row>
    <row r="608" spans="1:13" ht="13.5">
      <c r="A608" s="123"/>
      <c r="H608" s="122"/>
      <c r="I608" s="122"/>
      <c r="J608" s="122"/>
      <c r="K608" s="122"/>
      <c r="L608" s="122"/>
      <c r="M608" s="122"/>
    </row>
    <row r="609" spans="1:13" ht="13.5">
      <c r="A609" s="123"/>
      <c r="H609" s="122"/>
      <c r="I609" s="122"/>
      <c r="J609" s="122"/>
      <c r="K609" s="122"/>
      <c r="L609" s="122"/>
      <c r="M609" s="122"/>
    </row>
    <row r="610" spans="1:13" ht="13.5">
      <c r="A610" s="123"/>
      <c r="H610" s="122"/>
      <c r="I610" s="122"/>
      <c r="J610" s="122"/>
      <c r="K610" s="122"/>
      <c r="L610" s="122"/>
      <c r="M610" s="122"/>
    </row>
    <row r="611" spans="1:13" ht="13.5">
      <c r="A611" s="123"/>
      <c r="H611" s="122"/>
      <c r="I611" s="122"/>
      <c r="J611" s="122"/>
      <c r="K611" s="122"/>
      <c r="L611" s="122"/>
      <c r="M611" s="122"/>
    </row>
    <row r="612" spans="1:13" ht="13.5">
      <c r="A612" s="123"/>
      <c r="H612" s="122"/>
      <c r="I612" s="122"/>
      <c r="J612" s="122"/>
      <c r="K612" s="122"/>
      <c r="L612" s="122"/>
      <c r="M612" s="122"/>
    </row>
    <row r="613" spans="1:13" ht="13.5">
      <c r="A613" s="123"/>
      <c r="H613" s="122"/>
      <c r="I613" s="122"/>
      <c r="J613" s="122"/>
      <c r="K613" s="122"/>
      <c r="L613" s="122"/>
      <c r="M613" s="122"/>
    </row>
    <row r="614" spans="1:13" ht="13.5">
      <c r="A614" s="123"/>
      <c r="H614" s="122"/>
      <c r="I614" s="122"/>
      <c r="J614" s="122"/>
      <c r="K614" s="122"/>
      <c r="L614" s="122"/>
      <c r="M614" s="122"/>
    </row>
    <row r="615" spans="1:13" ht="13.5">
      <c r="A615" s="123"/>
      <c r="H615" s="122"/>
      <c r="I615" s="122"/>
      <c r="J615" s="122"/>
      <c r="K615" s="122"/>
      <c r="L615" s="122"/>
      <c r="M615" s="122"/>
    </row>
    <row r="616" spans="1:13" ht="13.5">
      <c r="A616" s="123"/>
      <c r="H616" s="122"/>
      <c r="I616" s="122"/>
      <c r="J616" s="122"/>
      <c r="K616" s="122"/>
      <c r="L616" s="122"/>
      <c r="M616" s="122"/>
    </row>
    <row r="617" spans="1:13" ht="13.5">
      <c r="A617" s="123"/>
      <c r="H617" s="122"/>
      <c r="I617" s="122"/>
      <c r="J617" s="122"/>
      <c r="K617" s="122"/>
      <c r="L617" s="122"/>
      <c r="M617" s="122"/>
    </row>
    <row r="618" spans="1:13" ht="13.5">
      <c r="A618" s="123"/>
      <c r="H618" s="122"/>
      <c r="I618" s="122"/>
      <c r="J618" s="122"/>
      <c r="K618" s="122"/>
      <c r="L618" s="122"/>
      <c r="M618" s="122"/>
    </row>
    <row r="619" spans="1:13" ht="13.5">
      <c r="A619" s="123"/>
      <c r="H619" s="122"/>
      <c r="I619" s="122"/>
      <c r="J619" s="122"/>
      <c r="K619" s="122"/>
      <c r="L619" s="122"/>
      <c r="M619" s="122"/>
    </row>
    <row r="620" spans="1:13" ht="13.5">
      <c r="A620" s="123"/>
      <c r="H620" s="122"/>
      <c r="I620" s="122"/>
      <c r="J620" s="122"/>
      <c r="K620" s="122"/>
      <c r="L620" s="122"/>
      <c r="M620" s="122"/>
    </row>
    <row r="621" spans="1:13" ht="13.5">
      <c r="A621" s="123"/>
      <c r="H621" s="122"/>
      <c r="I621" s="122"/>
      <c r="J621" s="122"/>
      <c r="K621" s="122"/>
      <c r="L621" s="122"/>
      <c r="M621" s="122"/>
    </row>
    <row r="622" spans="1:13" ht="13.5">
      <c r="A622" s="123"/>
      <c r="H622" s="122"/>
      <c r="I622" s="122"/>
      <c r="J622" s="122"/>
      <c r="K622" s="122"/>
      <c r="L622" s="122"/>
      <c r="M622" s="122"/>
    </row>
    <row r="623" spans="1:13" ht="13.5">
      <c r="A623" s="123"/>
      <c r="H623" s="122"/>
      <c r="I623" s="122"/>
      <c r="J623" s="122"/>
      <c r="K623" s="122"/>
      <c r="L623" s="122"/>
      <c r="M623" s="122"/>
    </row>
    <row r="624" spans="1:13" ht="13.5">
      <c r="A624" s="123"/>
      <c r="H624" s="122"/>
      <c r="I624" s="122"/>
      <c r="J624" s="122"/>
      <c r="K624" s="122"/>
      <c r="L624" s="122"/>
      <c r="M624" s="122"/>
    </row>
    <row r="625" spans="1:13" ht="13.5">
      <c r="A625" s="123"/>
      <c r="H625" s="122"/>
      <c r="I625" s="122"/>
      <c r="J625" s="122"/>
      <c r="K625" s="122"/>
      <c r="L625" s="122"/>
      <c r="M625" s="122"/>
    </row>
    <row r="626" spans="1:13" ht="13.5">
      <c r="A626" s="123"/>
      <c r="H626" s="122"/>
      <c r="I626" s="122"/>
      <c r="J626" s="122"/>
      <c r="K626" s="122"/>
      <c r="L626" s="122"/>
      <c r="M626" s="122"/>
    </row>
    <row r="627" spans="1:13" ht="13.5">
      <c r="A627" s="123"/>
      <c r="H627" s="122"/>
      <c r="I627" s="122"/>
      <c r="J627" s="122"/>
      <c r="K627" s="122"/>
      <c r="L627" s="122"/>
      <c r="M627" s="122"/>
    </row>
    <row r="628" spans="1:13" ht="13.5">
      <c r="A628" s="123"/>
      <c r="H628" s="122"/>
      <c r="I628" s="122"/>
      <c r="J628" s="122"/>
      <c r="K628" s="122"/>
      <c r="L628" s="122"/>
      <c r="M628" s="122"/>
    </row>
    <row r="629" spans="1:13" ht="13.5">
      <c r="A629" s="123"/>
      <c r="H629" s="122"/>
      <c r="I629" s="122"/>
      <c r="J629" s="122"/>
      <c r="K629" s="122"/>
      <c r="L629" s="122"/>
      <c r="M629" s="122"/>
    </row>
    <row r="630" spans="1:13" ht="13.5">
      <c r="A630" s="123"/>
      <c r="H630" s="122"/>
      <c r="I630" s="122"/>
      <c r="J630" s="122"/>
      <c r="K630" s="122"/>
      <c r="L630" s="122"/>
      <c r="M630" s="122"/>
    </row>
    <row r="631" spans="1:13" ht="13.5">
      <c r="A631" s="123"/>
      <c r="H631" s="122"/>
      <c r="I631" s="122"/>
      <c r="J631" s="122"/>
      <c r="K631" s="122"/>
      <c r="L631" s="122"/>
      <c r="M631" s="122"/>
    </row>
    <row r="632" spans="1:13" ht="13.5">
      <c r="A632" s="123"/>
      <c r="H632" s="122"/>
      <c r="I632" s="122"/>
      <c r="J632" s="122"/>
      <c r="K632" s="122"/>
      <c r="L632" s="122"/>
      <c r="M632" s="122"/>
    </row>
    <row r="633" spans="1:13" ht="13.5">
      <c r="A633" s="123"/>
      <c r="H633" s="122"/>
      <c r="I633" s="122"/>
      <c r="J633" s="122"/>
      <c r="K633" s="122"/>
      <c r="L633" s="122"/>
      <c r="M633" s="122"/>
    </row>
    <row r="634" spans="1:13" ht="13.5">
      <c r="A634" s="123"/>
      <c r="H634" s="122"/>
      <c r="I634" s="122"/>
      <c r="J634" s="122"/>
      <c r="K634" s="122"/>
      <c r="L634" s="122"/>
      <c r="M634" s="122"/>
    </row>
    <row r="635" spans="1:13" ht="13.5">
      <c r="A635" s="123"/>
      <c r="H635" s="122"/>
      <c r="I635" s="122"/>
      <c r="J635" s="122"/>
      <c r="K635" s="122"/>
      <c r="L635" s="122"/>
      <c r="M635" s="122"/>
    </row>
    <row r="636" spans="1:13" ht="13.5">
      <c r="A636" s="123"/>
      <c r="H636" s="122"/>
      <c r="I636" s="122"/>
      <c r="J636" s="122"/>
      <c r="K636" s="122"/>
      <c r="L636" s="122"/>
      <c r="M636" s="122"/>
    </row>
    <row r="637" spans="1:13" ht="13.5">
      <c r="A637" s="123"/>
      <c r="H637" s="122"/>
      <c r="I637" s="122"/>
      <c r="J637" s="122"/>
      <c r="K637" s="122"/>
      <c r="L637" s="122"/>
      <c r="M637" s="122"/>
    </row>
    <row r="638" spans="1:13" ht="13.5">
      <c r="A638" s="123"/>
      <c r="H638" s="122"/>
      <c r="I638" s="122"/>
      <c r="J638" s="122"/>
      <c r="K638" s="122"/>
      <c r="L638" s="122"/>
      <c r="M638" s="122"/>
    </row>
    <row r="639" spans="1:13" ht="13.5">
      <c r="A639" s="123"/>
      <c r="H639" s="122"/>
      <c r="I639" s="122"/>
      <c r="J639" s="122"/>
      <c r="K639" s="122"/>
      <c r="L639" s="122"/>
      <c r="M639" s="122"/>
    </row>
    <row r="640" spans="1:13" ht="13.5">
      <c r="A640" s="123"/>
      <c r="H640" s="122"/>
      <c r="I640" s="122"/>
      <c r="J640" s="122"/>
      <c r="K640" s="122"/>
      <c r="L640" s="122"/>
      <c r="M640" s="122"/>
    </row>
    <row r="641" spans="1:13" ht="13.5">
      <c r="A641" s="123"/>
      <c r="H641" s="122"/>
      <c r="I641" s="122"/>
      <c r="J641" s="122"/>
      <c r="K641" s="122"/>
      <c r="L641" s="122"/>
      <c r="M641" s="122"/>
    </row>
    <row r="642" spans="1:13" ht="13.5">
      <c r="A642" s="123"/>
      <c r="H642" s="122"/>
      <c r="I642" s="122"/>
      <c r="J642" s="122"/>
      <c r="K642" s="122"/>
      <c r="L642" s="122"/>
      <c r="M642" s="122"/>
    </row>
    <row r="643" spans="1:13" ht="13.5">
      <c r="A643" s="123"/>
      <c r="H643" s="122"/>
      <c r="I643" s="122"/>
      <c r="J643" s="122"/>
      <c r="K643" s="122"/>
      <c r="L643" s="122"/>
      <c r="M643" s="122"/>
    </row>
    <row r="644" spans="1:13" ht="13.5">
      <c r="A644" s="123"/>
      <c r="H644" s="122"/>
      <c r="I644" s="122"/>
      <c r="J644" s="122"/>
      <c r="K644" s="122"/>
      <c r="L644" s="122"/>
      <c r="M644" s="122"/>
    </row>
    <row r="645" spans="1:13" ht="13.5">
      <c r="A645" s="123"/>
      <c r="H645" s="122"/>
      <c r="I645" s="122"/>
      <c r="J645" s="122"/>
      <c r="K645" s="122"/>
      <c r="L645" s="122"/>
      <c r="M645" s="122"/>
    </row>
    <row r="646" spans="1:13" ht="13.5">
      <c r="A646" s="123"/>
      <c r="H646" s="122"/>
      <c r="I646" s="122"/>
      <c r="J646" s="122"/>
      <c r="K646" s="122"/>
      <c r="L646" s="122"/>
      <c r="M646" s="122"/>
    </row>
    <row r="647" spans="1:13" ht="13.5">
      <c r="A647" s="123"/>
      <c r="H647" s="122"/>
      <c r="I647" s="122"/>
      <c r="J647" s="122"/>
      <c r="K647" s="122"/>
      <c r="L647" s="122"/>
      <c r="M647" s="122"/>
    </row>
    <row r="648" spans="1:13" ht="13.5">
      <c r="A648" s="123"/>
      <c r="H648" s="122"/>
      <c r="I648" s="122"/>
      <c r="J648" s="122"/>
      <c r="K648" s="122"/>
      <c r="L648" s="122"/>
      <c r="M648" s="122"/>
    </row>
    <row r="649" spans="1:13" ht="13.5">
      <c r="A649" s="123"/>
      <c r="H649" s="122"/>
      <c r="I649" s="122"/>
      <c r="J649" s="122"/>
      <c r="K649" s="122"/>
      <c r="L649" s="122"/>
      <c r="M649" s="122"/>
    </row>
    <row r="650" spans="1:13" ht="13.5">
      <c r="A650" s="123"/>
      <c r="H650" s="122"/>
      <c r="I650" s="122"/>
      <c r="J650" s="122"/>
      <c r="K650" s="122"/>
      <c r="L650" s="122"/>
      <c r="M650" s="122"/>
    </row>
    <row r="651" spans="1:13" ht="13.5">
      <c r="A651" s="123"/>
      <c r="H651" s="122"/>
      <c r="I651" s="122"/>
      <c r="J651" s="122"/>
      <c r="K651" s="122"/>
      <c r="L651" s="122"/>
      <c r="M651" s="122"/>
    </row>
    <row r="652" spans="1:13" ht="13.5">
      <c r="A652" s="123"/>
      <c r="H652" s="122"/>
      <c r="I652" s="122"/>
      <c r="J652" s="122"/>
      <c r="K652" s="122"/>
      <c r="L652" s="122"/>
      <c r="M652" s="122"/>
    </row>
    <row r="653" spans="1:13" ht="13.5">
      <c r="A653" s="123"/>
      <c r="H653" s="122"/>
      <c r="I653" s="122"/>
      <c r="J653" s="122"/>
      <c r="K653" s="122"/>
      <c r="L653" s="122"/>
      <c r="M653" s="122"/>
    </row>
    <row r="654" spans="1:13" ht="13.5">
      <c r="A654" s="123"/>
      <c r="H654" s="122"/>
      <c r="I654" s="122"/>
      <c r="J654" s="122"/>
      <c r="K654" s="122"/>
      <c r="L654" s="122"/>
      <c r="M654" s="122"/>
    </row>
    <row r="655" spans="1:13" ht="13.5">
      <c r="A655" s="123"/>
      <c r="H655" s="122"/>
      <c r="I655" s="122"/>
      <c r="J655" s="122"/>
      <c r="K655" s="122"/>
      <c r="L655" s="122"/>
      <c r="M655" s="122"/>
    </row>
    <row r="656" spans="1:13" ht="13.5">
      <c r="A656" s="123"/>
      <c r="H656" s="122"/>
      <c r="I656" s="122"/>
      <c r="J656" s="122"/>
      <c r="K656" s="122"/>
      <c r="L656" s="122"/>
      <c r="M656" s="122"/>
    </row>
    <row r="657" spans="1:13" ht="13.5">
      <c r="A657" s="123"/>
      <c r="H657" s="122"/>
      <c r="I657" s="122"/>
      <c r="J657" s="122"/>
      <c r="K657" s="122"/>
      <c r="L657" s="122"/>
      <c r="M657" s="122"/>
    </row>
    <row r="658" spans="1:13" ht="13.5">
      <c r="A658" s="123"/>
      <c r="H658" s="122"/>
      <c r="I658" s="122"/>
      <c r="J658" s="122"/>
      <c r="K658" s="122"/>
      <c r="L658" s="122"/>
      <c r="M658" s="122"/>
    </row>
    <row r="659" spans="1:13" ht="13.5">
      <c r="A659" s="123"/>
      <c r="H659" s="122"/>
      <c r="I659" s="122"/>
      <c r="J659" s="122"/>
      <c r="K659" s="122"/>
      <c r="L659" s="122"/>
      <c r="M659" s="122"/>
    </row>
    <row r="660" spans="1:13" ht="13.5">
      <c r="A660" s="123"/>
      <c r="H660" s="122"/>
      <c r="I660" s="122"/>
      <c r="J660" s="122"/>
      <c r="K660" s="122"/>
      <c r="L660" s="122"/>
      <c r="M660" s="122"/>
    </row>
    <row r="661" spans="1:13" ht="13.5">
      <c r="A661" s="123"/>
      <c r="H661" s="122"/>
      <c r="I661" s="122"/>
      <c r="J661" s="122"/>
      <c r="K661" s="122"/>
      <c r="L661" s="122"/>
      <c r="M661" s="122"/>
    </row>
    <row r="662" spans="1:13" ht="13.5">
      <c r="A662" s="123"/>
      <c r="H662" s="122"/>
      <c r="I662" s="122"/>
      <c r="J662" s="122"/>
      <c r="K662" s="122"/>
      <c r="L662" s="122"/>
      <c r="M662" s="122"/>
    </row>
    <row r="663" spans="1:13" ht="13.5">
      <c r="A663" s="123"/>
      <c r="H663" s="122"/>
      <c r="I663" s="122"/>
      <c r="J663" s="122"/>
      <c r="K663" s="122"/>
      <c r="L663" s="122"/>
      <c r="M663" s="122"/>
    </row>
    <row r="664" spans="1:13" ht="13.5">
      <c r="A664" s="123"/>
      <c r="H664" s="122"/>
      <c r="I664" s="122"/>
      <c r="J664" s="122"/>
      <c r="K664" s="122"/>
      <c r="L664" s="122"/>
      <c r="M664" s="122"/>
    </row>
    <row r="665" spans="1:13" ht="13.5">
      <c r="A665" s="123"/>
      <c r="H665" s="122"/>
      <c r="I665" s="122"/>
      <c r="J665" s="122"/>
      <c r="K665" s="122"/>
      <c r="L665" s="122"/>
      <c r="M665" s="122"/>
    </row>
    <row r="666" spans="1:13" ht="13.5">
      <c r="A666" s="123"/>
      <c r="H666" s="122"/>
      <c r="I666" s="122"/>
      <c r="J666" s="122"/>
      <c r="K666" s="122"/>
      <c r="L666" s="122"/>
      <c r="M666" s="122"/>
    </row>
    <row r="667" spans="1:13" ht="13.5">
      <c r="A667" s="123"/>
      <c r="H667" s="122"/>
      <c r="I667" s="122"/>
      <c r="J667" s="122"/>
      <c r="K667" s="122"/>
      <c r="L667" s="122"/>
      <c r="M667" s="122"/>
    </row>
    <row r="668" spans="1:13" ht="13.5">
      <c r="A668" s="123"/>
      <c r="H668" s="122"/>
      <c r="I668" s="122"/>
      <c r="J668" s="122"/>
      <c r="K668" s="122"/>
      <c r="L668" s="122"/>
      <c r="M668" s="122"/>
    </row>
    <row r="669" spans="1:13" ht="13.5">
      <c r="A669" s="123"/>
      <c r="H669" s="122"/>
      <c r="I669" s="122"/>
      <c r="J669" s="122"/>
      <c r="K669" s="122"/>
      <c r="L669" s="122"/>
      <c r="M669" s="122"/>
    </row>
    <row r="670" spans="1:13" ht="13.5">
      <c r="A670" s="123"/>
      <c r="H670" s="122"/>
      <c r="I670" s="122"/>
      <c r="J670" s="122"/>
      <c r="K670" s="122"/>
      <c r="L670" s="122"/>
      <c r="M670" s="122"/>
    </row>
    <row r="671" spans="1:13" ht="13.5">
      <c r="A671" s="123"/>
      <c r="H671" s="122"/>
      <c r="I671" s="122"/>
      <c r="J671" s="122"/>
      <c r="K671" s="122"/>
      <c r="L671" s="122"/>
      <c r="M671" s="122"/>
    </row>
    <row r="672" spans="1:13" ht="13.5">
      <c r="A672" s="123"/>
      <c r="H672" s="122"/>
      <c r="I672" s="122"/>
      <c r="J672" s="122"/>
      <c r="K672" s="122"/>
      <c r="L672" s="122"/>
      <c r="M672" s="122"/>
    </row>
    <row r="673" spans="1:13" ht="13.5">
      <c r="A673" s="123"/>
      <c r="H673" s="122"/>
      <c r="I673" s="122"/>
      <c r="J673" s="122"/>
      <c r="K673" s="122"/>
      <c r="L673" s="122"/>
      <c r="M673" s="122"/>
    </row>
    <row r="674" spans="1:13" ht="13.5">
      <c r="A674" s="123"/>
      <c r="H674" s="122"/>
      <c r="I674" s="122"/>
      <c r="J674" s="122"/>
      <c r="K674" s="122"/>
      <c r="L674" s="122"/>
      <c r="M674" s="122"/>
    </row>
    <row r="675" spans="1:13" ht="13.5">
      <c r="A675" s="123"/>
      <c r="H675" s="122"/>
      <c r="I675" s="122"/>
      <c r="J675" s="122"/>
      <c r="K675" s="122"/>
      <c r="L675" s="122"/>
      <c r="M675" s="122"/>
    </row>
    <row r="676" spans="1:13" ht="13.5">
      <c r="A676" s="123"/>
      <c r="H676" s="122"/>
      <c r="I676" s="122"/>
      <c r="J676" s="122"/>
      <c r="K676" s="122"/>
      <c r="L676" s="122"/>
      <c r="M676" s="122"/>
    </row>
    <row r="677" spans="1:13" ht="13.5">
      <c r="A677" s="123"/>
      <c r="H677" s="122"/>
      <c r="I677" s="122"/>
      <c r="J677" s="122"/>
      <c r="K677" s="122"/>
      <c r="L677" s="122"/>
      <c r="M677" s="122"/>
    </row>
    <row r="678" spans="1:13" ht="13.5">
      <c r="A678" s="123"/>
      <c r="H678" s="122"/>
      <c r="I678" s="122"/>
      <c r="J678" s="122"/>
      <c r="K678" s="122"/>
      <c r="L678" s="122"/>
      <c r="M678" s="122"/>
    </row>
    <row r="679" spans="1:13" ht="13.5">
      <c r="A679" s="123"/>
      <c r="H679" s="122"/>
      <c r="I679" s="122"/>
      <c r="J679" s="122"/>
      <c r="K679" s="122"/>
      <c r="L679" s="122"/>
      <c r="M679" s="122"/>
    </row>
    <row r="680" spans="1:13" ht="13.5">
      <c r="A680" s="123"/>
      <c r="H680" s="122"/>
      <c r="I680" s="122"/>
      <c r="J680" s="122"/>
      <c r="K680" s="122"/>
      <c r="L680" s="122"/>
      <c r="M680" s="122"/>
    </row>
    <row r="681" spans="1:13" ht="13.5">
      <c r="A681" s="123"/>
      <c r="H681" s="122"/>
      <c r="I681" s="122"/>
      <c r="J681" s="122"/>
      <c r="K681" s="122"/>
      <c r="L681" s="122"/>
      <c r="M681" s="122"/>
    </row>
    <row r="682" spans="1:13" ht="13.5">
      <c r="A682" s="123"/>
      <c r="H682" s="122"/>
      <c r="I682" s="122"/>
      <c r="J682" s="122"/>
      <c r="K682" s="122"/>
      <c r="L682" s="122"/>
      <c r="M682" s="122"/>
    </row>
    <row r="683" spans="1:13" ht="13.5">
      <c r="A683" s="123"/>
      <c r="H683" s="122"/>
      <c r="I683" s="122"/>
      <c r="J683" s="122"/>
      <c r="K683" s="122"/>
      <c r="L683" s="122"/>
      <c r="M683" s="122"/>
    </row>
    <row r="684" spans="1:13" ht="13.5">
      <c r="A684" s="123"/>
      <c r="H684" s="122"/>
      <c r="I684" s="122"/>
      <c r="J684" s="122"/>
      <c r="K684" s="122"/>
      <c r="L684" s="122"/>
      <c r="M684" s="122"/>
    </row>
    <row r="685" spans="1:13" ht="13.5">
      <c r="A685" s="124"/>
      <c r="H685" s="122"/>
      <c r="I685" s="122"/>
      <c r="J685" s="122"/>
      <c r="K685" s="122"/>
      <c r="L685" s="122"/>
      <c r="M685" s="122"/>
    </row>
    <row r="686" spans="1:13" ht="13.5">
      <c r="A686" s="124"/>
      <c r="H686" s="122"/>
      <c r="I686" s="122"/>
      <c r="J686" s="122"/>
      <c r="K686" s="122"/>
      <c r="L686" s="122"/>
      <c r="M686" s="122"/>
    </row>
    <row r="687" spans="1:13" ht="13.5">
      <c r="A687" s="124"/>
      <c r="H687" s="122"/>
      <c r="I687" s="122"/>
      <c r="J687" s="122"/>
      <c r="K687" s="122"/>
      <c r="L687" s="122"/>
      <c r="M687" s="122"/>
    </row>
    <row r="688" spans="1:13" ht="13.5">
      <c r="A688" s="124"/>
      <c r="H688" s="122"/>
      <c r="I688" s="122"/>
      <c r="J688" s="122"/>
      <c r="K688" s="122"/>
      <c r="L688" s="122"/>
      <c r="M688" s="122"/>
    </row>
    <row r="689" spans="1:13" ht="13.5">
      <c r="A689" s="124"/>
      <c r="H689" s="122"/>
      <c r="I689" s="122"/>
      <c r="J689" s="122"/>
      <c r="K689" s="122"/>
      <c r="L689" s="122"/>
      <c r="M689" s="122"/>
    </row>
    <row r="690" spans="1:13" ht="13.5">
      <c r="A690" s="124"/>
      <c r="H690" s="122"/>
      <c r="I690" s="122"/>
      <c r="J690" s="122"/>
      <c r="K690" s="122"/>
      <c r="L690" s="122"/>
      <c r="M690" s="122"/>
    </row>
    <row r="691" spans="1:13" ht="13.5">
      <c r="A691" s="124"/>
      <c r="H691" s="122"/>
      <c r="I691" s="122"/>
      <c r="J691" s="122"/>
      <c r="K691" s="122"/>
      <c r="L691" s="122"/>
      <c r="M691" s="122"/>
    </row>
    <row r="692" spans="1:13" ht="13.5">
      <c r="A692" s="124"/>
      <c r="H692" s="122"/>
      <c r="I692" s="122"/>
      <c r="J692" s="122"/>
      <c r="K692" s="122"/>
      <c r="L692" s="122"/>
      <c r="M692" s="122"/>
    </row>
    <row r="693" spans="1:13" ht="13.5">
      <c r="A693" s="124"/>
      <c r="H693" s="122"/>
      <c r="I693" s="122"/>
      <c r="J693" s="122"/>
      <c r="K693" s="122"/>
      <c r="L693" s="122"/>
      <c r="M693" s="122"/>
    </row>
    <row r="694" spans="1:13" ht="13.5">
      <c r="A694" s="124"/>
      <c r="H694" s="122"/>
      <c r="I694" s="122"/>
      <c r="J694" s="122"/>
      <c r="K694" s="122"/>
      <c r="L694" s="122"/>
      <c r="M694" s="122"/>
    </row>
    <row r="695" spans="1:13" ht="13.5">
      <c r="A695" s="124"/>
      <c r="H695" s="122"/>
      <c r="I695" s="122"/>
      <c r="J695" s="122"/>
      <c r="K695" s="122"/>
      <c r="L695" s="122"/>
      <c r="M695" s="122"/>
    </row>
    <row r="696" spans="1:13" ht="13.5">
      <c r="A696" s="124"/>
      <c r="H696" s="122"/>
      <c r="I696" s="122"/>
      <c r="J696" s="122"/>
      <c r="K696" s="122"/>
      <c r="L696" s="122"/>
      <c r="M696" s="122"/>
    </row>
    <row r="697" spans="1:13" ht="13.5">
      <c r="A697" s="124"/>
      <c r="H697" s="122"/>
      <c r="I697" s="122"/>
      <c r="J697" s="122"/>
      <c r="K697" s="122"/>
      <c r="L697" s="122"/>
      <c r="M697" s="122"/>
    </row>
    <row r="698" spans="1:13" ht="13.5">
      <c r="A698" s="124"/>
      <c r="H698" s="122"/>
      <c r="I698" s="122"/>
      <c r="J698" s="122"/>
      <c r="K698" s="122"/>
      <c r="L698" s="122"/>
      <c r="M698" s="122"/>
    </row>
    <row r="699" spans="1:13" ht="13.5">
      <c r="A699" s="124"/>
      <c r="H699" s="122"/>
      <c r="I699" s="122"/>
      <c r="J699" s="122"/>
      <c r="K699" s="122"/>
      <c r="L699" s="122"/>
      <c r="M699" s="122"/>
    </row>
    <row r="700" spans="1:13" ht="13.5">
      <c r="A700" s="124"/>
      <c r="H700" s="122"/>
      <c r="I700" s="122"/>
      <c r="J700" s="122"/>
      <c r="K700" s="122"/>
      <c r="L700" s="122"/>
      <c r="M700" s="122"/>
    </row>
    <row r="701" spans="1:13" ht="13.5">
      <c r="A701" s="124"/>
      <c r="H701" s="122"/>
      <c r="I701" s="122"/>
      <c r="J701" s="122"/>
      <c r="K701" s="122"/>
      <c r="L701" s="122"/>
      <c r="M701" s="122"/>
    </row>
    <row r="702" spans="1:13" ht="13.5">
      <c r="A702" s="124"/>
      <c r="H702" s="122"/>
      <c r="I702" s="122"/>
      <c r="J702" s="122"/>
      <c r="K702" s="122"/>
      <c r="L702" s="122"/>
      <c r="M702" s="122"/>
    </row>
    <row r="703" spans="1:13" ht="13.5">
      <c r="A703" s="124"/>
      <c r="H703" s="122"/>
      <c r="I703" s="122"/>
      <c r="J703" s="122"/>
      <c r="K703" s="122"/>
      <c r="L703" s="122"/>
      <c r="M703" s="122"/>
    </row>
    <row r="704" spans="1:13" ht="13.5">
      <c r="A704" s="124"/>
      <c r="H704" s="122"/>
      <c r="I704" s="122"/>
      <c r="J704" s="122"/>
      <c r="K704" s="122"/>
      <c r="L704" s="122"/>
      <c r="M704" s="122"/>
    </row>
    <row r="705" spans="1:13" ht="13.5">
      <c r="A705" s="124"/>
      <c r="H705" s="122"/>
      <c r="I705" s="122"/>
      <c r="J705" s="122"/>
      <c r="K705" s="122"/>
      <c r="L705" s="122"/>
      <c r="M705" s="122"/>
    </row>
    <row r="706" spans="1:13" ht="13.5">
      <c r="A706" s="124"/>
      <c r="H706" s="122"/>
      <c r="I706" s="122"/>
      <c r="J706" s="122"/>
      <c r="K706" s="122"/>
      <c r="L706" s="122"/>
      <c r="M706" s="122"/>
    </row>
    <row r="707" spans="1:13" ht="13.5">
      <c r="A707" s="124"/>
      <c r="H707" s="122"/>
      <c r="I707" s="122"/>
      <c r="J707" s="122"/>
      <c r="K707" s="122"/>
      <c r="L707" s="122"/>
      <c r="M707" s="122"/>
    </row>
    <row r="708" spans="1:13" ht="13.5">
      <c r="A708" s="124"/>
      <c r="H708" s="122"/>
      <c r="I708" s="122"/>
      <c r="J708" s="122"/>
      <c r="K708" s="122"/>
      <c r="L708" s="122"/>
      <c r="M708" s="122"/>
    </row>
    <row r="709" spans="1:13" ht="13.5">
      <c r="A709" s="124"/>
      <c r="H709" s="122"/>
      <c r="I709" s="122"/>
      <c r="J709" s="122"/>
      <c r="K709" s="122"/>
      <c r="L709" s="122"/>
      <c r="M709" s="122"/>
    </row>
    <row r="710" spans="1:13" ht="13.5">
      <c r="A710" s="124"/>
      <c r="H710" s="122"/>
      <c r="I710" s="122"/>
      <c r="J710" s="122"/>
      <c r="K710" s="122"/>
      <c r="L710" s="122"/>
      <c r="M710" s="122"/>
    </row>
    <row r="711" spans="1:13" ht="13.5">
      <c r="A711" s="124"/>
      <c r="H711" s="122"/>
      <c r="I711" s="122"/>
      <c r="J711" s="122"/>
      <c r="K711" s="122"/>
      <c r="L711" s="122"/>
      <c r="M711" s="122"/>
    </row>
    <row r="712" spans="1:13" ht="13.5">
      <c r="A712" s="124"/>
      <c r="H712" s="122"/>
      <c r="I712" s="122"/>
      <c r="J712" s="122"/>
      <c r="K712" s="122"/>
      <c r="L712" s="122"/>
      <c r="M712" s="122"/>
    </row>
    <row r="713" spans="1:13" ht="13.5">
      <c r="A713" s="124"/>
      <c r="H713" s="122"/>
      <c r="I713" s="122"/>
      <c r="J713" s="122"/>
      <c r="K713" s="122"/>
      <c r="L713" s="122"/>
      <c r="M713" s="122"/>
    </row>
    <row r="714" spans="1:13" ht="13.5">
      <c r="A714" s="124"/>
      <c r="H714" s="122"/>
      <c r="I714" s="122"/>
      <c r="J714" s="122"/>
      <c r="K714" s="122"/>
      <c r="L714" s="122"/>
      <c r="M714" s="122"/>
    </row>
    <row r="715" spans="1:13" ht="13.5">
      <c r="A715" s="124"/>
      <c r="H715" s="122"/>
      <c r="I715" s="122"/>
      <c r="J715" s="122"/>
      <c r="K715" s="122"/>
      <c r="L715" s="122"/>
      <c r="M715" s="122"/>
    </row>
    <row r="716" spans="1:13" ht="13.5">
      <c r="A716" s="124"/>
      <c r="H716" s="122"/>
      <c r="I716" s="122"/>
      <c r="J716" s="122"/>
      <c r="K716" s="122"/>
      <c r="L716" s="122"/>
      <c r="M716" s="122"/>
    </row>
    <row r="717" spans="1:13" ht="13.5">
      <c r="A717" s="124"/>
      <c r="H717" s="122"/>
      <c r="I717" s="122"/>
      <c r="J717" s="122"/>
      <c r="K717" s="122"/>
      <c r="L717" s="122"/>
      <c r="M717" s="122"/>
    </row>
    <row r="718" spans="1:13" ht="13.5">
      <c r="A718" s="124"/>
      <c r="H718" s="122"/>
      <c r="I718" s="122"/>
      <c r="J718" s="122"/>
      <c r="K718" s="122"/>
      <c r="L718" s="122"/>
      <c r="M718" s="122"/>
    </row>
    <row r="719" spans="1:13" ht="13.5">
      <c r="A719" s="124"/>
      <c r="H719" s="122"/>
      <c r="I719" s="122"/>
      <c r="J719" s="122"/>
      <c r="K719" s="122"/>
      <c r="L719" s="122"/>
      <c r="M719" s="122"/>
    </row>
    <row r="720" spans="1:13" ht="13.5">
      <c r="A720" s="124"/>
      <c r="H720" s="122"/>
      <c r="I720" s="122"/>
      <c r="J720" s="122"/>
      <c r="K720" s="122"/>
      <c r="L720" s="122"/>
      <c r="M720" s="122"/>
    </row>
    <row r="721" spans="1:13" ht="13.5">
      <c r="A721" s="124"/>
      <c r="H721" s="122"/>
      <c r="I721" s="122"/>
      <c r="J721" s="122"/>
      <c r="K721" s="122"/>
      <c r="L721" s="122"/>
      <c r="M721" s="122"/>
    </row>
    <row r="722" spans="1:13" ht="13.5">
      <c r="A722" s="124"/>
      <c r="H722" s="122"/>
      <c r="I722" s="122"/>
      <c r="J722" s="122"/>
      <c r="K722" s="122"/>
      <c r="L722" s="122"/>
      <c r="M722" s="122"/>
    </row>
    <row r="723" spans="1:13" ht="13.5">
      <c r="A723" s="124"/>
      <c r="H723" s="122"/>
      <c r="I723" s="122"/>
      <c r="J723" s="122"/>
      <c r="K723" s="122"/>
      <c r="L723" s="122"/>
      <c r="M723" s="122"/>
    </row>
    <row r="724" spans="1:13" ht="13.5">
      <c r="A724" s="124"/>
      <c r="H724" s="122"/>
      <c r="I724" s="122"/>
      <c r="J724" s="122"/>
      <c r="K724" s="122"/>
      <c r="L724" s="122"/>
      <c r="M724" s="122"/>
    </row>
    <row r="725" spans="1:13" ht="13.5">
      <c r="A725" s="124"/>
      <c r="H725" s="122"/>
      <c r="I725" s="122"/>
      <c r="J725" s="122"/>
      <c r="K725" s="122"/>
      <c r="L725" s="122"/>
      <c r="M725" s="122"/>
    </row>
    <row r="726" spans="1:13" ht="13.5">
      <c r="A726" s="124"/>
      <c r="H726" s="122"/>
      <c r="I726" s="122"/>
      <c r="J726" s="122"/>
      <c r="K726" s="122"/>
      <c r="L726" s="122"/>
      <c r="M726" s="122"/>
    </row>
    <row r="727" spans="1:13" ht="13.5">
      <c r="A727" s="124"/>
      <c r="H727" s="122"/>
      <c r="I727" s="122"/>
      <c r="J727" s="122"/>
      <c r="K727" s="122"/>
      <c r="L727" s="122"/>
      <c r="M727" s="122"/>
    </row>
    <row r="728" spans="1:13" ht="13.5">
      <c r="A728" s="124"/>
      <c r="H728" s="122"/>
      <c r="I728" s="122"/>
      <c r="J728" s="122"/>
      <c r="K728" s="122"/>
      <c r="L728" s="122"/>
      <c r="M728" s="122"/>
    </row>
    <row r="729" spans="1:13" ht="13.5">
      <c r="A729" s="124"/>
      <c r="H729" s="122"/>
      <c r="I729" s="122"/>
      <c r="J729" s="122"/>
      <c r="K729" s="122"/>
      <c r="L729" s="122"/>
      <c r="M729" s="122"/>
    </row>
    <row r="730" spans="1:13" ht="13.5">
      <c r="A730" s="124"/>
      <c r="H730" s="122"/>
      <c r="I730" s="122"/>
      <c r="J730" s="122"/>
      <c r="K730" s="122"/>
      <c r="L730" s="122"/>
      <c r="M730" s="122"/>
    </row>
    <row r="731" spans="1:13" ht="13.5">
      <c r="A731" s="124"/>
      <c r="H731" s="122"/>
      <c r="I731" s="122"/>
      <c r="J731" s="122"/>
      <c r="K731" s="122"/>
      <c r="L731" s="122"/>
      <c r="M731" s="122"/>
    </row>
    <row r="732" spans="1:13" ht="13.5">
      <c r="A732" s="124"/>
      <c r="H732" s="122"/>
      <c r="I732" s="122"/>
      <c r="J732" s="122"/>
      <c r="K732" s="122"/>
      <c r="L732" s="122"/>
      <c r="M732" s="122"/>
    </row>
    <row r="733" spans="1:13" ht="13.5">
      <c r="A733" s="124"/>
      <c r="H733" s="122"/>
      <c r="I733" s="122"/>
      <c r="J733" s="122"/>
      <c r="K733" s="122"/>
      <c r="L733" s="122"/>
      <c r="M733" s="122"/>
    </row>
    <row r="734" spans="1:13" ht="13.5">
      <c r="A734" s="124"/>
      <c r="H734" s="122"/>
      <c r="I734" s="122"/>
      <c r="J734" s="122"/>
      <c r="K734" s="122"/>
      <c r="L734" s="122"/>
      <c r="M734" s="122"/>
    </row>
    <row r="735" spans="1:13" ht="13.5">
      <c r="A735" s="124"/>
      <c r="H735" s="122"/>
      <c r="I735" s="122"/>
      <c r="J735" s="122"/>
      <c r="K735" s="122"/>
      <c r="L735" s="122"/>
      <c r="M735" s="122"/>
    </row>
    <row r="736" spans="1:13" ht="13.5">
      <c r="A736" s="124"/>
      <c r="H736" s="122"/>
      <c r="I736" s="122"/>
      <c r="J736" s="122"/>
      <c r="K736" s="122"/>
      <c r="L736" s="122"/>
      <c r="M736" s="122"/>
    </row>
    <row r="737" spans="1:13" ht="13.5">
      <c r="A737" s="124"/>
      <c r="H737" s="122"/>
      <c r="I737" s="122"/>
      <c r="J737" s="122"/>
      <c r="K737" s="122"/>
      <c r="L737" s="122"/>
      <c r="M737" s="122"/>
    </row>
    <row r="738" spans="1:13" ht="13.5">
      <c r="A738" s="124"/>
      <c r="H738" s="122"/>
      <c r="I738" s="122"/>
      <c r="J738" s="122"/>
      <c r="K738" s="122"/>
      <c r="L738" s="122"/>
      <c r="M738" s="122"/>
    </row>
    <row r="739" spans="1:13" ht="13.5">
      <c r="A739" s="124"/>
      <c r="H739" s="122"/>
      <c r="I739" s="122"/>
      <c r="J739" s="122"/>
      <c r="K739" s="122"/>
      <c r="L739" s="122"/>
      <c r="M739" s="122"/>
    </row>
    <row r="740" spans="1:13" ht="13.5">
      <c r="A740" s="124"/>
      <c r="H740" s="122"/>
      <c r="I740" s="122"/>
      <c r="J740" s="122"/>
      <c r="K740" s="122"/>
      <c r="L740" s="122"/>
      <c r="M740" s="122"/>
    </row>
    <row r="741" spans="1:13" ht="13.5">
      <c r="A741" s="124"/>
      <c r="H741" s="122"/>
      <c r="I741" s="122"/>
      <c r="J741" s="122"/>
      <c r="K741" s="122"/>
      <c r="L741" s="122"/>
      <c r="M741" s="122"/>
    </row>
    <row r="742" spans="1:13" ht="13.5">
      <c r="A742" s="124"/>
      <c r="H742" s="122"/>
      <c r="I742" s="122"/>
      <c r="J742" s="122"/>
      <c r="K742" s="122"/>
      <c r="L742" s="122"/>
      <c r="M742" s="122"/>
    </row>
    <row r="743" spans="1:13" ht="13.5">
      <c r="A743" s="124"/>
      <c r="H743" s="122"/>
      <c r="I743" s="122"/>
      <c r="J743" s="122"/>
      <c r="K743" s="122"/>
      <c r="L743" s="122"/>
      <c r="M743" s="122"/>
    </row>
    <row r="744" spans="1:13" ht="13.5">
      <c r="A744" s="124"/>
      <c r="H744" s="122"/>
      <c r="I744" s="122"/>
      <c r="J744" s="122"/>
      <c r="K744" s="122"/>
      <c r="L744" s="122"/>
      <c r="M744" s="122"/>
    </row>
    <row r="745" spans="1:13" ht="13.5">
      <c r="A745" s="124"/>
      <c r="H745" s="122"/>
      <c r="I745" s="122"/>
      <c r="J745" s="122"/>
      <c r="K745" s="122"/>
      <c r="L745" s="122"/>
      <c r="M745" s="122"/>
    </row>
    <row r="746" spans="1:13" ht="13.5">
      <c r="A746" s="124"/>
      <c r="H746" s="122"/>
      <c r="I746" s="122"/>
      <c r="J746" s="122"/>
      <c r="K746" s="122"/>
      <c r="L746" s="122"/>
      <c r="M746" s="122"/>
    </row>
    <row r="747" spans="1:13" ht="13.5">
      <c r="A747" s="124"/>
      <c r="H747" s="122"/>
      <c r="I747" s="122"/>
      <c r="J747" s="122"/>
      <c r="K747" s="122"/>
      <c r="L747" s="122"/>
      <c r="M747" s="122"/>
    </row>
    <row r="748" spans="1:13" ht="13.5">
      <c r="A748" s="124"/>
      <c r="H748" s="122"/>
      <c r="I748" s="122"/>
      <c r="J748" s="122"/>
      <c r="K748" s="122"/>
      <c r="L748" s="122"/>
      <c r="M748" s="122"/>
    </row>
    <row r="749" spans="1:13" ht="13.5">
      <c r="A749" s="124"/>
      <c r="H749" s="122"/>
      <c r="I749" s="122"/>
      <c r="J749" s="122"/>
      <c r="K749" s="122"/>
      <c r="L749" s="122"/>
      <c r="M749" s="122"/>
    </row>
    <row r="750" spans="1:13" ht="13.5">
      <c r="A750" s="124"/>
      <c r="H750" s="122"/>
      <c r="I750" s="122"/>
      <c r="J750" s="122"/>
      <c r="K750" s="122"/>
      <c r="L750" s="122"/>
      <c r="M750" s="122"/>
    </row>
    <row r="751" spans="1:13" ht="13.5">
      <c r="A751" s="124"/>
      <c r="H751" s="122"/>
      <c r="I751" s="122"/>
      <c r="J751" s="122"/>
      <c r="K751" s="122"/>
      <c r="L751" s="122"/>
      <c r="M751" s="122"/>
    </row>
    <row r="752" spans="1:13" ht="13.5">
      <c r="A752" s="124"/>
      <c r="H752" s="122"/>
      <c r="I752" s="122"/>
      <c r="J752" s="122"/>
      <c r="K752" s="122"/>
      <c r="L752" s="122"/>
      <c r="M752" s="122"/>
    </row>
    <row r="753" spans="1:13" ht="13.5">
      <c r="A753" s="124"/>
      <c r="H753" s="122"/>
      <c r="I753" s="122"/>
      <c r="J753" s="122"/>
      <c r="K753" s="122"/>
      <c r="L753" s="122"/>
      <c r="M753" s="122"/>
    </row>
    <row r="754" spans="1:13" ht="13.5">
      <c r="A754" s="124"/>
      <c r="H754" s="122"/>
      <c r="I754" s="122"/>
      <c r="J754" s="122"/>
      <c r="K754" s="122"/>
      <c r="L754" s="122"/>
      <c r="M754" s="122"/>
    </row>
    <row r="755" spans="1:13" ht="13.5">
      <c r="A755" s="124"/>
      <c r="H755" s="122"/>
      <c r="I755" s="122"/>
      <c r="J755" s="122"/>
      <c r="K755" s="122"/>
      <c r="L755" s="122"/>
      <c r="M755" s="122"/>
    </row>
    <row r="756" spans="1:13" ht="13.5">
      <c r="A756" s="124"/>
      <c r="H756" s="122"/>
      <c r="I756" s="122"/>
      <c r="J756" s="122"/>
      <c r="K756" s="122"/>
      <c r="L756" s="122"/>
      <c r="M756" s="122"/>
    </row>
    <row r="757" spans="1:13" ht="13.5">
      <c r="A757" s="124"/>
      <c r="H757" s="122"/>
      <c r="I757" s="122"/>
      <c r="J757" s="122"/>
      <c r="K757" s="122"/>
      <c r="L757" s="122"/>
      <c r="M757" s="122"/>
    </row>
    <row r="758" spans="1:13" ht="13.5">
      <c r="A758" s="124"/>
      <c r="H758" s="122"/>
      <c r="I758" s="122"/>
      <c r="J758" s="122"/>
      <c r="K758" s="122"/>
      <c r="L758" s="122"/>
      <c r="M758" s="122"/>
    </row>
    <row r="759" spans="1:13" ht="13.5">
      <c r="A759" s="124"/>
      <c r="H759" s="122"/>
      <c r="I759" s="122"/>
      <c r="J759" s="122"/>
      <c r="K759" s="122"/>
      <c r="L759" s="122"/>
      <c r="M759" s="122"/>
    </row>
    <row r="760" spans="1:13" ht="13.5">
      <c r="A760" s="124"/>
      <c r="H760" s="122"/>
      <c r="I760" s="122"/>
      <c r="J760" s="122"/>
      <c r="K760" s="122"/>
      <c r="L760" s="122"/>
      <c r="M760" s="122"/>
    </row>
    <row r="761" spans="1:13" ht="13.5">
      <c r="A761" s="124"/>
      <c r="H761" s="122"/>
      <c r="I761" s="122"/>
      <c r="J761" s="122"/>
      <c r="K761" s="122"/>
      <c r="L761" s="122"/>
      <c r="M761" s="122"/>
    </row>
    <row r="762" spans="1:13" ht="13.5">
      <c r="A762" s="124"/>
      <c r="H762" s="122"/>
      <c r="I762" s="122"/>
      <c r="J762" s="122"/>
      <c r="K762" s="122"/>
      <c r="L762" s="122"/>
      <c r="M762" s="122"/>
    </row>
    <row r="763" spans="1:13" ht="13.5">
      <c r="A763" s="124"/>
      <c r="H763" s="122"/>
      <c r="I763" s="122"/>
      <c r="J763" s="122"/>
      <c r="K763" s="122"/>
      <c r="L763" s="122"/>
      <c r="M763" s="122"/>
    </row>
    <row r="764" spans="1:13" ht="13.5">
      <c r="A764" s="124"/>
      <c r="H764" s="122"/>
      <c r="I764" s="122"/>
      <c r="J764" s="122"/>
      <c r="K764" s="122"/>
      <c r="L764" s="122"/>
      <c r="M764" s="122"/>
    </row>
    <row r="765" spans="1:13" ht="13.5">
      <c r="A765" s="124"/>
      <c r="H765" s="122"/>
      <c r="I765" s="122"/>
      <c r="J765" s="122"/>
      <c r="K765" s="122"/>
      <c r="L765" s="122"/>
      <c r="M765" s="122"/>
    </row>
    <row r="766" spans="1:13" ht="13.5">
      <c r="A766" s="124"/>
      <c r="H766" s="122"/>
      <c r="I766" s="122"/>
      <c r="J766" s="122"/>
      <c r="K766" s="122"/>
      <c r="L766" s="122"/>
      <c r="M766" s="122"/>
    </row>
    <row r="767" spans="1:13" ht="13.5">
      <c r="A767" s="124"/>
      <c r="H767" s="122"/>
      <c r="I767" s="122"/>
      <c r="J767" s="122"/>
      <c r="K767" s="122"/>
      <c r="L767" s="122"/>
      <c r="M767" s="122"/>
    </row>
    <row r="768" spans="1:13" ht="13.5">
      <c r="A768" s="124"/>
      <c r="H768" s="122"/>
      <c r="I768" s="122"/>
      <c r="J768" s="122"/>
      <c r="K768" s="122"/>
      <c r="L768" s="122"/>
      <c r="M768" s="122"/>
    </row>
    <row r="769" spans="1:13" ht="13.5">
      <c r="A769" s="124"/>
      <c r="H769" s="122"/>
      <c r="I769" s="122"/>
      <c r="J769" s="122"/>
      <c r="K769" s="122"/>
      <c r="L769" s="122"/>
      <c r="M769" s="122"/>
    </row>
    <row r="770" spans="1:13" ht="13.5">
      <c r="A770" s="124"/>
      <c r="H770" s="122"/>
      <c r="I770" s="122"/>
      <c r="J770" s="122"/>
      <c r="K770" s="122"/>
      <c r="L770" s="122"/>
      <c r="M770" s="122"/>
    </row>
    <row r="771" spans="1:13" ht="13.5">
      <c r="A771" s="124"/>
      <c r="H771" s="122"/>
      <c r="I771" s="122"/>
      <c r="J771" s="122"/>
      <c r="K771" s="122"/>
      <c r="L771" s="122"/>
      <c r="M771" s="122"/>
    </row>
    <row r="772" spans="1:13" ht="13.5">
      <c r="A772" s="124"/>
      <c r="H772" s="122"/>
      <c r="I772" s="122"/>
      <c r="J772" s="122"/>
      <c r="K772" s="122"/>
      <c r="L772" s="122"/>
      <c r="M772" s="122"/>
    </row>
    <row r="773" spans="1:13" ht="13.5">
      <c r="A773" s="124"/>
      <c r="H773" s="122"/>
      <c r="I773" s="122"/>
      <c r="J773" s="122"/>
      <c r="K773" s="122"/>
      <c r="L773" s="122"/>
      <c r="M773" s="122"/>
    </row>
    <row r="774" spans="1:13" ht="13.5">
      <c r="A774" s="124"/>
      <c r="H774" s="122"/>
      <c r="I774" s="122"/>
      <c r="J774" s="122"/>
      <c r="K774" s="122"/>
      <c r="L774" s="122"/>
      <c r="M774" s="122"/>
    </row>
    <row r="775" spans="1:13" ht="13.5">
      <c r="A775" s="124"/>
      <c r="H775" s="122"/>
      <c r="I775" s="122"/>
      <c r="J775" s="122"/>
      <c r="K775" s="122"/>
      <c r="L775" s="122"/>
      <c r="M775" s="122"/>
    </row>
    <row r="776" spans="1:13" ht="13.5">
      <c r="A776" s="124"/>
      <c r="H776" s="122"/>
      <c r="I776" s="122"/>
      <c r="J776" s="122"/>
      <c r="K776" s="122"/>
      <c r="L776" s="122"/>
      <c r="M776" s="122"/>
    </row>
    <row r="777" spans="1:13" ht="13.5">
      <c r="A777" s="124"/>
      <c r="H777" s="122"/>
      <c r="I777" s="122"/>
      <c r="J777" s="122"/>
      <c r="K777" s="122"/>
      <c r="L777" s="122"/>
      <c r="M777" s="122"/>
    </row>
    <row r="778" spans="1:13" ht="13.5">
      <c r="A778" s="124"/>
      <c r="H778" s="122"/>
      <c r="I778" s="122"/>
      <c r="J778" s="122"/>
      <c r="K778" s="122"/>
      <c r="L778" s="122"/>
      <c r="M778" s="122"/>
    </row>
    <row r="779" spans="1:13" ht="13.5">
      <c r="A779" s="124"/>
      <c r="H779" s="122"/>
      <c r="I779" s="122"/>
      <c r="J779" s="122"/>
      <c r="K779" s="122"/>
      <c r="L779" s="122"/>
      <c r="M779" s="122"/>
    </row>
    <row r="780" spans="1:13" ht="13.5">
      <c r="A780" s="124"/>
      <c r="H780" s="122"/>
      <c r="I780" s="122"/>
      <c r="J780" s="122"/>
      <c r="K780" s="122"/>
      <c r="L780" s="122"/>
      <c r="M780" s="122"/>
    </row>
    <row r="781" spans="1:13" ht="13.5">
      <c r="A781" s="124"/>
      <c r="H781" s="122"/>
      <c r="I781" s="122"/>
      <c r="J781" s="122"/>
      <c r="K781" s="122"/>
      <c r="L781" s="122"/>
      <c r="M781" s="122"/>
    </row>
    <row r="782" spans="1:13" ht="13.5">
      <c r="A782" s="124"/>
      <c r="H782" s="122"/>
      <c r="I782" s="122"/>
      <c r="J782" s="122"/>
      <c r="K782" s="122"/>
      <c r="L782" s="122"/>
      <c r="M782" s="122"/>
    </row>
    <row r="783" spans="1:13" ht="13.5">
      <c r="A783" s="124"/>
      <c r="H783" s="122"/>
      <c r="I783" s="122"/>
      <c r="J783" s="122"/>
      <c r="K783" s="122"/>
      <c r="L783" s="122"/>
      <c r="M783" s="122"/>
    </row>
    <row r="784" spans="1:13" ht="13.5">
      <c r="A784" s="124"/>
      <c r="H784" s="122"/>
      <c r="I784" s="122"/>
      <c r="J784" s="122"/>
      <c r="K784" s="122"/>
      <c r="L784" s="122"/>
      <c r="M784" s="122"/>
    </row>
    <row r="785" spans="1:13" ht="13.5">
      <c r="A785" s="124"/>
      <c r="H785" s="122"/>
      <c r="I785" s="122"/>
      <c r="J785" s="122"/>
      <c r="K785" s="122"/>
      <c r="L785" s="122"/>
      <c r="M785" s="122"/>
    </row>
    <row r="786" spans="1:13" ht="13.5">
      <c r="A786" s="124"/>
      <c r="H786" s="122"/>
      <c r="I786" s="122"/>
      <c r="J786" s="122"/>
      <c r="K786" s="122"/>
      <c r="L786" s="122"/>
      <c r="M786" s="122"/>
    </row>
    <row r="787" spans="1:13" ht="13.5">
      <c r="A787" s="124"/>
      <c r="H787" s="122"/>
      <c r="I787" s="122"/>
      <c r="J787" s="122"/>
      <c r="K787" s="122"/>
      <c r="L787" s="122"/>
      <c r="M787" s="122"/>
    </row>
    <row r="788" spans="1:13" ht="13.5">
      <c r="A788" s="124"/>
      <c r="H788" s="122"/>
      <c r="I788" s="122"/>
      <c r="J788" s="122"/>
      <c r="K788" s="122"/>
      <c r="L788" s="122"/>
      <c r="M788" s="122"/>
    </row>
    <row r="789" spans="1:13" ht="13.5">
      <c r="A789" s="124"/>
      <c r="H789" s="122"/>
      <c r="I789" s="122"/>
      <c r="J789" s="122"/>
      <c r="K789" s="122"/>
      <c r="L789" s="122"/>
      <c r="M789" s="122"/>
    </row>
    <row r="790" spans="1:13" ht="13.5">
      <c r="A790" s="124"/>
      <c r="H790" s="122"/>
      <c r="I790" s="122"/>
      <c r="J790" s="122"/>
      <c r="K790" s="122"/>
      <c r="L790" s="122"/>
      <c r="M790" s="122"/>
    </row>
    <row r="791" spans="1:13" ht="13.5">
      <c r="A791" s="124"/>
      <c r="H791" s="122"/>
      <c r="I791" s="122"/>
      <c r="J791" s="122"/>
      <c r="K791" s="122"/>
      <c r="L791" s="122"/>
      <c r="M791" s="122"/>
    </row>
    <row r="792" spans="1:13" ht="13.5">
      <c r="A792" s="124"/>
      <c r="H792" s="122"/>
      <c r="I792" s="122"/>
      <c r="J792" s="122"/>
      <c r="K792" s="122"/>
      <c r="L792" s="122"/>
      <c r="M792" s="122"/>
    </row>
    <row r="793" spans="1:13" ht="13.5">
      <c r="A793" s="124"/>
      <c r="H793" s="122"/>
      <c r="I793" s="122"/>
      <c r="J793" s="122"/>
      <c r="K793" s="122"/>
      <c r="L793" s="122"/>
      <c r="M793" s="122"/>
    </row>
    <row r="794" spans="1:13" ht="13.5">
      <c r="A794" s="124"/>
      <c r="H794" s="122"/>
      <c r="I794" s="122"/>
      <c r="J794" s="122"/>
      <c r="K794" s="122"/>
      <c r="L794" s="122"/>
      <c r="M794" s="122"/>
    </row>
    <row r="795" spans="1:13" ht="13.5">
      <c r="A795" s="124"/>
      <c r="H795" s="122"/>
      <c r="I795" s="122"/>
      <c r="J795" s="122"/>
      <c r="K795" s="122"/>
      <c r="L795" s="122"/>
      <c r="M795" s="122"/>
    </row>
    <row r="796" spans="1:13" ht="13.5">
      <c r="A796" s="124"/>
      <c r="H796" s="122"/>
      <c r="I796" s="122"/>
      <c r="J796" s="122"/>
      <c r="K796" s="122"/>
      <c r="L796" s="122"/>
      <c r="M796" s="122"/>
    </row>
    <row r="797" spans="1:13" ht="13.5">
      <c r="A797" s="124"/>
      <c r="H797" s="122"/>
      <c r="I797" s="122"/>
      <c r="J797" s="122"/>
      <c r="K797" s="122"/>
      <c r="L797" s="122"/>
      <c r="M797" s="122"/>
    </row>
    <row r="798" spans="1:13" ht="13.5">
      <c r="A798" s="124"/>
      <c r="H798" s="122"/>
      <c r="I798" s="122"/>
      <c r="J798" s="122"/>
      <c r="K798" s="122"/>
      <c r="L798" s="122"/>
      <c r="M798" s="122"/>
    </row>
    <row r="799" spans="1:13" ht="13.5">
      <c r="A799" s="124"/>
      <c r="H799" s="122"/>
      <c r="I799" s="122"/>
      <c r="J799" s="122"/>
      <c r="K799" s="122"/>
      <c r="L799" s="122"/>
      <c r="M799" s="122"/>
    </row>
    <row r="800" spans="1:13" ht="13.5">
      <c r="A800" s="124"/>
      <c r="H800" s="122"/>
      <c r="I800" s="122"/>
      <c r="J800" s="122"/>
      <c r="K800" s="122"/>
      <c r="L800" s="122"/>
      <c r="M800" s="122"/>
    </row>
    <row r="801" spans="1:13" ht="13.5">
      <c r="A801" s="124"/>
      <c r="H801" s="122"/>
      <c r="I801" s="122"/>
      <c r="J801" s="122"/>
      <c r="K801" s="122"/>
      <c r="L801" s="122"/>
      <c r="M801" s="122"/>
    </row>
    <row r="802" spans="1:13" ht="13.5">
      <c r="A802" s="124"/>
      <c r="H802" s="122"/>
      <c r="I802" s="122"/>
      <c r="J802" s="122"/>
      <c r="K802" s="122"/>
      <c r="L802" s="122"/>
      <c r="M802" s="122"/>
    </row>
    <row r="803" spans="1:13" ht="13.5">
      <c r="A803" s="124"/>
      <c r="H803" s="122"/>
      <c r="I803" s="122"/>
      <c r="J803" s="122"/>
      <c r="K803" s="122"/>
      <c r="L803" s="122"/>
      <c r="M803" s="122"/>
    </row>
    <row r="804" spans="1:13" ht="13.5">
      <c r="A804" s="124"/>
      <c r="H804" s="122"/>
      <c r="I804" s="122"/>
      <c r="J804" s="122"/>
      <c r="K804" s="122"/>
      <c r="L804" s="122"/>
      <c r="M804" s="122"/>
    </row>
    <row r="805" spans="1:13" ht="13.5">
      <c r="A805" s="124"/>
      <c r="H805" s="122"/>
      <c r="I805" s="122"/>
      <c r="J805" s="122"/>
      <c r="K805" s="122"/>
      <c r="L805" s="122"/>
      <c r="M805" s="122"/>
    </row>
    <row r="806" spans="1:13" ht="13.5">
      <c r="A806" s="124"/>
      <c r="H806" s="122"/>
      <c r="I806" s="122"/>
      <c r="J806" s="122"/>
      <c r="K806" s="122"/>
      <c r="L806" s="122"/>
      <c r="M806" s="122"/>
    </row>
    <row r="807" spans="1:13" ht="13.5">
      <c r="A807" s="124"/>
      <c r="H807" s="122"/>
      <c r="I807" s="122"/>
      <c r="J807" s="122"/>
      <c r="K807" s="122"/>
      <c r="L807" s="122"/>
      <c r="M807" s="122"/>
    </row>
    <row r="808" spans="1:13" ht="13.5">
      <c r="A808" s="124"/>
      <c r="H808" s="122"/>
      <c r="I808" s="122"/>
      <c r="J808" s="122"/>
      <c r="K808" s="122"/>
      <c r="L808" s="122"/>
      <c r="M808" s="122"/>
    </row>
    <row r="809" spans="1:13" ht="13.5">
      <c r="A809" s="124"/>
      <c r="H809" s="122"/>
      <c r="I809" s="122"/>
      <c r="J809" s="122"/>
      <c r="K809" s="122"/>
      <c r="L809" s="122"/>
      <c r="M809" s="122"/>
    </row>
    <row r="810" spans="1:13" ht="13.5">
      <c r="A810" s="124"/>
      <c r="H810" s="122"/>
      <c r="I810" s="122"/>
      <c r="J810" s="122"/>
      <c r="K810" s="122"/>
      <c r="L810" s="122"/>
      <c r="M810" s="122"/>
    </row>
    <row r="811" spans="1:13" ht="13.5">
      <c r="A811" s="124"/>
      <c r="H811" s="122"/>
      <c r="I811" s="122"/>
      <c r="J811" s="122"/>
      <c r="K811" s="122"/>
      <c r="L811" s="122"/>
      <c r="M811" s="122"/>
    </row>
    <row r="812" spans="1:13" ht="13.5">
      <c r="A812" s="124"/>
      <c r="H812" s="122"/>
      <c r="I812" s="122"/>
      <c r="J812" s="122"/>
      <c r="K812" s="122"/>
      <c r="L812" s="122"/>
      <c r="M812" s="122"/>
    </row>
    <row r="813" spans="1:13" ht="13.5">
      <c r="A813" s="124"/>
      <c r="H813" s="122"/>
      <c r="I813" s="122"/>
      <c r="J813" s="122"/>
      <c r="K813" s="122"/>
      <c r="L813" s="122"/>
      <c r="M813" s="122"/>
    </row>
    <row r="814" spans="1:13" ht="13.5">
      <c r="A814" s="124"/>
      <c r="H814" s="122"/>
      <c r="I814" s="122"/>
      <c r="J814" s="122"/>
      <c r="K814" s="122"/>
      <c r="L814" s="122"/>
      <c r="M814" s="122"/>
    </row>
    <row r="815" spans="1:13" ht="13.5">
      <c r="A815" s="124"/>
      <c r="H815" s="122"/>
      <c r="I815" s="122"/>
      <c r="J815" s="122"/>
      <c r="K815" s="122"/>
      <c r="L815" s="122"/>
      <c r="M815" s="122"/>
    </row>
    <row r="816" spans="1:13" ht="13.5">
      <c r="A816" s="124"/>
      <c r="H816" s="122"/>
      <c r="I816" s="122"/>
      <c r="J816" s="122"/>
      <c r="K816" s="122"/>
      <c r="L816" s="122"/>
      <c r="M816" s="122"/>
    </row>
    <row r="817" spans="1:13" ht="13.5">
      <c r="A817" s="124"/>
      <c r="H817" s="122"/>
      <c r="I817" s="122"/>
      <c r="J817" s="122"/>
      <c r="K817" s="122"/>
      <c r="L817" s="122"/>
      <c r="M817" s="122"/>
    </row>
    <row r="818" spans="1:13" ht="13.5">
      <c r="A818" s="124"/>
      <c r="H818" s="122"/>
      <c r="I818" s="122"/>
      <c r="J818" s="122"/>
      <c r="K818" s="122"/>
      <c r="L818" s="122"/>
      <c r="M818" s="122"/>
    </row>
    <row r="819" spans="1:13" ht="13.5">
      <c r="A819" s="124"/>
      <c r="H819" s="122"/>
      <c r="I819" s="122"/>
      <c r="J819" s="122"/>
      <c r="K819" s="122"/>
      <c r="L819" s="122"/>
      <c r="M819" s="122"/>
    </row>
    <row r="820" spans="1:13" ht="13.5">
      <c r="A820" s="124"/>
      <c r="H820" s="122"/>
      <c r="I820" s="122"/>
      <c r="J820" s="122"/>
      <c r="K820" s="122"/>
      <c r="L820" s="122"/>
      <c r="M820" s="122"/>
    </row>
    <row r="821" spans="1:13" ht="13.5">
      <c r="A821" s="124"/>
      <c r="H821" s="122"/>
      <c r="I821" s="122"/>
      <c r="J821" s="122"/>
      <c r="K821" s="122"/>
      <c r="L821" s="122"/>
      <c r="M821" s="122"/>
    </row>
    <row r="822" spans="1:13" ht="13.5">
      <c r="A822" s="124"/>
      <c r="H822" s="122"/>
      <c r="I822" s="122"/>
      <c r="J822" s="122"/>
      <c r="K822" s="122"/>
      <c r="L822" s="122"/>
      <c r="M822" s="122"/>
    </row>
    <row r="823" spans="1:13" ht="13.5">
      <c r="A823" s="124"/>
      <c r="H823" s="122"/>
      <c r="I823" s="122"/>
      <c r="J823" s="122"/>
      <c r="K823" s="122"/>
      <c r="L823" s="122"/>
      <c r="M823" s="122"/>
    </row>
    <row r="824" spans="1:13" ht="13.5">
      <c r="A824" s="124"/>
      <c r="H824" s="122"/>
      <c r="I824" s="122"/>
      <c r="J824" s="122"/>
      <c r="K824" s="122"/>
      <c r="L824" s="122"/>
      <c r="M824" s="122"/>
    </row>
    <row r="825" spans="1:13" ht="13.5">
      <c r="A825" s="124"/>
      <c r="H825" s="122"/>
      <c r="I825" s="122"/>
      <c r="J825" s="122"/>
      <c r="K825" s="122"/>
      <c r="L825" s="122"/>
      <c r="M825" s="122"/>
    </row>
    <row r="826" spans="1:13" ht="13.5">
      <c r="A826" s="124"/>
      <c r="H826" s="122"/>
      <c r="I826" s="122"/>
      <c r="J826" s="122"/>
      <c r="K826" s="122"/>
      <c r="L826" s="122"/>
      <c r="M826" s="122"/>
    </row>
    <row r="827" spans="1:13" ht="13.5">
      <c r="A827" s="124"/>
      <c r="H827" s="122"/>
      <c r="I827" s="122"/>
      <c r="J827" s="122"/>
      <c r="K827" s="122"/>
      <c r="L827" s="122"/>
      <c r="M827" s="122"/>
    </row>
    <row r="828" spans="1:13" ht="13.5">
      <c r="A828" s="124"/>
      <c r="H828" s="122"/>
      <c r="I828" s="122"/>
      <c r="J828" s="122"/>
      <c r="K828" s="122"/>
      <c r="L828" s="122"/>
      <c r="M828" s="122"/>
    </row>
    <row r="829" spans="1:13" ht="13.5">
      <c r="A829" s="124"/>
      <c r="H829" s="122"/>
      <c r="I829" s="122"/>
      <c r="J829" s="122"/>
      <c r="K829" s="122"/>
      <c r="L829" s="122"/>
      <c r="M829" s="122"/>
    </row>
    <row r="830" spans="1:13" ht="13.5">
      <c r="A830" s="124"/>
      <c r="H830" s="122"/>
      <c r="I830" s="122"/>
      <c r="J830" s="122"/>
      <c r="K830" s="122"/>
      <c r="L830" s="122"/>
      <c r="M830" s="122"/>
    </row>
    <row r="831" spans="1:13" ht="13.5">
      <c r="A831" s="124"/>
      <c r="H831" s="122"/>
      <c r="I831" s="122"/>
      <c r="J831" s="122"/>
      <c r="K831" s="122"/>
      <c r="L831" s="122"/>
      <c r="M831" s="122"/>
    </row>
    <row r="832" spans="1:13" ht="13.5">
      <c r="A832" s="124"/>
      <c r="H832" s="122"/>
      <c r="I832" s="122"/>
      <c r="J832" s="122"/>
      <c r="K832" s="122"/>
      <c r="L832" s="122"/>
      <c r="M832" s="122"/>
    </row>
    <row r="833" spans="1:13" ht="13.5">
      <c r="A833" s="124"/>
      <c r="H833" s="122"/>
      <c r="I833" s="122"/>
      <c r="J833" s="122"/>
      <c r="K833" s="122"/>
      <c r="L833" s="122"/>
      <c r="M833" s="122"/>
    </row>
    <row r="834" spans="1:13" ht="13.5">
      <c r="A834" s="124"/>
      <c r="H834" s="122"/>
      <c r="I834" s="122"/>
      <c r="J834" s="122"/>
      <c r="K834" s="122"/>
      <c r="L834" s="122"/>
      <c r="M834" s="122"/>
    </row>
    <row r="835" spans="1:13" ht="13.5">
      <c r="A835" s="124"/>
      <c r="H835" s="122"/>
      <c r="I835" s="122"/>
      <c r="J835" s="122"/>
      <c r="K835" s="122"/>
      <c r="L835" s="122"/>
      <c r="M835" s="122"/>
    </row>
    <row r="836" spans="1:13" ht="13.5">
      <c r="A836" s="124"/>
      <c r="H836" s="122"/>
      <c r="I836" s="122"/>
      <c r="J836" s="122"/>
      <c r="K836" s="122"/>
      <c r="L836" s="122"/>
      <c r="M836" s="122"/>
    </row>
    <row r="837" spans="1:13" ht="13.5">
      <c r="A837" s="124"/>
      <c r="H837" s="122"/>
      <c r="I837" s="122"/>
      <c r="J837" s="122"/>
      <c r="K837" s="122"/>
      <c r="L837" s="122"/>
      <c r="M837" s="122"/>
    </row>
    <row r="838" spans="1:13" ht="13.5">
      <c r="A838" s="124"/>
      <c r="H838" s="122"/>
      <c r="I838" s="122"/>
      <c r="J838" s="122"/>
      <c r="K838" s="122"/>
      <c r="L838" s="122"/>
      <c r="M838" s="122"/>
    </row>
    <row r="839" spans="1:13" ht="13.5">
      <c r="A839" s="124"/>
      <c r="H839" s="122"/>
      <c r="I839" s="122"/>
      <c r="J839" s="122"/>
      <c r="K839" s="122"/>
      <c r="L839" s="122"/>
      <c r="M839" s="122"/>
    </row>
    <row r="840" spans="1:13" ht="13.5">
      <c r="A840" s="124"/>
      <c r="H840" s="122"/>
      <c r="I840" s="122"/>
      <c r="J840" s="122"/>
      <c r="K840" s="122"/>
      <c r="L840" s="122"/>
      <c r="M840" s="122"/>
    </row>
    <row r="841" spans="1:13" ht="13.5">
      <c r="A841" s="124"/>
      <c r="H841" s="122"/>
      <c r="I841" s="122"/>
      <c r="J841" s="122"/>
      <c r="K841" s="122"/>
      <c r="L841" s="122"/>
      <c r="M841" s="122"/>
    </row>
    <row r="842" spans="1:13" ht="13.5">
      <c r="A842" s="124"/>
      <c r="H842" s="122"/>
      <c r="I842" s="122"/>
      <c r="J842" s="122"/>
      <c r="K842" s="122"/>
      <c r="L842" s="122"/>
      <c r="M842" s="122"/>
    </row>
    <row r="843" spans="1:13" ht="13.5">
      <c r="A843" s="124"/>
      <c r="H843" s="122"/>
      <c r="I843" s="122"/>
      <c r="J843" s="122"/>
      <c r="K843" s="122"/>
      <c r="L843" s="122"/>
      <c r="M843" s="122"/>
    </row>
    <row r="844" spans="1:13" ht="13.5">
      <c r="A844" s="124"/>
      <c r="H844" s="122"/>
      <c r="I844" s="122"/>
      <c r="J844" s="122"/>
      <c r="K844" s="122"/>
      <c r="L844" s="122"/>
      <c r="M844" s="122"/>
    </row>
    <row r="845" spans="1:13" ht="13.5">
      <c r="A845" s="124"/>
      <c r="H845" s="122"/>
      <c r="I845" s="122"/>
      <c r="J845" s="122"/>
      <c r="K845" s="122"/>
      <c r="L845" s="122"/>
      <c r="M845" s="122"/>
    </row>
    <row r="846" spans="1:13" ht="13.5">
      <c r="A846" s="124"/>
      <c r="H846" s="122"/>
      <c r="I846" s="122"/>
      <c r="J846" s="122"/>
      <c r="K846" s="122"/>
      <c r="L846" s="122"/>
      <c r="M846" s="122"/>
    </row>
    <row r="847" spans="1:13" ht="13.5">
      <c r="A847" s="124"/>
      <c r="H847" s="122"/>
      <c r="I847" s="122"/>
      <c r="J847" s="122"/>
      <c r="K847" s="122"/>
      <c r="L847" s="122"/>
      <c r="M847" s="122"/>
    </row>
    <row r="848" spans="1:13" ht="13.5">
      <c r="A848" s="124"/>
      <c r="H848" s="122"/>
      <c r="I848" s="122"/>
      <c r="J848" s="122"/>
      <c r="K848" s="122"/>
      <c r="L848" s="122"/>
      <c r="M848" s="122"/>
    </row>
    <row r="849" spans="1:13" ht="13.5">
      <c r="A849" s="124"/>
      <c r="H849" s="122"/>
      <c r="I849" s="122"/>
      <c r="J849" s="122"/>
      <c r="K849" s="122"/>
      <c r="L849" s="122"/>
      <c r="M849" s="122"/>
    </row>
    <row r="850" spans="1:13" ht="13.5">
      <c r="A850" s="124"/>
      <c r="H850" s="122"/>
      <c r="I850" s="122"/>
      <c r="J850" s="122"/>
      <c r="K850" s="122"/>
      <c r="L850" s="122"/>
      <c r="M850" s="122"/>
    </row>
    <row r="851" spans="1:13" ht="13.5">
      <c r="A851" s="124"/>
      <c r="H851" s="122"/>
      <c r="I851" s="122"/>
      <c r="J851" s="122"/>
      <c r="K851" s="122"/>
      <c r="L851" s="122"/>
      <c r="M851" s="122"/>
    </row>
    <row r="852" spans="1:13" ht="13.5">
      <c r="A852" s="124"/>
      <c r="H852" s="122"/>
      <c r="I852" s="122"/>
      <c r="J852" s="122"/>
      <c r="K852" s="122"/>
      <c r="L852" s="122"/>
      <c r="M852" s="122"/>
    </row>
    <row r="853" spans="1:13" ht="13.5">
      <c r="A853" s="124"/>
      <c r="H853" s="122"/>
      <c r="I853" s="122"/>
      <c r="J853" s="122"/>
      <c r="K853" s="122"/>
      <c r="L853" s="122"/>
      <c r="M853" s="122"/>
    </row>
    <row r="854" spans="1:13" ht="13.5">
      <c r="A854" s="124"/>
      <c r="H854" s="122"/>
      <c r="I854" s="122"/>
      <c r="J854" s="122"/>
      <c r="K854" s="122"/>
      <c r="L854" s="122"/>
      <c r="M854" s="122"/>
    </row>
    <row r="855" spans="1:13" ht="13.5">
      <c r="A855" s="124"/>
      <c r="H855" s="122"/>
      <c r="I855" s="122"/>
      <c r="J855" s="122"/>
      <c r="K855" s="122"/>
      <c r="L855" s="122"/>
      <c r="M855" s="122"/>
    </row>
    <row r="856" spans="1:13" ht="13.5">
      <c r="A856" s="124"/>
      <c r="H856" s="122"/>
      <c r="I856" s="122"/>
      <c r="J856" s="122"/>
      <c r="K856" s="122"/>
      <c r="L856" s="122"/>
      <c r="M856" s="122"/>
    </row>
    <row r="857" spans="1:13" ht="13.5">
      <c r="A857" s="124"/>
      <c r="H857" s="122"/>
      <c r="I857" s="122"/>
      <c r="J857" s="122"/>
      <c r="K857" s="122"/>
      <c r="L857" s="122"/>
      <c r="M857" s="122"/>
    </row>
    <row r="858" spans="1:13" ht="13.5">
      <c r="A858" s="124"/>
      <c r="H858" s="122"/>
      <c r="I858" s="122"/>
      <c r="J858" s="122"/>
      <c r="K858" s="122"/>
      <c r="L858" s="122"/>
      <c r="M858" s="122"/>
    </row>
    <row r="859" spans="1:13" ht="13.5">
      <c r="A859" s="124"/>
      <c r="H859" s="122"/>
      <c r="I859" s="122"/>
      <c r="J859" s="122"/>
      <c r="K859" s="122"/>
      <c r="L859" s="122"/>
      <c r="M859" s="122"/>
    </row>
    <row r="860" spans="1:13" ht="13.5">
      <c r="A860" s="124"/>
      <c r="H860" s="122"/>
      <c r="I860" s="122"/>
      <c r="J860" s="122"/>
      <c r="K860" s="122"/>
      <c r="L860" s="122"/>
      <c r="M860" s="122"/>
    </row>
    <row r="861" spans="1:13" ht="13.5">
      <c r="A861" s="124"/>
      <c r="H861" s="122"/>
      <c r="I861" s="122"/>
      <c r="J861" s="122"/>
      <c r="K861" s="122"/>
      <c r="L861" s="122"/>
      <c r="M861" s="122"/>
    </row>
    <row r="862" spans="1:13" ht="13.5">
      <c r="A862" s="124"/>
      <c r="H862" s="122"/>
      <c r="I862" s="122"/>
      <c r="J862" s="122"/>
      <c r="K862" s="122"/>
      <c r="L862" s="122"/>
      <c r="M862" s="122"/>
    </row>
    <row r="863" spans="1:13" ht="13.5">
      <c r="A863" s="124"/>
      <c r="H863" s="122"/>
      <c r="I863" s="122"/>
      <c r="J863" s="122"/>
      <c r="K863" s="122"/>
      <c r="L863" s="122"/>
      <c r="M863" s="122"/>
    </row>
    <row r="864" spans="1:13" ht="13.5">
      <c r="A864" s="124"/>
      <c r="H864" s="122"/>
      <c r="I864" s="122"/>
      <c r="J864" s="122"/>
      <c r="K864" s="122"/>
      <c r="L864" s="122"/>
      <c r="M864" s="122"/>
    </row>
    <row r="865" spans="1:13" ht="13.5">
      <c r="A865" s="124"/>
      <c r="H865" s="122"/>
      <c r="I865" s="122"/>
      <c r="J865" s="122"/>
      <c r="K865" s="122"/>
      <c r="L865" s="122"/>
      <c r="M865" s="122"/>
    </row>
    <row r="866" spans="1:13" ht="13.5">
      <c r="A866" s="124"/>
      <c r="H866" s="122"/>
      <c r="I866" s="122"/>
      <c r="J866" s="122"/>
      <c r="K866" s="122"/>
      <c r="L866" s="122"/>
      <c r="M866" s="122"/>
    </row>
    <row r="867" spans="1:13" ht="13.5">
      <c r="A867" s="124"/>
      <c r="H867" s="122"/>
      <c r="I867" s="122"/>
      <c r="J867" s="122"/>
      <c r="K867" s="122"/>
      <c r="L867" s="122"/>
      <c r="M867" s="122"/>
    </row>
    <row r="868" spans="1:13" ht="13.5">
      <c r="A868" s="124"/>
      <c r="H868" s="122"/>
      <c r="I868" s="122"/>
      <c r="J868" s="122"/>
      <c r="K868" s="122"/>
      <c r="L868" s="122"/>
      <c r="M868" s="122"/>
    </row>
    <row r="869" spans="1:13" ht="13.5">
      <c r="A869" s="124"/>
      <c r="H869" s="122"/>
      <c r="I869" s="122"/>
      <c r="J869" s="122"/>
      <c r="K869" s="122"/>
      <c r="L869" s="122"/>
      <c r="M869" s="122"/>
    </row>
    <row r="870" spans="1:13" ht="13.5">
      <c r="A870" s="124"/>
      <c r="H870" s="122"/>
      <c r="I870" s="122"/>
      <c r="J870" s="122"/>
      <c r="K870" s="122"/>
      <c r="L870" s="122"/>
      <c r="M870" s="122"/>
    </row>
    <row r="871" spans="1:13" ht="13.5">
      <c r="A871" s="124"/>
      <c r="H871" s="122"/>
      <c r="I871" s="122"/>
      <c r="J871" s="122"/>
      <c r="K871" s="122"/>
      <c r="L871" s="122"/>
      <c r="M871" s="122"/>
    </row>
    <row r="872" spans="1:13" ht="13.5">
      <c r="A872" s="124"/>
      <c r="H872" s="122"/>
      <c r="I872" s="122"/>
      <c r="J872" s="122"/>
      <c r="K872" s="122"/>
      <c r="L872" s="122"/>
      <c r="M872" s="122"/>
    </row>
    <row r="873" spans="1:13" ht="13.5">
      <c r="A873" s="124"/>
      <c r="H873" s="122"/>
      <c r="I873" s="122"/>
      <c r="J873" s="122"/>
      <c r="K873" s="122"/>
      <c r="L873" s="122"/>
      <c r="M873" s="122"/>
    </row>
    <row r="874" spans="1:13" ht="13.5">
      <c r="A874" s="124"/>
      <c r="H874" s="122"/>
      <c r="I874" s="122"/>
      <c r="J874" s="122"/>
      <c r="K874" s="122"/>
      <c r="L874" s="122"/>
      <c r="M874" s="122"/>
    </row>
    <row r="875" spans="1:13" ht="13.5">
      <c r="A875" s="124"/>
      <c r="H875" s="122"/>
      <c r="I875" s="122"/>
      <c r="J875" s="122"/>
      <c r="K875" s="122"/>
      <c r="L875" s="122"/>
      <c r="M875" s="122"/>
    </row>
    <row r="876" spans="1:13" ht="13.5">
      <c r="A876" s="124"/>
      <c r="H876" s="122"/>
      <c r="I876" s="122"/>
      <c r="J876" s="122"/>
      <c r="K876" s="122"/>
      <c r="L876" s="122"/>
      <c r="M876" s="122"/>
    </row>
    <row r="877" spans="1:13" ht="13.5">
      <c r="A877" s="124"/>
      <c r="H877" s="122"/>
      <c r="I877" s="122"/>
      <c r="J877" s="122"/>
      <c r="K877" s="122"/>
      <c r="L877" s="122"/>
      <c r="M877" s="122"/>
    </row>
    <row r="878" spans="1:13" ht="13.5">
      <c r="A878" s="124"/>
      <c r="H878" s="122"/>
      <c r="I878" s="122"/>
      <c r="J878" s="122"/>
      <c r="K878" s="122"/>
      <c r="L878" s="122"/>
      <c r="M878" s="122"/>
    </row>
    <row r="879" spans="1:13" ht="13.5">
      <c r="A879" s="124"/>
      <c r="H879" s="122"/>
      <c r="I879" s="122"/>
      <c r="J879" s="122"/>
      <c r="K879" s="122"/>
      <c r="L879" s="122"/>
      <c r="M879" s="122"/>
    </row>
    <row r="880" spans="1:13" ht="13.5">
      <c r="A880" s="124"/>
      <c r="H880" s="122"/>
      <c r="I880" s="122"/>
      <c r="J880" s="122"/>
      <c r="K880" s="122"/>
      <c r="L880" s="122"/>
      <c r="M880" s="122"/>
    </row>
    <row r="881" spans="1:13" ht="13.5">
      <c r="A881" s="124"/>
      <c r="H881" s="122"/>
      <c r="I881" s="122"/>
      <c r="J881" s="122"/>
      <c r="K881" s="122"/>
      <c r="L881" s="122"/>
      <c r="M881" s="122"/>
    </row>
    <row r="882" spans="1:13" ht="13.5">
      <c r="A882" s="124"/>
      <c r="H882" s="122"/>
      <c r="I882" s="122"/>
      <c r="J882" s="122"/>
      <c r="K882" s="122"/>
      <c r="L882" s="122"/>
      <c r="M882" s="122"/>
    </row>
    <row r="883" spans="1:13" ht="13.5">
      <c r="A883" s="124"/>
      <c r="H883" s="122"/>
      <c r="I883" s="122"/>
      <c r="J883" s="122"/>
      <c r="K883" s="122"/>
      <c r="L883" s="122"/>
      <c r="M883" s="122"/>
    </row>
    <row r="884" spans="1:13" ht="13.5">
      <c r="A884" s="124"/>
      <c r="H884" s="122"/>
      <c r="I884" s="122"/>
      <c r="J884" s="122"/>
      <c r="K884" s="122"/>
      <c r="L884" s="122"/>
      <c r="M884" s="122"/>
    </row>
    <row r="885" spans="1:13" ht="13.5">
      <c r="A885" s="124"/>
      <c r="H885" s="122"/>
      <c r="I885" s="122"/>
      <c r="J885" s="122"/>
      <c r="K885" s="122"/>
      <c r="L885" s="122"/>
      <c r="M885" s="122"/>
    </row>
    <row r="886" spans="1:13" ht="13.5">
      <c r="A886" s="124"/>
      <c r="H886" s="122"/>
      <c r="I886" s="122"/>
      <c r="J886" s="122"/>
      <c r="K886" s="122"/>
      <c r="L886" s="122"/>
      <c r="M886" s="122"/>
    </row>
    <row r="887" spans="1:13" ht="13.5">
      <c r="A887" s="124"/>
      <c r="H887" s="122"/>
      <c r="I887" s="122"/>
      <c r="J887" s="122"/>
      <c r="K887" s="122"/>
      <c r="L887" s="122"/>
      <c r="M887" s="122"/>
    </row>
    <row r="888" spans="1:13" ht="13.5">
      <c r="A888" s="124"/>
      <c r="H888" s="122"/>
      <c r="I888" s="122"/>
      <c r="J888" s="122"/>
      <c r="K888" s="122"/>
      <c r="L888" s="122"/>
      <c r="M888" s="122"/>
    </row>
    <row r="889" spans="1:13" ht="13.5">
      <c r="A889" s="124"/>
      <c r="H889" s="122"/>
      <c r="I889" s="122"/>
      <c r="J889" s="122"/>
      <c r="K889" s="122"/>
      <c r="L889" s="122"/>
      <c r="M889" s="122"/>
    </row>
    <row r="890" spans="1:13" ht="13.5">
      <c r="A890" s="124"/>
      <c r="H890" s="122"/>
      <c r="I890" s="122"/>
      <c r="J890" s="122"/>
      <c r="K890" s="122"/>
      <c r="L890" s="122"/>
      <c r="M890" s="122"/>
    </row>
    <row r="891" spans="1:13" ht="13.5">
      <c r="A891" s="124"/>
      <c r="H891" s="122"/>
      <c r="I891" s="122"/>
      <c r="J891" s="122"/>
      <c r="K891" s="122"/>
      <c r="L891" s="122"/>
      <c r="M891" s="122"/>
    </row>
    <row r="892" spans="1:13" ht="13.5">
      <c r="A892" s="124"/>
      <c r="H892" s="122"/>
      <c r="I892" s="122"/>
      <c r="J892" s="122"/>
      <c r="K892" s="122"/>
      <c r="L892" s="122"/>
      <c r="M892" s="122"/>
    </row>
    <row r="893" spans="1:13" ht="13.5">
      <c r="A893" s="124"/>
      <c r="H893" s="122"/>
      <c r="I893" s="122"/>
      <c r="J893" s="122"/>
      <c r="K893" s="122"/>
      <c r="L893" s="122"/>
      <c r="M893" s="122"/>
    </row>
    <row r="894" spans="1:13" ht="13.5">
      <c r="A894" s="124"/>
      <c r="H894" s="122"/>
      <c r="I894" s="122"/>
      <c r="J894" s="122"/>
      <c r="K894" s="122"/>
      <c r="L894" s="122"/>
      <c r="M894" s="122"/>
    </row>
    <row r="895" spans="1:13" ht="13.5">
      <c r="A895" s="124"/>
      <c r="H895" s="122"/>
      <c r="I895" s="122"/>
      <c r="J895" s="122"/>
      <c r="K895" s="122"/>
      <c r="L895" s="122"/>
      <c r="M895" s="122"/>
    </row>
    <row r="896" spans="1:13" ht="13.5">
      <c r="A896" s="124"/>
      <c r="H896" s="122"/>
      <c r="I896" s="122"/>
      <c r="J896" s="122"/>
      <c r="K896" s="122"/>
      <c r="L896" s="122"/>
      <c r="M896" s="122"/>
    </row>
    <row r="897" spans="1:13" ht="13.5">
      <c r="A897" s="124"/>
      <c r="H897" s="122"/>
      <c r="I897" s="122"/>
      <c r="J897" s="122"/>
      <c r="K897" s="122"/>
      <c r="L897" s="122"/>
      <c r="M897" s="122"/>
    </row>
    <row r="898" spans="1:13" ht="13.5">
      <c r="A898" s="124"/>
      <c r="H898" s="122"/>
      <c r="I898" s="122"/>
      <c r="J898" s="122"/>
      <c r="K898" s="122"/>
      <c r="L898" s="122"/>
      <c r="M898" s="122"/>
    </row>
    <row r="899" spans="1:13" ht="13.5">
      <c r="A899" s="124"/>
      <c r="H899" s="122"/>
      <c r="I899" s="122"/>
      <c r="J899" s="122"/>
      <c r="K899" s="122"/>
      <c r="L899" s="122"/>
      <c r="M899" s="122"/>
    </row>
    <row r="900" spans="1:13" ht="13.5">
      <c r="A900" s="124"/>
      <c r="H900" s="122"/>
      <c r="I900" s="122"/>
      <c r="J900" s="122"/>
      <c r="K900" s="122"/>
      <c r="L900" s="122"/>
      <c r="M900" s="122"/>
    </row>
    <row r="901" spans="1:13" ht="13.5">
      <c r="A901" s="124"/>
      <c r="H901" s="122"/>
      <c r="I901" s="122"/>
      <c r="J901" s="122"/>
      <c r="K901" s="122"/>
      <c r="L901" s="122"/>
      <c r="M901" s="122"/>
    </row>
    <row r="902" spans="1:13" ht="13.5">
      <c r="A902" s="124"/>
      <c r="H902" s="122"/>
      <c r="I902" s="122"/>
      <c r="J902" s="122"/>
      <c r="K902" s="122"/>
      <c r="L902" s="122"/>
      <c r="M902" s="122"/>
    </row>
    <row r="903" spans="1:13" ht="13.5">
      <c r="A903" s="124"/>
      <c r="H903" s="122"/>
      <c r="I903" s="122"/>
      <c r="J903" s="122"/>
      <c r="K903" s="122"/>
      <c r="L903" s="122"/>
      <c r="M903" s="122"/>
    </row>
    <row r="904" spans="1:13" ht="13.5">
      <c r="A904" s="124"/>
      <c r="H904" s="122"/>
      <c r="I904" s="122"/>
      <c r="J904" s="122"/>
      <c r="K904" s="122"/>
      <c r="L904" s="122"/>
      <c r="M904" s="122"/>
    </row>
    <row r="905" spans="1:13" ht="13.5">
      <c r="A905" s="124"/>
      <c r="H905" s="122"/>
      <c r="I905" s="122"/>
      <c r="J905" s="122"/>
      <c r="K905" s="122"/>
      <c r="L905" s="122"/>
      <c r="M905" s="122"/>
    </row>
    <row r="906" spans="1:13" ht="13.5">
      <c r="A906" s="124"/>
      <c r="H906" s="122"/>
      <c r="I906" s="122"/>
      <c r="J906" s="122"/>
      <c r="K906" s="122"/>
      <c r="L906" s="122"/>
      <c r="M906" s="122"/>
    </row>
    <row r="907" spans="1:13" ht="13.5">
      <c r="A907" s="124"/>
      <c r="H907" s="122"/>
      <c r="I907" s="122"/>
      <c r="J907" s="122"/>
      <c r="K907" s="122"/>
      <c r="L907" s="122"/>
      <c r="M907" s="122"/>
    </row>
    <row r="908" spans="1:13" ht="13.5">
      <c r="A908" s="124"/>
      <c r="H908" s="122"/>
      <c r="I908" s="122"/>
      <c r="J908" s="122"/>
      <c r="K908" s="122"/>
      <c r="L908" s="122"/>
      <c r="M908" s="122"/>
    </row>
    <row r="909" spans="1:13" ht="13.5">
      <c r="A909" s="124"/>
      <c r="H909" s="122"/>
      <c r="I909" s="122"/>
      <c r="J909" s="122"/>
      <c r="K909" s="122"/>
      <c r="L909" s="122"/>
      <c r="M909" s="122"/>
    </row>
    <row r="910" spans="1:13" ht="13.5">
      <c r="A910" s="124"/>
      <c r="H910" s="122"/>
      <c r="I910" s="122"/>
      <c r="J910" s="122"/>
      <c r="K910" s="122"/>
      <c r="L910" s="122"/>
      <c r="M910" s="122"/>
    </row>
    <row r="911" spans="1:13" ht="13.5">
      <c r="A911" s="124"/>
      <c r="H911" s="122"/>
      <c r="I911" s="122"/>
      <c r="J911" s="122"/>
      <c r="K911" s="122"/>
      <c r="L911" s="122"/>
      <c r="M911" s="122"/>
    </row>
    <row r="912" spans="1:13" ht="13.5">
      <c r="A912" s="124"/>
      <c r="H912" s="122"/>
      <c r="I912" s="122"/>
      <c r="J912" s="122"/>
      <c r="K912" s="122"/>
      <c r="L912" s="122"/>
      <c r="M912" s="122"/>
    </row>
    <row r="913" spans="1:13" ht="13.5">
      <c r="A913" s="124"/>
      <c r="H913" s="122"/>
      <c r="I913" s="122"/>
      <c r="J913" s="122"/>
      <c r="K913" s="122"/>
      <c r="L913" s="122"/>
      <c r="M913" s="122"/>
    </row>
    <row r="914" spans="1:13" ht="13.5">
      <c r="A914" s="124"/>
      <c r="H914" s="122"/>
      <c r="I914" s="122"/>
      <c r="J914" s="122"/>
      <c r="K914" s="122"/>
      <c r="L914" s="122"/>
      <c r="M914" s="122"/>
    </row>
    <row r="915" spans="1:13" ht="13.5">
      <c r="A915" s="124"/>
      <c r="H915" s="122"/>
      <c r="I915" s="122"/>
      <c r="J915" s="122"/>
      <c r="K915" s="122"/>
      <c r="L915" s="122"/>
      <c r="M915" s="122"/>
    </row>
    <row r="916" spans="1:13" ht="13.5">
      <c r="A916" s="124"/>
      <c r="H916" s="122"/>
      <c r="I916" s="122"/>
      <c r="J916" s="122"/>
      <c r="K916" s="122"/>
      <c r="L916" s="122"/>
      <c r="M916" s="122"/>
    </row>
    <row r="917" spans="1:13" ht="13.5">
      <c r="A917" s="124"/>
      <c r="H917" s="122"/>
      <c r="I917" s="122"/>
      <c r="J917" s="122"/>
      <c r="K917" s="122"/>
      <c r="L917" s="122"/>
      <c r="M917" s="122"/>
    </row>
    <row r="918" spans="1:13" ht="13.5">
      <c r="A918" s="124"/>
      <c r="H918" s="122"/>
      <c r="I918" s="122"/>
      <c r="J918" s="122"/>
      <c r="K918" s="122"/>
      <c r="L918" s="122"/>
      <c r="M918" s="122"/>
    </row>
    <row r="919" spans="1:13" ht="13.5">
      <c r="A919" s="124"/>
      <c r="H919" s="122"/>
      <c r="I919" s="122"/>
      <c r="J919" s="122"/>
      <c r="K919" s="122"/>
      <c r="L919" s="122"/>
      <c r="M919" s="122"/>
    </row>
    <row r="920" spans="1:13" ht="13.5">
      <c r="A920" s="124"/>
      <c r="H920" s="122"/>
      <c r="I920" s="122"/>
      <c r="J920" s="122"/>
      <c r="K920" s="122"/>
      <c r="L920" s="122"/>
      <c r="M920" s="122"/>
    </row>
    <row r="921" spans="1:13" ht="13.5">
      <c r="A921" s="124"/>
      <c r="H921" s="122"/>
      <c r="I921" s="122"/>
      <c r="J921" s="122"/>
      <c r="K921" s="122"/>
      <c r="L921" s="122"/>
      <c r="M921" s="122"/>
    </row>
    <row r="922" spans="1:13" ht="13.5">
      <c r="A922" s="124"/>
      <c r="H922" s="122"/>
      <c r="I922" s="122"/>
      <c r="J922" s="122"/>
      <c r="K922" s="122"/>
      <c r="L922" s="122"/>
      <c r="M922" s="122"/>
    </row>
    <row r="923" spans="1:13" ht="13.5">
      <c r="A923" s="124"/>
      <c r="H923" s="122"/>
      <c r="I923" s="122"/>
      <c r="J923" s="122"/>
      <c r="K923" s="122"/>
      <c r="L923" s="122"/>
      <c r="M923" s="122"/>
    </row>
    <row r="924" spans="1:13" ht="13.5">
      <c r="A924" s="124"/>
      <c r="H924" s="122"/>
      <c r="I924" s="122"/>
      <c r="J924" s="122"/>
      <c r="K924" s="122"/>
      <c r="L924" s="122"/>
      <c r="M924" s="122"/>
    </row>
    <row r="925" spans="1:13" ht="13.5">
      <c r="A925" s="124"/>
      <c r="H925" s="122"/>
      <c r="I925" s="122"/>
      <c r="J925" s="122"/>
      <c r="K925" s="122"/>
      <c r="L925" s="122"/>
      <c r="M925" s="122"/>
    </row>
    <row r="926" spans="1:13" ht="13.5">
      <c r="A926" s="124"/>
      <c r="H926" s="122"/>
      <c r="I926" s="122"/>
      <c r="J926" s="122"/>
      <c r="K926" s="122"/>
      <c r="L926" s="122"/>
      <c r="M926" s="122"/>
    </row>
    <row r="927" spans="1:13" ht="13.5">
      <c r="A927" s="124"/>
      <c r="H927" s="122"/>
      <c r="I927" s="122"/>
      <c r="J927" s="122"/>
      <c r="K927" s="122"/>
      <c r="L927" s="122"/>
      <c r="M927" s="122"/>
    </row>
    <row r="928" spans="1:13" ht="13.5">
      <c r="A928" s="124"/>
      <c r="H928" s="122"/>
      <c r="I928" s="122"/>
      <c r="J928" s="122"/>
      <c r="K928" s="122"/>
      <c r="L928" s="122"/>
      <c r="M928" s="122"/>
    </row>
    <row r="929" spans="1:13" ht="13.5">
      <c r="A929" s="124"/>
      <c r="H929" s="122"/>
      <c r="I929" s="122"/>
      <c r="J929" s="122"/>
      <c r="K929" s="122"/>
      <c r="L929" s="122"/>
      <c r="M929" s="122"/>
    </row>
    <row r="930" spans="1:13" ht="13.5">
      <c r="A930" s="124"/>
      <c r="H930" s="122"/>
      <c r="I930" s="122"/>
      <c r="J930" s="122"/>
      <c r="K930" s="122"/>
      <c r="L930" s="122"/>
      <c r="M930" s="122"/>
    </row>
    <row r="931" spans="1:13" ht="13.5">
      <c r="A931" s="124"/>
      <c r="H931" s="122"/>
      <c r="I931" s="122"/>
      <c r="J931" s="122"/>
      <c r="K931" s="122"/>
      <c r="L931" s="122"/>
      <c r="M931" s="122"/>
    </row>
    <row r="932" spans="1:13" ht="13.5">
      <c r="A932" s="124"/>
      <c r="H932" s="122"/>
      <c r="I932" s="122"/>
      <c r="J932" s="122"/>
      <c r="K932" s="122"/>
      <c r="L932" s="122"/>
      <c r="M932" s="122"/>
    </row>
    <row r="933" spans="1:13" ht="13.5">
      <c r="A933" s="124"/>
      <c r="H933" s="122"/>
      <c r="I933" s="122"/>
      <c r="J933" s="122"/>
      <c r="K933" s="122"/>
      <c r="L933" s="122"/>
      <c r="M933" s="122"/>
    </row>
    <row r="934" spans="1:13" ht="13.5">
      <c r="A934" s="124"/>
      <c r="H934" s="122"/>
      <c r="I934" s="122"/>
      <c r="J934" s="122"/>
      <c r="K934" s="122"/>
      <c r="L934" s="122"/>
      <c r="M934" s="122"/>
    </row>
    <row r="935" spans="1:13" ht="13.5">
      <c r="A935" s="124"/>
      <c r="H935" s="122"/>
      <c r="I935" s="122"/>
      <c r="J935" s="122"/>
      <c r="K935" s="122"/>
      <c r="L935" s="122"/>
      <c r="M935" s="122"/>
    </row>
    <row r="936" spans="1:13" ht="13.5">
      <c r="A936" s="124"/>
      <c r="H936" s="122"/>
      <c r="I936" s="122"/>
      <c r="J936" s="122"/>
      <c r="K936" s="122"/>
      <c r="L936" s="122"/>
      <c r="M936" s="122"/>
    </row>
    <row r="937" spans="1:13" ht="13.5">
      <c r="A937" s="124"/>
      <c r="H937" s="122"/>
      <c r="I937" s="122"/>
      <c r="J937" s="122"/>
      <c r="K937" s="122"/>
      <c r="L937" s="122"/>
      <c r="M937" s="122"/>
    </row>
    <row r="938" spans="1:13" ht="13.5">
      <c r="A938" s="124"/>
      <c r="H938" s="122"/>
      <c r="I938" s="122"/>
      <c r="J938" s="122"/>
      <c r="K938" s="122"/>
      <c r="L938" s="122"/>
      <c r="M938" s="122"/>
    </row>
    <row r="939" spans="1:13" ht="13.5">
      <c r="A939" s="124"/>
      <c r="H939" s="122"/>
      <c r="I939" s="122"/>
      <c r="J939" s="122"/>
      <c r="K939" s="122"/>
      <c r="L939" s="122"/>
      <c r="M939" s="122"/>
    </row>
    <row r="940" spans="1:13" ht="13.5">
      <c r="A940" s="124"/>
      <c r="H940" s="122"/>
      <c r="I940" s="122"/>
      <c r="J940" s="122"/>
      <c r="K940" s="122"/>
      <c r="L940" s="122"/>
      <c r="M940" s="122"/>
    </row>
    <row r="941" spans="1:13" ht="13.5">
      <c r="A941" s="124"/>
      <c r="H941" s="122"/>
      <c r="I941" s="122"/>
      <c r="J941" s="122"/>
      <c r="K941" s="122"/>
      <c r="L941" s="122"/>
      <c r="M941" s="122"/>
    </row>
    <row r="942" spans="1:13" ht="13.5">
      <c r="A942" s="124"/>
      <c r="H942" s="122"/>
      <c r="I942" s="122"/>
      <c r="J942" s="122"/>
      <c r="K942" s="122"/>
      <c r="L942" s="122"/>
      <c r="M942" s="122"/>
    </row>
    <row r="943" spans="1:13" ht="13.5">
      <c r="A943" s="124"/>
      <c r="H943" s="122"/>
      <c r="I943" s="122"/>
      <c r="J943" s="122"/>
      <c r="K943" s="122"/>
      <c r="L943" s="122"/>
      <c r="M943" s="122"/>
    </row>
    <row r="944" spans="1:13" ht="13.5">
      <c r="A944" s="124"/>
      <c r="H944" s="122"/>
      <c r="I944" s="122"/>
      <c r="J944" s="122"/>
      <c r="K944" s="122"/>
      <c r="L944" s="122"/>
      <c r="M944" s="122"/>
    </row>
    <row r="945" spans="1:13" ht="13.5">
      <c r="A945" s="124"/>
      <c r="H945" s="122"/>
      <c r="I945" s="122"/>
      <c r="J945" s="122"/>
      <c r="K945" s="122"/>
      <c r="L945" s="122"/>
      <c r="M945" s="122"/>
    </row>
    <row r="946" spans="1:13" ht="13.5">
      <c r="A946" s="124"/>
      <c r="H946" s="122"/>
      <c r="I946" s="122"/>
      <c r="J946" s="122"/>
      <c r="K946" s="122"/>
      <c r="L946" s="122"/>
      <c r="M946" s="122"/>
    </row>
    <row r="947" spans="1:13" ht="13.5">
      <c r="A947" s="124"/>
      <c r="H947" s="122"/>
      <c r="I947" s="122"/>
      <c r="J947" s="122"/>
      <c r="K947" s="122"/>
      <c r="L947" s="122"/>
      <c r="M947" s="122"/>
    </row>
    <row r="948" spans="1:13" ht="13.5">
      <c r="A948" s="124"/>
      <c r="H948" s="122"/>
      <c r="I948" s="122"/>
      <c r="J948" s="122"/>
      <c r="K948" s="122"/>
      <c r="L948" s="122"/>
      <c r="M948" s="122"/>
    </row>
    <row r="949" spans="1:13" ht="13.5">
      <c r="A949" s="124"/>
      <c r="H949" s="122"/>
      <c r="I949" s="122"/>
      <c r="J949" s="122"/>
      <c r="K949" s="122"/>
      <c r="L949" s="122"/>
      <c r="M949" s="122"/>
    </row>
    <row r="950" spans="1:13" ht="13.5">
      <c r="A950" s="124"/>
      <c r="H950" s="122"/>
      <c r="I950" s="122"/>
      <c r="J950" s="122"/>
      <c r="K950" s="122"/>
      <c r="L950" s="122"/>
      <c r="M950" s="122"/>
    </row>
    <row r="951" spans="1:13" ht="13.5">
      <c r="A951" s="124"/>
      <c r="H951" s="122"/>
      <c r="I951" s="122"/>
      <c r="J951" s="122"/>
      <c r="K951" s="122"/>
      <c r="L951" s="122"/>
      <c r="M951" s="122"/>
    </row>
    <row r="952" spans="1:13" ht="13.5">
      <c r="A952" s="124"/>
      <c r="H952" s="122"/>
      <c r="I952" s="122"/>
      <c r="J952" s="122"/>
      <c r="K952" s="122"/>
      <c r="L952" s="122"/>
      <c r="M952" s="122"/>
    </row>
    <row r="953" spans="1:13" ht="13.5">
      <c r="A953" s="124"/>
      <c r="H953" s="122"/>
      <c r="I953" s="122"/>
      <c r="J953" s="122"/>
      <c r="K953" s="122"/>
      <c r="L953" s="122"/>
      <c r="M953" s="122"/>
    </row>
    <row r="954" spans="1:13" ht="13.5">
      <c r="A954" s="124"/>
      <c r="H954" s="122"/>
      <c r="I954" s="122"/>
      <c r="J954" s="122"/>
      <c r="K954" s="122"/>
      <c r="L954" s="122"/>
      <c r="M954" s="122"/>
    </row>
    <row r="955" spans="1:13" ht="13.5">
      <c r="A955" s="124"/>
      <c r="H955" s="122"/>
      <c r="I955" s="122"/>
      <c r="J955" s="122"/>
      <c r="K955" s="122"/>
      <c r="L955" s="122"/>
      <c r="M955" s="122"/>
    </row>
    <row r="956" spans="1:13" ht="13.5">
      <c r="A956" s="124"/>
      <c r="H956" s="122"/>
      <c r="I956" s="122"/>
      <c r="J956" s="122"/>
      <c r="K956" s="122"/>
      <c r="L956" s="122"/>
      <c r="M956" s="122"/>
    </row>
    <row r="957" spans="1:13" ht="13.5">
      <c r="A957" s="124"/>
      <c r="H957" s="122"/>
      <c r="I957" s="122"/>
      <c r="J957" s="122"/>
      <c r="K957" s="122"/>
      <c r="L957" s="122"/>
      <c r="M957" s="122"/>
    </row>
    <row r="958" spans="1:13" ht="13.5">
      <c r="A958" s="124"/>
      <c r="H958" s="122"/>
      <c r="I958" s="122"/>
      <c r="J958" s="122"/>
      <c r="K958" s="122"/>
      <c r="L958" s="122"/>
      <c r="M958" s="122"/>
    </row>
    <row r="959" spans="1:13" ht="13.5">
      <c r="A959" s="124"/>
      <c r="H959" s="122"/>
      <c r="I959" s="122"/>
      <c r="J959" s="122"/>
      <c r="K959" s="122"/>
      <c r="L959" s="122"/>
      <c r="M959" s="122"/>
    </row>
    <row r="960" spans="1:13" ht="13.5">
      <c r="A960" s="124"/>
      <c r="H960" s="122"/>
      <c r="I960" s="122"/>
      <c r="J960" s="122"/>
      <c r="K960" s="122"/>
      <c r="L960" s="122"/>
      <c r="M960" s="122"/>
    </row>
    <row r="961" spans="1:13" ht="13.5">
      <c r="A961" s="124"/>
      <c r="H961" s="122"/>
      <c r="I961" s="122"/>
      <c r="J961" s="122"/>
      <c r="K961" s="122"/>
      <c r="L961" s="122"/>
      <c r="M961" s="122"/>
    </row>
    <row r="962" spans="1:13" ht="13.5">
      <c r="A962" s="124"/>
      <c r="H962" s="122"/>
      <c r="I962" s="122"/>
      <c r="J962" s="122"/>
      <c r="K962" s="122"/>
      <c r="L962" s="122"/>
      <c r="M962" s="122"/>
    </row>
    <row r="963" spans="1:13" ht="13.5">
      <c r="A963" s="124"/>
      <c r="H963" s="122"/>
      <c r="I963" s="122"/>
      <c r="J963" s="122"/>
      <c r="K963" s="122"/>
      <c r="L963" s="122"/>
      <c r="M963" s="122"/>
    </row>
    <row r="964" spans="1:13" ht="13.5">
      <c r="A964" s="124"/>
      <c r="H964" s="122"/>
      <c r="I964" s="122"/>
      <c r="J964" s="122"/>
      <c r="K964" s="122"/>
      <c r="L964" s="122"/>
      <c r="M964" s="122"/>
    </row>
    <row r="965" spans="1:13" ht="13.5">
      <c r="A965" s="124"/>
      <c r="H965" s="122"/>
      <c r="I965" s="122"/>
      <c r="J965" s="122"/>
      <c r="K965" s="122"/>
      <c r="L965" s="122"/>
      <c r="M965" s="122"/>
    </row>
    <row r="966" spans="1:13" ht="13.5">
      <c r="A966" s="124"/>
      <c r="H966" s="122"/>
      <c r="I966" s="122"/>
      <c r="J966" s="122"/>
      <c r="K966" s="122"/>
      <c r="L966" s="122"/>
      <c r="M966" s="122"/>
    </row>
    <row r="967" spans="1:13" ht="13.5">
      <c r="A967" s="124"/>
      <c r="H967" s="122"/>
      <c r="I967" s="122"/>
      <c r="J967" s="122"/>
      <c r="K967" s="122"/>
      <c r="L967" s="122"/>
      <c r="M967" s="122"/>
    </row>
    <row r="968" spans="1:13" ht="13.5">
      <c r="A968" s="124"/>
      <c r="H968" s="122"/>
      <c r="I968" s="122"/>
      <c r="J968" s="122"/>
      <c r="K968" s="122"/>
      <c r="L968" s="122"/>
      <c r="M968" s="122"/>
    </row>
    <row r="969" spans="1:13" ht="13.5">
      <c r="A969" s="124"/>
      <c r="H969" s="122"/>
      <c r="I969" s="122"/>
      <c r="J969" s="122"/>
      <c r="K969" s="122"/>
      <c r="L969" s="122"/>
      <c r="M969" s="122"/>
    </row>
    <row r="970" spans="1:13" ht="13.5">
      <c r="A970" s="124"/>
      <c r="H970" s="122"/>
      <c r="I970" s="122"/>
      <c r="J970" s="122"/>
      <c r="K970" s="122"/>
      <c r="L970" s="122"/>
      <c r="M970" s="122"/>
    </row>
    <row r="971" spans="1:13" ht="13.5">
      <c r="A971" s="124"/>
      <c r="H971" s="122"/>
      <c r="I971" s="122"/>
      <c r="J971" s="122"/>
      <c r="K971" s="122"/>
      <c r="L971" s="122"/>
      <c r="M971" s="122"/>
    </row>
    <row r="972" spans="1:13" ht="13.5">
      <c r="A972" s="124"/>
      <c r="H972" s="122"/>
      <c r="I972" s="122"/>
      <c r="J972" s="122"/>
      <c r="K972" s="122"/>
      <c r="L972" s="122"/>
      <c r="M972" s="122"/>
    </row>
    <row r="973" spans="1:13" ht="13.5">
      <c r="A973" s="124"/>
      <c r="H973" s="122"/>
      <c r="I973" s="122"/>
      <c r="J973" s="122"/>
      <c r="K973" s="122"/>
      <c r="L973" s="122"/>
      <c r="M973" s="122"/>
    </row>
    <row r="974" spans="1:13" ht="13.5">
      <c r="A974" s="124"/>
      <c r="H974" s="122"/>
      <c r="I974" s="122"/>
      <c r="J974" s="122"/>
      <c r="K974" s="122"/>
      <c r="L974" s="122"/>
      <c r="M974" s="122"/>
    </row>
    <row r="975" spans="1:13" ht="13.5">
      <c r="A975" s="124"/>
      <c r="H975" s="122"/>
      <c r="I975" s="122"/>
      <c r="J975" s="122"/>
      <c r="K975" s="122"/>
      <c r="L975" s="122"/>
      <c r="M975" s="122"/>
    </row>
    <row r="976" spans="1:13" ht="13.5">
      <c r="A976" s="124"/>
      <c r="H976" s="122"/>
      <c r="I976" s="122"/>
      <c r="J976" s="122"/>
      <c r="K976" s="122"/>
      <c r="L976" s="122"/>
      <c r="M976" s="122"/>
    </row>
    <row r="977" spans="1:13" ht="13.5">
      <c r="A977" s="124"/>
      <c r="H977" s="122"/>
      <c r="I977" s="122"/>
      <c r="J977" s="122"/>
      <c r="K977" s="122"/>
      <c r="L977" s="122"/>
      <c r="M977" s="122"/>
    </row>
    <row r="978" spans="1:13" ht="13.5">
      <c r="A978" s="124"/>
      <c r="H978" s="122"/>
      <c r="I978" s="122"/>
      <c r="J978" s="122"/>
      <c r="K978" s="122"/>
      <c r="L978" s="122"/>
      <c r="M978" s="122"/>
    </row>
    <row r="979" spans="1:13" ht="13.5">
      <c r="A979" s="124"/>
      <c r="H979" s="122"/>
      <c r="I979" s="122"/>
      <c r="J979" s="122"/>
      <c r="K979" s="122"/>
      <c r="L979" s="122"/>
      <c r="M979" s="122"/>
    </row>
    <row r="980" spans="1:13" ht="13.5">
      <c r="A980" s="124"/>
      <c r="H980" s="122"/>
      <c r="I980" s="122"/>
      <c r="J980" s="122"/>
      <c r="K980" s="122"/>
      <c r="L980" s="122"/>
      <c r="M980" s="122"/>
    </row>
    <row r="981" spans="1:13" ht="13.5">
      <c r="A981" s="124"/>
      <c r="H981" s="122"/>
      <c r="I981" s="122"/>
      <c r="J981" s="122"/>
      <c r="K981" s="122"/>
      <c r="L981" s="122"/>
      <c r="M981" s="122"/>
    </row>
    <row r="982" spans="1:13" ht="13.5">
      <c r="A982" s="124"/>
      <c r="H982" s="122"/>
      <c r="I982" s="122"/>
      <c r="J982" s="122"/>
      <c r="K982" s="122"/>
      <c r="L982" s="122"/>
      <c r="M982" s="122"/>
    </row>
    <row r="983" spans="1:13" ht="13.5">
      <c r="A983" s="124"/>
      <c r="H983" s="122"/>
      <c r="I983" s="122"/>
      <c r="J983" s="122"/>
      <c r="K983" s="122"/>
      <c r="L983" s="122"/>
      <c r="M983" s="122"/>
    </row>
    <row r="984" spans="1:13" ht="13.5">
      <c r="A984" s="124"/>
      <c r="H984" s="122"/>
      <c r="I984" s="122"/>
      <c r="J984" s="122"/>
      <c r="K984" s="122"/>
      <c r="L984" s="122"/>
      <c r="M984" s="122"/>
    </row>
    <row r="985" spans="1:13" ht="13.5">
      <c r="A985" s="124"/>
      <c r="H985" s="122"/>
      <c r="I985" s="122"/>
      <c r="J985" s="122"/>
      <c r="K985" s="122"/>
      <c r="L985" s="122"/>
      <c r="M985" s="122"/>
    </row>
    <row r="986" spans="1:13" ht="13.5">
      <c r="A986" s="124"/>
      <c r="H986" s="122"/>
      <c r="I986" s="122"/>
      <c r="J986" s="122"/>
      <c r="K986" s="122"/>
      <c r="L986" s="122"/>
      <c r="M986" s="122"/>
    </row>
    <row r="987" spans="1:13" ht="13.5">
      <c r="A987" s="124"/>
      <c r="H987" s="122"/>
      <c r="I987" s="122"/>
      <c r="J987" s="122"/>
      <c r="K987" s="122"/>
      <c r="L987" s="122"/>
      <c r="M987" s="122"/>
    </row>
    <row r="988" spans="1:13" ht="13.5">
      <c r="A988" s="124"/>
      <c r="H988" s="122"/>
      <c r="I988" s="122"/>
      <c r="J988" s="122"/>
      <c r="K988" s="122"/>
      <c r="L988" s="122"/>
      <c r="M988" s="122"/>
    </row>
    <row r="989" spans="1:13" ht="13.5">
      <c r="A989" s="124"/>
      <c r="H989" s="122"/>
      <c r="I989" s="122"/>
      <c r="J989" s="122"/>
      <c r="K989" s="122"/>
      <c r="L989" s="122"/>
      <c r="M989" s="122"/>
    </row>
    <row r="990" spans="1:13" ht="13.5">
      <c r="A990" s="124"/>
      <c r="H990" s="122"/>
      <c r="I990" s="122"/>
      <c r="J990" s="122"/>
      <c r="K990" s="122"/>
      <c r="L990" s="122"/>
      <c r="M990" s="122"/>
    </row>
    <row r="991" spans="1:13" ht="13.5">
      <c r="A991" s="124"/>
      <c r="H991" s="122"/>
      <c r="I991" s="122"/>
      <c r="J991" s="122"/>
      <c r="K991" s="122"/>
      <c r="L991" s="122"/>
      <c r="M991" s="122"/>
    </row>
    <row r="992" spans="1:13" ht="13.5">
      <c r="A992" s="124"/>
      <c r="H992" s="122"/>
      <c r="I992" s="122"/>
      <c r="J992" s="122"/>
      <c r="K992" s="122"/>
      <c r="L992" s="122"/>
      <c r="M992" s="122"/>
    </row>
    <row r="993" spans="1:13" ht="13.5">
      <c r="A993" s="124"/>
      <c r="H993" s="122"/>
      <c r="I993" s="122"/>
      <c r="J993" s="122"/>
      <c r="K993" s="122"/>
      <c r="L993" s="122"/>
      <c r="M993" s="122"/>
    </row>
    <row r="994" spans="1:13" ht="13.5">
      <c r="A994" s="124"/>
      <c r="H994" s="122"/>
      <c r="I994" s="122"/>
      <c r="J994" s="122"/>
      <c r="K994" s="122"/>
      <c r="L994" s="122"/>
      <c r="M994" s="122"/>
    </row>
    <row r="995" spans="1:13" ht="13.5">
      <c r="A995" s="124"/>
      <c r="H995" s="122"/>
      <c r="I995" s="122"/>
      <c r="J995" s="122"/>
      <c r="K995" s="122"/>
      <c r="L995" s="122"/>
      <c r="M995" s="122"/>
    </row>
    <row r="996" spans="1:13" ht="13.5">
      <c r="A996" s="124"/>
      <c r="H996" s="122"/>
      <c r="I996" s="122"/>
      <c r="J996" s="122"/>
      <c r="K996" s="122"/>
      <c r="L996" s="122"/>
      <c r="M996" s="122"/>
    </row>
    <row r="997" spans="1:13" ht="13.5">
      <c r="A997" s="124"/>
      <c r="H997" s="122"/>
      <c r="I997" s="122"/>
      <c r="J997" s="122"/>
      <c r="K997" s="122"/>
      <c r="L997" s="122"/>
      <c r="M997" s="122"/>
    </row>
    <row r="998" spans="1:13" ht="13.5">
      <c r="A998" s="124"/>
      <c r="H998" s="122"/>
      <c r="I998" s="122"/>
      <c r="J998" s="122"/>
      <c r="K998" s="122"/>
      <c r="L998" s="122"/>
      <c r="M998" s="122"/>
    </row>
    <row r="999" spans="1:13" ht="13.5">
      <c r="A999" s="124"/>
      <c r="H999" s="122"/>
      <c r="I999" s="122"/>
      <c r="J999" s="122"/>
      <c r="K999" s="122"/>
      <c r="L999" s="122"/>
      <c r="M999" s="122"/>
    </row>
    <row r="1000" spans="1:13" ht="13.5">
      <c r="A1000" s="124"/>
      <c r="H1000" s="122"/>
      <c r="I1000" s="122"/>
      <c r="J1000" s="122"/>
      <c r="K1000" s="122"/>
      <c r="L1000" s="122"/>
      <c r="M1000" s="122"/>
    </row>
    <row r="1001" spans="1:13" ht="13.5">
      <c r="A1001" s="124"/>
      <c r="H1001" s="122"/>
      <c r="I1001" s="122"/>
      <c r="J1001" s="122"/>
      <c r="K1001" s="122"/>
      <c r="L1001" s="122"/>
      <c r="M1001" s="122"/>
    </row>
    <row r="1002" spans="1:13" ht="13.5">
      <c r="A1002" s="124"/>
      <c r="H1002" s="122"/>
      <c r="I1002" s="122"/>
      <c r="J1002" s="122"/>
      <c r="K1002" s="122"/>
      <c r="L1002" s="122"/>
      <c r="M1002" s="122"/>
    </row>
    <row r="1003" spans="1:13" ht="13.5">
      <c r="A1003" s="124"/>
      <c r="H1003" s="122"/>
      <c r="I1003" s="122"/>
      <c r="J1003" s="122"/>
      <c r="K1003" s="122"/>
      <c r="L1003" s="122"/>
      <c r="M1003" s="122"/>
    </row>
    <row r="1004" spans="1:13" ht="13.5">
      <c r="A1004" s="124"/>
      <c r="H1004" s="122"/>
      <c r="I1004" s="122"/>
      <c r="J1004" s="122"/>
      <c r="K1004" s="122"/>
      <c r="L1004" s="122"/>
      <c r="M1004" s="122"/>
    </row>
    <row r="1005" spans="1:13" ht="13.5">
      <c r="A1005" s="124"/>
      <c r="H1005" s="122"/>
      <c r="I1005" s="122"/>
      <c r="J1005" s="122"/>
      <c r="K1005" s="122"/>
      <c r="L1005" s="122"/>
      <c r="M1005" s="122"/>
    </row>
    <row r="1006" spans="1:13" ht="13.5">
      <c r="A1006" s="124"/>
      <c r="H1006" s="122"/>
      <c r="I1006" s="122"/>
      <c r="J1006" s="122"/>
      <c r="K1006" s="122"/>
      <c r="L1006" s="122"/>
      <c r="M1006" s="122"/>
    </row>
    <row r="1007" spans="1:13" ht="13.5">
      <c r="A1007" s="124"/>
      <c r="H1007" s="122"/>
      <c r="I1007" s="122"/>
      <c r="J1007" s="122"/>
      <c r="K1007" s="122"/>
      <c r="L1007" s="122"/>
      <c r="M1007" s="122"/>
    </row>
    <row r="1008" spans="1:13" ht="13.5">
      <c r="A1008" s="124"/>
      <c r="H1008" s="122"/>
      <c r="I1008" s="122"/>
      <c r="J1008" s="122"/>
      <c r="K1008" s="122"/>
      <c r="L1008" s="122"/>
      <c r="M1008" s="122"/>
    </row>
    <row r="1009" spans="1:13" ht="13.5">
      <c r="A1009" s="124"/>
      <c r="H1009" s="122"/>
      <c r="I1009" s="122"/>
      <c r="J1009" s="122"/>
      <c r="K1009" s="122"/>
      <c r="L1009" s="122"/>
      <c r="M1009" s="122"/>
    </row>
    <row r="1010" spans="1:13" ht="13.5">
      <c r="A1010" s="124"/>
      <c r="H1010" s="122"/>
      <c r="I1010" s="122"/>
      <c r="J1010" s="122"/>
      <c r="K1010" s="122"/>
      <c r="L1010" s="122"/>
      <c r="M1010" s="122"/>
    </row>
    <row r="1011" spans="1:13" ht="13.5">
      <c r="A1011" s="124"/>
      <c r="H1011" s="122"/>
      <c r="I1011" s="122"/>
      <c r="J1011" s="122"/>
      <c r="K1011" s="122"/>
      <c r="L1011" s="122"/>
      <c r="M1011" s="122"/>
    </row>
    <row r="1012" spans="1:13" ht="13.5">
      <c r="A1012" s="124"/>
      <c r="H1012" s="122"/>
      <c r="I1012" s="122"/>
      <c r="J1012" s="122"/>
      <c r="K1012" s="122"/>
      <c r="L1012" s="122"/>
      <c r="M1012" s="122"/>
    </row>
    <row r="1013" spans="1:13" ht="13.5">
      <c r="A1013" s="124"/>
      <c r="H1013" s="122"/>
      <c r="I1013" s="122"/>
      <c r="J1013" s="122"/>
      <c r="K1013" s="122"/>
      <c r="L1013" s="122"/>
      <c r="M1013" s="122"/>
    </row>
    <row r="1014" spans="1:13" ht="13.5">
      <c r="A1014" s="124"/>
      <c r="H1014" s="122"/>
      <c r="I1014" s="122"/>
      <c r="J1014" s="122"/>
      <c r="K1014" s="122"/>
      <c r="L1014" s="122"/>
      <c r="M1014" s="122"/>
    </row>
    <row r="1015" spans="1:13" ht="13.5">
      <c r="A1015" s="124"/>
      <c r="H1015" s="122"/>
      <c r="I1015" s="122"/>
      <c r="J1015" s="122"/>
      <c r="K1015" s="122"/>
      <c r="L1015" s="122"/>
      <c r="M1015" s="122"/>
    </row>
    <row r="1016" spans="1:13" ht="13.5">
      <c r="A1016" s="124"/>
      <c r="H1016" s="122"/>
      <c r="I1016" s="122"/>
      <c r="J1016" s="122"/>
      <c r="K1016" s="122"/>
      <c r="L1016" s="122"/>
      <c r="M1016" s="122"/>
    </row>
    <row r="1017" spans="1:13" ht="13.5">
      <c r="A1017" s="124"/>
      <c r="H1017" s="122"/>
      <c r="I1017" s="122"/>
      <c r="J1017" s="122"/>
      <c r="K1017" s="122"/>
      <c r="L1017" s="122"/>
      <c r="M1017" s="122"/>
    </row>
    <row r="1018" spans="1:13" ht="13.5">
      <c r="A1018" s="124"/>
      <c r="H1018" s="122"/>
      <c r="I1018" s="122"/>
      <c r="J1018" s="122"/>
      <c r="K1018" s="122"/>
      <c r="L1018" s="122"/>
      <c r="M1018" s="122"/>
    </row>
    <row r="1019" spans="1:13" ht="13.5">
      <c r="A1019" s="124"/>
      <c r="H1019" s="122"/>
      <c r="I1019" s="122"/>
      <c r="J1019" s="122"/>
      <c r="K1019" s="122"/>
      <c r="L1019" s="122"/>
      <c r="M1019" s="122"/>
    </row>
    <row r="1020" spans="1:13" ht="13.5">
      <c r="A1020" s="124"/>
      <c r="H1020" s="122"/>
      <c r="I1020" s="122"/>
      <c r="J1020" s="122"/>
      <c r="K1020" s="122"/>
      <c r="L1020" s="122"/>
      <c r="M1020" s="122"/>
    </row>
    <row r="1021" spans="1:13" ht="13.5">
      <c r="A1021" s="124"/>
      <c r="H1021" s="122"/>
      <c r="I1021" s="122"/>
      <c r="J1021" s="122"/>
      <c r="K1021" s="122"/>
      <c r="L1021" s="122"/>
      <c r="M1021" s="122"/>
    </row>
    <row r="1022" spans="1:13" ht="13.5">
      <c r="A1022" s="124"/>
      <c r="H1022" s="122"/>
      <c r="I1022" s="122"/>
      <c r="J1022" s="122"/>
      <c r="K1022" s="122"/>
      <c r="L1022" s="122"/>
      <c r="M1022" s="122"/>
    </row>
    <row r="1023" spans="1:13" ht="13.5">
      <c r="A1023" s="124"/>
      <c r="H1023" s="122"/>
      <c r="I1023" s="122"/>
      <c r="J1023" s="122"/>
      <c r="K1023" s="122"/>
      <c r="L1023" s="122"/>
      <c r="M1023" s="122"/>
    </row>
    <row r="1024" spans="1:13" ht="13.5">
      <c r="A1024" s="124"/>
      <c r="H1024" s="122"/>
      <c r="I1024" s="122"/>
      <c r="J1024" s="122"/>
      <c r="K1024" s="122"/>
      <c r="L1024" s="122"/>
      <c r="M1024" s="122"/>
    </row>
    <row r="1025" spans="1:13" ht="13.5">
      <c r="A1025" s="124"/>
      <c r="H1025" s="122"/>
      <c r="I1025" s="122"/>
      <c r="J1025" s="122"/>
      <c r="K1025" s="122"/>
      <c r="L1025" s="122"/>
      <c r="M1025" s="122"/>
    </row>
    <row r="1026" spans="1:13" ht="13.5">
      <c r="A1026" s="124"/>
      <c r="H1026" s="122"/>
      <c r="I1026" s="122"/>
      <c r="J1026" s="122"/>
      <c r="K1026" s="122"/>
      <c r="L1026" s="122"/>
      <c r="M1026" s="122"/>
    </row>
    <row r="1027" spans="1:13" ht="13.5">
      <c r="A1027" s="124"/>
      <c r="H1027" s="122"/>
      <c r="I1027" s="122"/>
      <c r="J1027" s="122"/>
      <c r="K1027" s="122"/>
      <c r="L1027" s="122"/>
      <c r="M1027" s="122"/>
    </row>
    <row r="1028" spans="1:13" ht="13.5">
      <c r="A1028" s="124"/>
      <c r="H1028" s="122"/>
      <c r="I1028" s="122"/>
      <c r="J1028" s="122"/>
      <c r="K1028" s="122"/>
      <c r="L1028" s="122"/>
      <c r="M1028" s="122"/>
    </row>
    <row r="1029" spans="1:13" ht="13.5">
      <c r="A1029" s="124"/>
      <c r="H1029" s="122"/>
      <c r="I1029" s="122"/>
      <c r="J1029" s="122"/>
      <c r="K1029" s="122"/>
      <c r="L1029" s="122"/>
      <c r="M1029" s="122"/>
    </row>
    <row r="1030" spans="1:13" ht="13.5">
      <c r="A1030" s="124"/>
      <c r="H1030" s="122"/>
      <c r="I1030" s="122"/>
      <c r="J1030" s="122"/>
      <c r="K1030" s="122"/>
      <c r="L1030" s="122"/>
      <c r="M1030" s="122"/>
    </row>
    <row r="1031" spans="1:13" ht="13.5">
      <c r="A1031" s="124"/>
      <c r="H1031" s="122"/>
      <c r="I1031" s="122"/>
      <c r="J1031" s="122"/>
      <c r="K1031" s="122"/>
      <c r="L1031" s="122"/>
      <c r="M1031" s="122"/>
    </row>
    <row r="1032" spans="1:13" ht="13.5">
      <c r="A1032" s="124"/>
      <c r="H1032" s="122"/>
      <c r="I1032" s="122"/>
      <c r="J1032" s="122"/>
      <c r="K1032" s="122"/>
      <c r="L1032" s="122"/>
      <c r="M1032" s="122"/>
    </row>
    <row r="1033" spans="1:13" ht="13.5">
      <c r="A1033" s="124"/>
      <c r="H1033" s="122"/>
      <c r="I1033" s="122"/>
      <c r="J1033" s="122"/>
      <c r="K1033" s="122"/>
      <c r="L1033" s="122"/>
      <c r="M1033" s="122"/>
    </row>
    <row r="1034" spans="1:13" ht="13.5">
      <c r="A1034" s="124"/>
      <c r="H1034" s="122"/>
      <c r="I1034" s="122"/>
      <c r="J1034" s="122"/>
      <c r="K1034" s="122"/>
      <c r="L1034" s="122"/>
      <c r="M1034" s="122"/>
    </row>
    <row r="1035" spans="1:13" ht="13.5">
      <c r="A1035" s="124"/>
      <c r="H1035" s="122"/>
      <c r="I1035" s="122"/>
      <c r="J1035" s="122"/>
      <c r="K1035" s="122"/>
      <c r="L1035" s="122"/>
      <c r="M1035" s="122"/>
    </row>
    <row r="1036" spans="1:13" ht="13.5">
      <c r="A1036" s="124"/>
      <c r="H1036" s="122"/>
      <c r="I1036" s="122"/>
      <c r="J1036" s="122"/>
      <c r="K1036" s="122"/>
      <c r="L1036" s="122"/>
      <c r="M1036" s="122"/>
    </row>
    <row r="1037" spans="1:13" ht="13.5">
      <c r="A1037" s="124"/>
      <c r="H1037" s="122"/>
      <c r="I1037" s="122"/>
      <c r="J1037" s="122"/>
      <c r="K1037" s="122"/>
      <c r="L1037" s="122"/>
      <c r="M1037" s="122"/>
    </row>
    <row r="1038" spans="1:13" ht="13.5">
      <c r="A1038" s="124"/>
      <c r="H1038" s="122"/>
      <c r="I1038" s="122"/>
      <c r="J1038" s="122"/>
      <c r="K1038" s="122"/>
      <c r="L1038" s="122"/>
      <c r="M1038" s="122"/>
    </row>
    <row r="1039" spans="1:13" ht="13.5">
      <c r="A1039" s="124"/>
      <c r="H1039" s="122"/>
      <c r="I1039" s="122"/>
      <c r="J1039" s="122"/>
      <c r="K1039" s="122"/>
      <c r="L1039" s="122"/>
      <c r="M1039" s="122"/>
    </row>
    <row r="1040" spans="1:13" ht="13.5">
      <c r="A1040" s="124"/>
      <c r="H1040" s="122"/>
      <c r="I1040" s="122"/>
      <c r="J1040" s="122"/>
      <c r="K1040" s="122"/>
      <c r="L1040" s="122"/>
      <c r="M1040" s="122"/>
    </row>
    <row r="1041" spans="1:13" ht="13.5">
      <c r="A1041" s="124"/>
      <c r="H1041" s="122"/>
      <c r="I1041" s="122"/>
      <c r="J1041" s="122"/>
      <c r="K1041" s="122"/>
      <c r="L1041" s="122"/>
      <c r="M1041" s="122"/>
    </row>
    <row r="1042" spans="1:13" ht="13.5">
      <c r="A1042" s="124"/>
      <c r="H1042" s="122"/>
      <c r="I1042" s="122"/>
      <c r="J1042" s="122"/>
      <c r="K1042" s="122"/>
      <c r="L1042" s="122"/>
      <c r="M1042" s="122"/>
    </row>
    <row r="1043" spans="1:13" ht="13.5">
      <c r="A1043" s="124"/>
      <c r="H1043" s="122"/>
      <c r="I1043" s="122"/>
      <c r="J1043" s="122"/>
      <c r="K1043" s="122"/>
      <c r="L1043" s="122"/>
      <c r="M1043" s="122"/>
    </row>
    <row r="1044" spans="1:13" ht="13.5">
      <c r="A1044" s="124"/>
      <c r="H1044" s="122"/>
      <c r="I1044" s="122"/>
      <c r="J1044" s="122"/>
      <c r="K1044" s="122"/>
      <c r="L1044" s="122"/>
      <c r="M1044" s="122"/>
    </row>
    <row r="1045" spans="1:13" ht="13.5">
      <c r="A1045" s="124"/>
      <c r="H1045" s="122"/>
      <c r="I1045" s="122"/>
      <c r="J1045" s="122"/>
      <c r="K1045" s="122"/>
      <c r="L1045" s="122"/>
      <c r="M1045" s="122"/>
    </row>
    <row r="1046" spans="1:13" ht="13.5">
      <c r="A1046" s="124"/>
      <c r="H1046" s="122"/>
      <c r="I1046" s="122"/>
      <c r="J1046" s="122"/>
      <c r="K1046" s="122"/>
      <c r="L1046" s="122"/>
      <c r="M1046" s="122"/>
    </row>
    <row r="1047" spans="1:13" ht="13.5">
      <c r="A1047" s="124"/>
      <c r="H1047" s="122"/>
      <c r="I1047" s="122"/>
      <c r="J1047" s="122"/>
      <c r="K1047" s="122"/>
      <c r="L1047" s="122"/>
      <c r="M1047" s="122"/>
    </row>
    <row r="1048" spans="1:13" ht="13.5">
      <c r="A1048" s="124"/>
      <c r="H1048" s="122"/>
      <c r="I1048" s="122"/>
      <c r="J1048" s="122"/>
      <c r="K1048" s="122"/>
      <c r="L1048" s="122"/>
      <c r="M1048" s="122"/>
    </row>
    <row r="1049" spans="1:13" ht="13.5">
      <c r="A1049" s="124"/>
      <c r="H1049" s="122"/>
      <c r="I1049" s="122"/>
      <c r="J1049" s="122"/>
      <c r="K1049" s="122"/>
      <c r="L1049" s="122"/>
      <c r="M1049" s="122"/>
    </row>
    <row r="1050" spans="1:13" ht="13.5">
      <c r="A1050" s="124"/>
      <c r="H1050" s="122"/>
      <c r="I1050" s="122"/>
      <c r="J1050" s="122"/>
      <c r="K1050" s="122"/>
      <c r="L1050" s="122"/>
      <c r="M1050" s="122"/>
    </row>
    <row r="1051" spans="1:13" ht="13.5">
      <c r="A1051" s="124"/>
      <c r="H1051" s="122"/>
      <c r="I1051" s="122"/>
      <c r="J1051" s="122"/>
      <c r="K1051" s="122"/>
      <c r="L1051" s="122"/>
      <c r="M1051" s="122"/>
    </row>
    <row r="1052" spans="1:13" ht="13.5">
      <c r="A1052" s="124"/>
      <c r="H1052" s="122"/>
      <c r="I1052" s="122"/>
      <c r="J1052" s="122"/>
      <c r="K1052" s="122"/>
      <c r="L1052" s="122"/>
      <c r="M1052" s="122"/>
    </row>
    <row r="1053" spans="1:13" ht="13.5">
      <c r="A1053" s="124"/>
      <c r="H1053" s="122"/>
      <c r="I1053" s="122"/>
      <c r="J1053" s="122"/>
      <c r="K1053" s="122"/>
      <c r="L1053" s="122"/>
      <c r="M1053" s="122"/>
    </row>
    <row r="1054" spans="1:13" ht="13.5">
      <c r="A1054" s="124"/>
      <c r="H1054" s="122"/>
      <c r="I1054" s="122"/>
      <c r="J1054" s="122"/>
      <c r="K1054" s="122"/>
      <c r="L1054" s="122"/>
      <c r="M1054" s="122"/>
    </row>
    <row r="1055" spans="1:13" ht="13.5">
      <c r="A1055" s="124"/>
      <c r="H1055" s="122"/>
      <c r="I1055" s="122"/>
      <c r="J1055" s="122"/>
      <c r="K1055" s="122"/>
      <c r="L1055" s="122"/>
      <c r="M1055" s="122"/>
    </row>
    <row r="1056" spans="1:13" ht="13.5">
      <c r="A1056" s="124"/>
      <c r="H1056" s="122"/>
      <c r="I1056" s="122"/>
      <c r="J1056" s="122"/>
      <c r="K1056" s="122"/>
      <c r="L1056" s="122"/>
      <c r="M1056" s="122"/>
    </row>
    <row r="1057" spans="1:13" ht="13.5">
      <c r="A1057" s="124"/>
      <c r="H1057" s="122"/>
      <c r="I1057" s="122"/>
      <c r="J1057" s="122"/>
      <c r="K1057" s="122"/>
      <c r="L1057" s="122"/>
      <c r="M1057" s="122"/>
    </row>
    <row r="1058" spans="1:13" ht="13.5">
      <c r="A1058" s="124"/>
      <c r="H1058" s="122"/>
      <c r="I1058" s="122"/>
      <c r="J1058" s="122"/>
      <c r="K1058" s="122"/>
      <c r="L1058" s="122"/>
      <c r="M1058" s="122"/>
    </row>
    <row r="1059" spans="1:13" ht="13.5">
      <c r="A1059" s="124"/>
      <c r="H1059" s="122"/>
      <c r="I1059" s="122"/>
      <c r="J1059" s="122"/>
      <c r="K1059" s="122"/>
      <c r="L1059" s="122"/>
      <c r="M1059" s="122"/>
    </row>
    <row r="1060" spans="1:13" ht="13.5">
      <c r="A1060" s="124"/>
      <c r="H1060" s="122"/>
      <c r="I1060" s="122"/>
      <c r="J1060" s="122"/>
      <c r="K1060" s="122"/>
      <c r="L1060" s="122"/>
      <c r="M1060" s="122"/>
    </row>
    <row r="1061" spans="1:13" ht="13.5">
      <c r="A1061" s="124"/>
      <c r="H1061" s="122"/>
      <c r="I1061" s="122"/>
      <c r="J1061" s="122"/>
      <c r="K1061" s="122"/>
      <c r="L1061" s="122"/>
      <c r="M1061" s="122"/>
    </row>
    <row r="1062" spans="1:13" ht="13.5">
      <c r="A1062" s="124"/>
      <c r="H1062" s="122"/>
      <c r="I1062" s="122"/>
      <c r="J1062" s="122"/>
      <c r="K1062" s="122"/>
      <c r="L1062" s="122"/>
      <c r="M1062" s="122"/>
    </row>
    <row r="1063" spans="1:13" ht="13.5">
      <c r="A1063" s="124"/>
      <c r="H1063" s="122"/>
      <c r="I1063" s="122"/>
      <c r="J1063" s="122"/>
      <c r="K1063" s="122"/>
      <c r="L1063" s="122"/>
      <c r="M1063" s="122"/>
    </row>
    <row r="1064" spans="1:13" ht="13.5">
      <c r="A1064" s="124"/>
      <c r="H1064" s="122"/>
      <c r="I1064" s="122"/>
      <c r="J1064" s="122"/>
      <c r="K1064" s="122"/>
      <c r="L1064" s="122"/>
      <c r="M1064" s="122"/>
    </row>
    <row r="1065" spans="1:13" ht="13.5">
      <c r="A1065" s="124"/>
      <c r="H1065" s="122"/>
      <c r="I1065" s="122"/>
      <c r="J1065" s="122"/>
      <c r="K1065" s="122"/>
      <c r="L1065" s="122"/>
      <c r="M1065" s="122"/>
    </row>
    <row r="1066" spans="1:13" ht="13.5">
      <c r="A1066" s="124"/>
      <c r="H1066" s="122"/>
      <c r="I1066" s="122"/>
      <c r="J1066" s="122"/>
      <c r="K1066" s="122"/>
      <c r="L1066" s="122"/>
      <c r="M1066" s="122"/>
    </row>
    <row r="1067" spans="1:13" ht="13.5">
      <c r="A1067" s="124"/>
      <c r="H1067" s="122"/>
      <c r="I1067" s="122"/>
      <c r="J1067" s="122"/>
      <c r="K1067" s="122"/>
      <c r="L1067" s="122"/>
      <c r="M1067" s="122"/>
    </row>
    <row r="1068" spans="1:13" ht="13.5">
      <c r="A1068" s="124"/>
      <c r="H1068" s="122"/>
      <c r="I1068" s="122"/>
      <c r="J1068" s="122"/>
      <c r="K1068" s="122"/>
      <c r="L1068" s="122"/>
      <c r="M1068" s="122"/>
    </row>
    <row r="1069" spans="1:13" ht="13.5">
      <c r="A1069" s="124"/>
      <c r="H1069" s="122"/>
      <c r="I1069" s="122"/>
      <c r="J1069" s="122"/>
      <c r="K1069" s="122"/>
      <c r="L1069" s="122"/>
      <c r="M1069" s="122"/>
    </row>
    <row r="1070" spans="1:13" ht="13.5">
      <c r="A1070" s="124"/>
      <c r="H1070" s="122"/>
      <c r="I1070" s="122"/>
      <c r="J1070" s="122"/>
      <c r="K1070" s="122"/>
      <c r="L1070" s="122"/>
      <c r="M1070" s="122"/>
    </row>
    <row r="1071" spans="1:13" ht="13.5">
      <c r="A1071" s="124"/>
      <c r="H1071" s="122"/>
      <c r="I1071" s="122"/>
      <c r="J1071" s="122"/>
      <c r="K1071" s="122"/>
      <c r="L1071" s="122"/>
      <c r="M1071" s="122"/>
    </row>
    <row r="1072" spans="1:13" ht="13.5">
      <c r="A1072" s="124"/>
      <c r="H1072" s="122"/>
      <c r="I1072" s="122"/>
      <c r="J1072" s="122"/>
      <c r="K1072" s="122"/>
      <c r="L1072" s="122"/>
      <c r="M1072" s="122"/>
    </row>
    <row r="1073" spans="1:13" ht="13.5">
      <c r="A1073" s="124"/>
      <c r="H1073" s="122"/>
      <c r="I1073" s="122"/>
      <c r="J1073" s="122"/>
      <c r="K1073" s="122"/>
      <c r="L1073" s="122"/>
      <c r="M1073" s="122"/>
    </row>
    <row r="1074" spans="1:13" ht="13.5">
      <c r="A1074" s="124"/>
      <c r="H1074" s="122"/>
      <c r="I1074" s="122"/>
      <c r="J1074" s="122"/>
      <c r="K1074" s="122"/>
      <c r="L1074" s="122"/>
      <c r="M1074" s="122"/>
    </row>
    <row r="1075" spans="1:13" ht="13.5">
      <c r="A1075" s="124"/>
      <c r="H1075" s="122"/>
      <c r="I1075" s="122"/>
      <c r="J1075" s="122"/>
      <c r="K1075" s="122"/>
      <c r="L1075" s="122"/>
      <c r="M1075" s="122"/>
    </row>
    <row r="1076" spans="1:13" ht="13.5">
      <c r="A1076" s="124"/>
      <c r="H1076" s="122"/>
      <c r="I1076" s="122"/>
      <c r="J1076" s="122"/>
      <c r="K1076" s="122"/>
      <c r="L1076" s="122"/>
      <c r="M1076" s="122"/>
    </row>
    <row r="1077" spans="1:13" ht="13.5">
      <c r="A1077" s="124"/>
      <c r="H1077" s="122"/>
      <c r="I1077" s="122"/>
      <c r="J1077" s="122"/>
      <c r="K1077" s="122"/>
      <c r="L1077" s="122"/>
      <c r="M1077" s="122"/>
    </row>
    <row r="1078" spans="1:13" ht="13.5">
      <c r="A1078" s="124"/>
      <c r="H1078" s="122"/>
      <c r="I1078" s="122"/>
      <c r="J1078" s="122"/>
      <c r="K1078" s="122"/>
      <c r="L1078" s="122"/>
      <c r="M1078" s="122"/>
    </row>
    <row r="1079" spans="1:13" ht="13.5">
      <c r="A1079" s="124"/>
      <c r="H1079" s="122"/>
      <c r="I1079" s="122"/>
      <c r="J1079" s="122"/>
      <c r="K1079" s="122"/>
      <c r="L1079" s="122"/>
      <c r="M1079" s="122"/>
    </row>
    <row r="1080" spans="1:13" ht="13.5">
      <c r="A1080" s="124"/>
      <c r="H1080" s="122"/>
      <c r="I1080" s="122"/>
      <c r="J1080" s="122"/>
      <c r="K1080" s="122"/>
      <c r="L1080" s="122"/>
      <c r="M1080" s="122"/>
    </row>
    <row r="1081" spans="1:13" ht="13.5">
      <c r="A1081" s="124"/>
      <c r="H1081" s="122"/>
      <c r="I1081" s="122"/>
      <c r="J1081" s="122"/>
      <c r="K1081" s="122"/>
      <c r="L1081" s="122"/>
      <c r="M1081" s="122"/>
    </row>
    <row r="1082" spans="1:13" ht="13.5">
      <c r="A1082" s="124"/>
      <c r="H1082" s="122"/>
      <c r="I1082" s="122"/>
      <c r="J1082" s="122"/>
      <c r="K1082" s="122"/>
      <c r="L1082" s="122"/>
      <c r="M1082" s="122"/>
    </row>
    <row r="1083" spans="1:13" ht="13.5">
      <c r="A1083" s="124"/>
      <c r="H1083" s="122"/>
      <c r="I1083" s="122"/>
      <c r="J1083" s="122"/>
      <c r="K1083" s="122"/>
      <c r="L1083" s="122"/>
      <c r="M1083" s="122"/>
    </row>
    <row r="1084" spans="1:13" ht="13.5">
      <c r="A1084" s="124"/>
      <c r="H1084" s="122"/>
      <c r="I1084" s="122"/>
      <c r="J1084" s="122"/>
      <c r="K1084" s="122"/>
      <c r="L1084" s="122"/>
      <c r="M1084" s="122"/>
    </row>
    <row r="1085" spans="1:13" ht="13.5">
      <c r="A1085" s="124"/>
      <c r="H1085" s="122"/>
      <c r="I1085" s="122"/>
      <c r="J1085" s="122"/>
      <c r="K1085" s="122"/>
      <c r="L1085" s="122"/>
      <c r="M1085" s="122"/>
    </row>
    <row r="1086" spans="1:13" ht="13.5">
      <c r="A1086" s="124"/>
      <c r="H1086" s="122"/>
      <c r="I1086" s="122"/>
      <c r="J1086" s="122"/>
      <c r="K1086" s="122"/>
      <c r="L1086" s="122"/>
      <c r="M1086" s="122"/>
    </row>
    <row r="1087" spans="1:13" ht="13.5">
      <c r="A1087" s="124"/>
      <c r="H1087" s="122"/>
      <c r="I1087" s="122"/>
      <c r="J1087" s="122"/>
      <c r="K1087" s="122"/>
      <c r="L1087" s="122"/>
      <c r="M1087" s="122"/>
    </row>
    <row r="1088" spans="1:13" ht="13.5">
      <c r="A1088" s="124"/>
      <c r="H1088" s="122"/>
      <c r="I1088" s="122"/>
      <c r="J1088" s="122"/>
      <c r="K1088" s="122"/>
      <c r="L1088" s="122"/>
      <c r="M1088" s="122"/>
    </row>
    <row r="1089" spans="1:13" ht="13.5">
      <c r="A1089" s="124"/>
      <c r="H1089" s="122"/>
      <c r="I1089" s="122"/>
      <c r="J1089" s="122"/>
      <c r="K1089" s="122"/>
      <c r="L1089" s="122"/>
      <c r="M1089" s="122"/>
    </row>
    <row r="1090" spans="1:13" ht="13.5">
      <c r="A1090" s="124"/>
      <c r="H1090" s="122"/>
      <c r="I1090" s="122"/>
      <c r="J1090" s="122"/>
      <c r="K1090" s="122"/>
      <c r="L1090" s="122"/>
      <c r="M1090" s="122"/>
    </row>
    <row r="1091" spans="1:13" ht="13.5">
      <c r="A1091" s="124"/>
      <c r="H1091" s="122"/>
      <c r="I1091" s="122"/>
      <c r="J1091" s="122"/>
      <c r="K1091" s="122"/>
      <c r="L1091" s="122"/>
      <c r="M1091" s="122"/>
    </row>
    <row r="1092" spans="1:13" ht="13.5">
      <c r="A1092" s="124"/>
      <c r="H1092" s="122"/>
      <c r="I1092" s="122"/>
      <c r="J1092" s="122"/>
      <c r="K1092" s="122"/>
      <c r="L1092" s="122"/>
      <c r="M1092" s="122"/>
    </row>
    <row r="1093" spans="1:13" ht="13.5">
      <c r="A1093" s="124"/>
      <c r="H1093" s="122"/>
      <c r="I1093" s="122"/>
      <c r="J1093" s="122"/>
      <c r="K1093" s="122"/>
      <c r="L1093" s="122"/>
      <c r="M1093" s="122"/>
    </row>
    <row r="1094" spans="1:13" ht="13.5">
      <c r="A1094" s="124"/>
      <c r="H1094" s="122"/>
      <c r="I1094" s="122"/>
      <c r="J1094" s="122"/>
      <c r="K1094" s="122"/>
      <c r="L1094" s="122"/>
      <c r="M1094" s="122"/>
    </row>
    <row r="1095" spans="1:13" ht="13.5">
      <c r="A1095" s="124"/>
      <c r="H1095" s="122"/>
      <c r="I1095" s="122"/>
      <c r="J1095" s="122"/>
      <c r="K1095" s="122"/>
      <c r="L1095" s="122"/>
      <c r="M1095" s="122"/>
    </row>
    <row r="1096" spans="1:13" ht="13.5">
      <c r="A1096" s="124"/>
      <c r="H1096" s="122"/>
      <c r="I1096" s="122"/>
      <c r="J1096" s="122"/>
      <c r="K1096" s="122"/>
      <c r="L1096" s="122"/>
      <c r="M1096" s="122"/>
    </row>
    <row r="1097" spans="1:13" ht="13.5">
      <c r="A1097" s="124"/>
      <c r="H1097" s="122"/>
      <c r="I1097" s="122"/>
      <c r="J1097" s="122"/>
      <c r="K1097" s="122"/>
      <c r="L1097" s="122"/>
      <c r="M1097" s="122"/>
    </row>
    <row r="1098" spans="1:13" ht="13.5">
      <c r="A1098" s="124"/>
      <c r="H1098" s="122"/>
      <c r="I1098" s="122"/>
      <c r="J1098" s="122"/>
      <c r="K1098" s="122"/>
      <c r="L1098" s="122"/>
      <c r="M1098" s="122"/>
    </row>
    <row r="1099" spans="1:13" ht="13.5">
      <c r="A1099" s="124"/>
      <c r="H1099" s="122"/>
      <c r="I1099" s="122"/>
      <c r="J1099" s="122"/>
      <c r="K1099" s="122"/>
      <c r="L1099" s="122"/>
      <c r="M1099" s="122"/>
    </row>
    <row r="1100" spans="1:13" ht="13.5">
      <c r="A1100" s="124"/>
      <c r="H1100" s="122"/>
      <c r="I1100" s="122"/>
      <c r="J1100" s="122"/>
      <c r="K1100" s="122"/>
      <c r="L1100" s="122"/>
      <c r="M1100" s="122"/>
    </row>
    <row r="1101" spans="1:13" ht="13.5">
      <c r="A1101" s="124"/>
      <c r="H1101" s="122"/>
      <c r="I1101" s="122"/>
      <c r="J1101" s="122"/>
      <c r="K1101" s="122"/>
      <c r="L1101" s="122"/>
      <c r="M1101" s="122"/>
    </row>
    <row r="1102" spans="1:13" ht="13.5">
      <c r="A1102" s="124"/>
      <c r="H1102" s="122"/>
      <c r="I1102" s="122"/>
      <c r="J1102" s="122"/>
      <c r="K1102" s="122"/>
      <c r="L1102" s="122"/>
      <c r="M1102" s="122"/>
    </row>
    <row r="1103" spans="1:13" ht="13.5">
      <c r="A1103" s="124"/>
      <c r="H1103" s="122"/>
      <c r="I1103" s="122"/>
      <c r="J1103" s="122"/>
      <c r="K1103" s="122"/>
      <c r="L1103" s="122"/>
      <c r="M1103" s="122"/>
    </row>
    <row r="1104" spans="1:13" ht="13.5">
      <c r="A1104" s="124"/>
      <c r="H1104" s="122"/>
      <c r="I1104" s="122"/>
      <c r="J1104" s="122"/>
      <c r="K1104" s="122"/>
      <c r="L1104" s="122"/>
      <c r="M1104" s="122"/>
    </row>
    <row r="1105" spans="1:13" ht="13.5">
      <c r="A1105" s="124"/>
      <c r="H1105" s="122"/>
      <c r="I1105" s="122"/>
      <c r="J1105" s="122"/>
      <c r="K1105" s="122"/>
      <c r="L1105" s="122"/>
      <c r="M1105" s="122"/>
    </row>
    <row r="1106" spans="1:13" ht="13.5">
      <c r="A1106" s="124"/>
      <c r="H1106" s="122"/>
      <c r="I1106" s="122"/>
      <c r="J1106" s="122"/>
      <c r="K1106" s="122"/>
      <c r="L1106" s="122"/>
      <c r="M1106" s="122"/>
    </row>
    <row r="1107" spans="1:13" ht="13.5">
      <c r="A1107" s="124"/>
      <c r="H1107" s="122"/>
      <c r="I1107" s="122"/>
      <c r="J1107" s="122"/>
      <c r="K1107" s="122"/>
      <c r="L1107" s="122"/>
      <c r="M1107" s="122"/>
    </row>
    <row r="1108" spans="1:13" ht="13.5">
      <c r="A1108" s="124"/>
      <c r="H1108" s="122"/>
      <c r="I1108" s="122"/>
      <c r="J1108" s="122"/>
      <c r="K1108" s="122"/>
      <c r="L1108" s="122"/>
      <c r="M1108" s="122"/>
    </row>
    <row r="1109" spans="1:13" ht="13.5">
      <c r="A1109" s="124"/>
      <c r="H1109" s="122"/>
      <c r="I1109" s="122"/>
      <c r="J1109" s="122"/>
      <c r="K1109" s="122"/>
      <c r="L1109" s="122"/>
      <c r="M1109" s="122"/>
    </row>
    <row r="1110" spans="1:13" ht="13.5">
      <c r="A1110" s="124"/>
      <c r="H1110" s="122"/>
      <c r="I1110" s="122"/>
      <c r="J1110" s="122"/>
      <c r="K1110" s="122"/>
      <c r="L1110" s="122"/>
      <c r="M1110" s="122"/>
    </row>
    <row r="1111" spans="1:13" ht="13.5">
      <c r="A1111" s="124"/>
      <c r="H1111" s="122"/>
      <c r="I1111" s="122"/>
      <c r="J1111" s="122"/>
      <c r="K1111" s="122"/>
      <c r="L1111" s="122"/>
      <c r="M1111" s="122"/>
    </row>
    <row r="1112" spans="1:13" ht="13.5">
      <c r="A1112" s="124"/>
      <c r="H1112" s="122"/>
      <c r="I1112" s="122"/>
      <c r="J1112" s="122"/>
      <c r="K1112" s="122"/>
      <c r="L1112" s="122"/>
      <c r="M1112" s="122"/>
    </row>
    <row r="1113" spans="1:13" ht="13.5">
      <c r="A1113" s="124"/>
      <c r="H1113" s="122"/>
      <c r="I1113" s="122"/>
      <c r="J1113" s="122"/>
      <c r="K1113" s="122"/>
      <c r="L1113" s="122"/>
      <c r="M1113" s="122"/>
    </row>
    <row r="1114" spans="1:13" ht="13.5">
      <c r="A1114" s="124"/>
      <c r="H1114" s="122"/>
      <c r="I1114" s="122"/>
      <c r="J1114" s="122"/>
      <c r="K1114" s="122"/>
      <c r="L1114" s="122"/>
      <c r="M1114" s="122"/>
    </row>
    <row r="1115" spans="1:13" ht="13.5">
      <c r="A1115" s="124"/>
      <c r="H1115" s="122"/>
      <c r="I1115" s="122"/>
      <c r="J1115" s="122"/>
      <c r="K1115" s="122"/>
      <c r="L1115" s="122"/>
      <c r="M1115" s="122"/>
    </row>
    <row r="1116" spans="1:13" ht="13.5">
      <c r="A1116" s="124"/>
      <c r="H1116" s="122"/>
      <c r="I1116" s="122"/>
      <c r="J1116" s="122"/>
      <c r="K1116" s="122"/>
      <c r="L1116" s="122"/>
      <c r="M1116" s="122"/>
    </row>
    <row r="1117" spans="1:13" ht="13.5">
      <c r="A1117" s="124"/>
      <c r="H1117" s="122"/>
      <c r="I1117" s="122"/>
      <c r="J1117" s="122"/>
      <c r="K1117" s="122"/>
      <c r="L1117" s="122"/>
      <c r="M1117" s="122"/>
    </row>
    <row r="1118" spans="1:13" ht="13.5">
      <c r="A1118" s="124"/>
      <c r="H1118" s="122"/>
      <c r="I1118" s="122"/>
      <c r="J1118" s="122"/>
      <c r="K1118" s="122"/>
      <c r="L1118" s="122"/>
      <c r="M1118" s="122"/>
    </row>
    <row r="1119" spans="1:13" ht="13.5">
      <c r="A1119" s="124"/>
      <c r="H1119" s="122"/>
      <c r="I1119" s="122"/>
      <c r="J1119" s="122"/>
      <c r="K1119" s="122"/>
      <c r="L1119" s="122"/>
      <c r="M1119" s="122"/>
    </row>
    <row r="1120" spans="1:13" ht="13.5">
      <c r="A1120" s="124"/>
      <c r="H1120" s="122"/>
      <c r="I1120" s="122"/>
      <c r="J1120" s="122"/>
      <c r="K1120" s="122"/>
      <c r="L1120" s="122"/>
      <c r="M1120" s="122"/>
    </row>
    <row r="1121" spans="1:13" ht="13.5">
      <c r="A1121" s="124"/>
      <c r="H1121" s="122"/>
      <c r="I1121" s="122"/>
      <c r="J1121" s="122"/>
      <c r="K1121" s="122"/>
      <c r="L1121" s="122"/>
      <c r="M1121" s="122"/>
    </row>
    <row r="1122" spans="1:13" ht="13.5">
      <c r="A1122" s="124"/>
      <c r="H1122" s="122"/>
      <c r="I1122" s="122"/>
      <c r="J1122" s="122"/>
      <c r="K1122" s="122"/>
      <c r="L1122" s="122"/>
      <c r="M1122" s="122"/>
    </row>
    <row r="1123" spans="1:13" ht="13.5">
      <c r="A1123" s="124"/>
      <c r="H1123" s="122"/>
      <c r="I1123" s="122"/>
      <c r="J1123" s="122"/>
      <c r="K1123" s="122"/>
      <c r="L1123" s="122"/>
      <c r="M1123" s="122"/>
    </row>
    <row r="1124" spans="1:13" ht="13.5">
      <c r="A1124" s="124"/>
      <c r="H1124" s="122"/>
      <c r="I1124" s="122"/>
      <c r="J1124" s="122"/>
      <c r="K1124" s="122"/>
      <c r="L1124" s="122"/>
      <c r="M1124" s="122"/>
    </row>
    <row r="1125" spans="1:13" ht="13.5">
      <c r="A1125" s="124"/>
      <c r="H1125" s="122"/>
      <c r="I1125" s="122"/>
      <c r="J1125" s="122"/>
      <c r="K1125" s="122"/>
      <c r="L1125" s="122"/>
      <c r="M1125" s="122"/>
    </row>
    <row r="1126" spans="1:13" ht="13.5">
      <c r="A1126" s="124"/>
      <c r="H1126" s="122"/>
      <c r="I1126" s="122"/>
      <c r="J1126" s="122"/>
      <c r="K1126" s="122"/>
      <c r="L1126" s="122"/>
      <c r="M1126" s="122"/>
    </row>
    <row r="1127" spans="1:13" ht="13.5">
      <c r="A1127" s="124"/>
      <c r="H1127" s="122"/>
      <c r="I1127" s="122"/>
      <c r="J1127" s="122"/>
      <c r="K1127" s="122"/>
      <c r="L1127" s="122"/>
      <c r="M1127" s="122"/>
    </row>
    <row r="1128" spans="1:13" ht="13.5">
      <c r="A1128" s="124"/>
      <c r="H1128" s="122"/>
      <c r="I1128" s="122"/>
      <c r="J1128" s="122"/>
      <c r="K1128" s="122"/>
      <c r="L1128" s="122"/>
      <c r="M1128" s="122"/>
    </row>
    <row r="1129" spans="1:13" ht="13.5">
      <c r="A1129" s="124"/>
      <c r="H1129" s="122"/>
      <c r="I1129" s="122"/>
      <c r="J1129" s="122"/>
      <c r="K1129" s="122"/>
      <c r="L1129" s="122"/>
      <c r="M1129" s="122"/>
    </row>
    <row r="1130" spans="1:13" ht="13.5">
      <c r="A1130" s="124"/>
      <c r="H1130" s="122"/>
      <c r="I1130" s="122"/>
      <c r="J1130" s="122"/>
      <c r="K1130" s="122"/>
      <c r="L1130" s="122"/>
      <c r="M1130" s="122"/>
    </row>
    <row r="1131" spans="1:13" ht="13.5">
      <c r="A1131" s="124"/>
      <c r="H1131" s="122"/>
      <c r="I1131" s="122"/>
      <c r="J1131" s="122"/>
      <c r="K1131" s="122"/>
      <c r="L1131" s="122"/>
      <c r="M1131" s="122"/>
    </row>
    <row r="1132" spans="1:13" ht="13.5">
      <c r="A1132" s="124"/>
      <c r="H1132" s="122"/>
      <c r="I1132" s="122"/>
      <c r="J1132" s="122"/>
      <c r="K1132" s="122"/>
      <c r="L1132" s="122"/>
      <c r="M1132" s="122"/>
    </row>
    <row r="1133" spans="1:13" ht="13.5">
      <c r="A1133" s="125"/>
      <c r="I1133" s="122"/>
      <c r="J1133" s="122"/>
      <c r="K1133" s="122"/>
      <c r="L1133" s="122"/>
      <c r="M1133" s="122"/>
    </row>
    <row r="1134" spans="1:13" ht="13.5">
      <c r="A1134" s="125"/>
      <c r="I1134" s="122"/>
      <c r="J1134" s="122"/>
      <c r="K1134" s="122"/>
      <c r="L1134" s="122"/>
      <c r="M1134" s="122"/>
    </row>
    <row r="1135" spans="1:13" ht="13.5">
      <c r="A1135" s="125"/>
      <c r="I1135" s="122"/>
      <c r="J1135" s="122"/>
      <c r="K1135" s="122"/>
      <c r="L1135" s="122"/>
      <c r="M1135" s="122"/>
    </row>
    <row r="1136" spans="1:13" ht="13.5">
      <c r="A1136" s="125"/>
      <c r="I1136" s="122"/>
      <c r="J1136" s="122"/>
      <c r="K1136" s="122"/>
      <c r="L1136" s="122"/>
      <c r="M1136" s="122"/>
    </row>
    <row r="1137" spans="1:13" ht="13.5">
      <c r="A1137" s="125"/>
      <c r="I1137" s="122"/>
      <c r="J1137" s="122"/>
      <c r="K1137" s="122"/>
      <c r="L1137" s="122"/>
      <c r="M1137" s="122"/>
    </row>
    <row r="1138" spans="1:13" ht="13.5">
      <c r="A1138" s="125"/>
      <c r="I1138" s="122"/>
      <c r="J1138" s="122"/>
      <c r="K1138" s="122"/>
      <c r="L1138" s="122"/>
      <c r="M1138" s="122"/>
    </row>
    <row r="1139" spans="1:13" ht="13.5">
      <c r="A1139" s="125"/>
      <c r="I1139" s="122"/>
      <c r="J1139" s="122"/>
      <c r="K1139" s="122"/>
      <c r="L1139" s="122"/>
      <c r="M1139" s="122"/>
    </row>
    <row r="1140" spans="1:13" ht="13.5">
      <c r="A1140" s="125"/>
      <c r="I1140" s="122"/>
      <c r="J1140" s="122"/>
      <c r="K1140" s="122"/>
      <c r="L1140" s="122"/>
      <c r="M1140" s="122"/>
    </row>
    <row r="1141" spans="1:13" ht="13.5">
      <c r="A1141" s="125"/>
      <c r="I1141" s="122"/>
      <c r="J1141" s="122"/>
      <c r="K1141" s="122"/>
      <c r="L1141" s="122"/>
      <c r="M1141" s="122"/>
    </row>
    <row r="1142" spans="1:13" ht="13.5">
      <c r="A1142" s="125"/>
      <c r="I1142" s="122"/>
      <c r="J1142" s="122"/>
      <c r="K1142" s="122"/>
      <c r="L1142" s="122"/>
      <c r="M1142" s="122"/>
    </row>
    <row r="1143" spans="1:13" ht="13.5">
      <c r="A1143" s="125"/>
      <c r="I1143" s="122"/>
      <c r="J1143" s="122"/>
      <c r="K1143" s="122"/>
      <c r="L1143" s="122"/>
      <c r="M1143" s="122"/>
    </row>
    <row r="1144" spans="1:13" ht="13.5">
      <c r="A1144" s="125"/>
      <c r="I1144" s="122"/>
      <c r="J1144" s="122"/>
      <c r="K1144" s="122"/>
      <c r="L1144" s="122"/>
      <c r="M1144" s="122"/>
    </row>
    <row r="1145" spans="1:13" ht="13.5">
      <c r="A1145" s="125"/>
      <c r="I1145" s="122"/>
      <c r="J1145" s="122"/>
      <c r="K1145" s="122"/>
      <c r="L1145" s="122"/>
      <c r="M1145" s="122"/>
    </row>
    <row r="1146" spans="1:13" ht="13.5">
      <c r="A1146" s="125"/>
      <c r="I1146" s="122"/>
      <c r="J1146" s="122"/>
      <c r="K1146" s="122"/>
      <c r="L1146" s="122"/>
      <c r="M1146" s="122"/>
    </row>
    <row r="1147" spans="1:13" ht="13.5">
      <c r="A1147" s="125"/>
      <c r="I1147" s="122"/>
      <c r="J1147" s="122"/>
      <c r="K1147" s="122"/>
      <c r="L1147" s="122"/>
      <c r="M1147" s="122"/>
    </row>
    <row r="1148" spans="1:13" ht="13.5">
      <c r="A1148" s="125"/>
      <c r="I1148" s="122"/>
      <c r="J1148" s="122"/>
      <c r="K1148" s="122"/>
      <c r="L1148" s="122"/>
      <c r="M1148" s="122"/>
    </row>
    <row r="1149" spans="1:13" ht="13.5">
      <c r="A1149" s="125"/>
      <c r="I1149" s="122"/>
      <c r="J1149" s="122"/>
      <c r="K1149" s="122"/>
      <c r="L1149" s="122"/>
      <c r="M1149" s="122"/>
    </row>
    <row r="1150" spans="1:13" ht="13.5">
      <c r="A1150" s="125"/>
      <c r="I1150" s="122"/>
      <c r="J1150" s="122"/>
      <c r="K1150" s="122"/>
      <c r="L1150" s="122"/>
      <c r="M1150" s="122"/>
    </row>
    <row r="1151" spans="1:13" ht="13.5">
      <c r="A1151" s="125"/>
      <c r="I1151" s="122"/>
      <c r="J1151" s="122"/>
      <c r="K1151" s="122"/>
      <c r="L1151" s="122"/>
      <c r="M1151" s="122"/>
    </row>
    <row r="1152" spans="1:13" ht="13.5">
      <c r="A1152" s="126"/>
      <c r="I1152" s="122"/>
      <c r="J1152" s="122"/>
      <c r="K1152" s="122"/>
      <c r="L1152" s="122"/>
      <c r="M1152" s="122"/>
    </row>
    <row r="1153" spans="1:13" ht="13.5">
      <c r="A1153" s="126"/>
      <c r="I1153" s="122"/>
      <c r="J1153" s="122"/>
      <c r="K1153" s="122"/>
      <c r="L1153" s="122"/>
      <c r="M1153" s="122"/>
    </row>
    <row r="1154" spans="1:13" ht="13.5">
      <c r="A1154" s="125"/>
      <c r="I1154" s="122"/>
      <c r="J1154" s="122"/>
      <c r="K1154" s="122"/>
      <c r="L1154" s="122"/>
      <c r="M1154" s="122"/>
    </row>
    <row r="1155" spans="1:13" ht="13.5">
      <c r="A1155" s="125"/>
      <c r="I1155" s="122"/>
      <c r="J1155" s="122"/>
      <c r="K1155" s="122"/>
      <c r="L1155" s="122"/>
      <c r="M1155" s="122"/>
    </row>
    <row r="1156" spans="1:13" ht="13.5">
      <c r="A1156" s="125"/>
      <c r="I1156" s="122"/>
      <c r="J1156" s="122"/>
      <c r="K1156" s="122"/>
      <c r="L1156" s="122"/>
      <c r="M1156" s="122"/>
    </row>
    <row r="1157" spans="1:13" ht="13.5">
      <c r="A1157" s="125"/>
      <c r="I1157" s="122"/>
      <c r="J1157" s="122"/>
      <c r="K1157" s="122"/>
      <c r="L1157" s="122"/>
      <c r="M1157" s="122"/>
    </row>
    <row r="1158" spans="1:13" ht="13.5">
      <c r="A1158" s="125"/>
      <c r="I1158" s="122"/>
      <c r="J1158" s="122"/>
      <c r="K1158" s="122"/>
      <c r="L1158" s="122"/>
      <c r="M1158" s="122"/>
    </row>
    <row r="1159" spans="1:13" ht="13.5">
      <c r="A1159" s="125"/>
      <c r="I1159" s="122"/>
      <c r="J1159" s="122"/>
      <c r="K1159" s="122"/>
      <c r="L1159" s="122"/>
      <c r="M1159" s="122"/>
    </row>
    <row r="1160" spans="1:13" ht="13.5">
      <c r="A1160" s="125"/>
      <c r="I1160" s="122"/>
      <c r="J1160" s="122"/>
      <c r="K1160" s="122"/>
      <c r="L1160" s="122"/>
      <c r="M1160" s="122"/>
    </row>
    <row r="1161" spans="1:13" ht="13.5">
      <c r="A1161" s="125"/>
      <c r="I1161" s="122"/>
      <c r="J1161" s="122"/>
      <c r="K1161" s="122"/>
      <c r="L1161" s="122"/>
      <c r="M1161" s="122"/>
    </row>
    <row r="1162" spans="1:13" ht="13.5">
      <c r="A1162" s="125"/>
      <c r="I1162" s="122"/>
      <c r="J1162" s="122"/>
      <c r="K1162" s="122"/>
      <c r="L1162" s="122"/>
      <c r="M1162" s="122"/>
    </row>
    <row r="1163" spans="1:13" ht="13.5">
      <c r="A1163" s="125"/>
      <c r="I1163" s="122"/>
      <c r="J1163" s="122"/>
      <c r="K1163" s="122"/>
      <c r="L1163" s="122"/>
      <c r="M1163" s="122"/>
    </row>
    <row r="1164" spans="1:13" ht="13.5">
      <c r="A1164" s="125"/>
      <c r="I1164" s="122"/>
      <c r="J1164" s="122"/>
      <c r="K1164" s="122"/>
      <c r="L1164" s="122"/>
      <c r="M1164" s="122"/>
    </row>
    <row r="1165" spans="1:13" ht="13.5">
      <c r="A1165" s="125"/>
      <c r="I1165" s="122"/>
      <c r="J1165" s="122"/>
      <c r="K1165" s="122"/>
      <c r="L1165" s="122"/>
      <c r="M1165" s="122"/>
    </row>
    <row r="1166" spans="1:13" ht="13.5">
      <c r="A1166" s="125"/>
      <c r="I1166" s="122"/>
      <c r="J1166" s="122"/>
      <c r="K1166" s="122"/>
      <c r="L1166" s="122"/>
      <c r="M1166" s="122"/>
    </row>
    <row r="1167" spans="1:13" ht="13.5">
      <c r="A1167" s="125"/>
      <c r="I1167" s="122"/>
      <c r="J1167" s="122"/>
      <c r="K1167" s="122"/>
      <c r="L1167" s="122"/>
      <c r="M1167" s="122"/>
    </row>
    <row r="1168" spans="1:13" ht="13.5">
      <c r="A1168" s="125"/>
      <c r="I1168" s="122"/>
      <c r="J1168" s="122"/>
      <c r="K1168" s="122"/>
      <c r="L1168" s="122"/>
      <c r="M1168" s="122"/>
    </row>
    <row r="1169" spans="1:13" ht="13.5">
      <c r="A1169" s="125"/>
      <c r="I1169" s="122"/>
      <c r="J1169" s="122"/>
      <c r="K1169" s="122"/>
      <c r="L1169" s="122"/>
      <c r="M1169" s="122"/>
    </row>
    <row r="1170" spans="1:13" ht="13.5">
      <c r="A1170" s="125"/>
      <c r="I1170" s="122"/>
      <c r="J1170" s="122"/>
      <c r="K1170" s="122"/>
      <c r="L1170" s="122"/>
      <c r="M1170" s="122"/>
    </row>
    <row r="1171" spans="1:13" ht="13.5">
      <c r="A1171" s="125"/>
      <c r="I1171" s="122"/>
      <c r="J1171" s="122"/>
      <c r="K1171" s="122"/>
      <c r="L1171" s="122"/>
      <c r="M1171" s="122"/>
    </row>
    <row r="1172" spans="1:13" ht="13.5">
      <c r="A1172" s="125"/>
      <c r="I1172" s="122"/>
      <c r="J1172" s="122"/>
      <c r="K1172" s="122"/>
      <c r="L1172" s="122"/>
      <c r="M1172" s="122"/>
    </row>
    <row r="1173" spans="1:13" ht="13.5">
      <c r="A1173" s="125"/>
      <c r="I1173" s="122"/>
      <c r="J1173" s="122"/>
      <c r="K1173" s="122"/>
      <c r="L1173" s="122"/>
      <c r="M1173" s="122"/>
    </row>
    <row r="1174" spans="1:13" ht="13.5">
      <c r="A1174" s="125"/>
      <c r="I1174" s="122"/>
      <c r="J1174" s="122"/>
      <c r="K1174" s="122"/>
      <c r="L1174" s="122"/>
      <c r="M1174" s="122"/>
    </row>
    <row r="1175" spans="1:13" ht="13.5">
      <c r="A1175" s="125"/>
      <c r="I1175" s="122"/>
      <c r="J1175" s="122"/>
      <c r="K1175" s="122"/>
      <c r="L1175" s="122"/>
      <c r="M1175" s="122"/>
    </row>
    <row r="1176" spans="1:13" ht="13.5">
      <c r="A1176" s="125"/>
      <c r="I1176" s="122"/>
      <c r="J1176" s="122"/>
      <c r="K1176" s="122"/>
      <c r="L1176" s="122"/>
      <c r="M1176" s="122"/>
    </row>
    <row r="1177" spans="1:13" ht="13.5">
      <c r="A1177" s="125"/>
      <c r="I1177" s="122"/>
      <c r="J1177" s="122"/>
      <c r="K1177" s="122"/>
      <c r="L1177" s="122"/>
      <c r="M1177" s="122"/>
    </row>
    <row r="1178" spans="1:13" ht="13.5">
      <c r="A1178" s="125"/>
      <c r="I1178" s="122"/>
      <c r="J1178" s="122"/>
      <c r="K1178" s="122"/>
      <c r="L1178" s="122"/>
      <c r="M1178" s="122"/>
    </row>
    <row r="1179" spans="1:13" ht="13.5">
      <c r="A1179" s="125"/>
      <c r="I1179" s="122"/>
      <c r="J1179" s="122"/>
      <c r="K1179" s="122"/>
      <c r="L1179" s="122"/>
      <c r="M1179" s="122"/>
    </row>
    <row r="1180" spans="1:13" ht="13.5">
      <c r="A1180" s="125"/>
      <c r="I1180" s="122"/>
      <c r="J1180" s="122"/>
      <c r="K1180" s="122"/>
      <c r="L1180" s="122"/>
      <c r="M1180" s="122"/>
    </row>
    <row r="1181" spans="1:13" ht="13.5">
      <c r="A1181" s="125"/>
      <c r="I1181" s="122"/>
      <c r="J1181" s="122"/>
      <c r="K1181" s="122"/>
      <c r="L1181" s="122"/>
      <c r="M1181" s="122"/>
    </row>
    <row r="1182" spans="1:13" ht="13.5">
      <c r="A1182" s="125"/>
      <c r="I1182" s="122"/>
      <c r="J1182" s="122"/>
      <c r="K1182" s="122"/>
      <c r="L1182" s="122"/>
      <c r="M1182" s="122"/>
    </row>
    <row r="1183" spans="1:13" ht="13.5">
      <c r="A1183" s="125"/>
      <c r="I1183" s="122"/>
      <c r="J1183" s="122"/>
      <c r="K1183" s="122"/>
      <c r="L1183" s="122"/>
      <c r="M1183" s="122"/>
    </row>
    <row r="1184" spans="1:13" ht="13.5">
      <c r="A1184" s="125"/>
      <c r="I1184" s="122"/>
      <c r="J1184" s="122"/>
      <c r="K1184" s="122"/>
      <c r="L1184" s="122"/>
      <c r="M1184" s="122"/>
    </row>
    <row r="1185" spans="1:13" ht="13.5">
      <c r="A1185" s="125"/>
      <c r="I1185" s="122"/>
      <c r="J1185" s="122"/>
      <c r="K1185" s="122"/>
      <c r="L1185" s="122"/>
      <c r="M1185" s="122"/>
    </row>
    <row r="1186" spans="1:13" ht="13.5">
      <c r="A1186" s="125"/>
      <c r="I1186" s="122"/>
      <c r="J1186" s="122"/>
      <c r="K1186" s="122"/>
      <c r="L1186" s="122"/>
      <c r="M1186" s="122"/>
    </row>
    <row r="1187" spans="1:13" ht="13.5">
      <c r="A1187" s="125"/>
      <c r="I1187" s="122"/>
      <c r="J1187" s="122"/>
      <c r="K1187" s="122"/>
      <c r="L1187" s="122"/>
      <c r="M1187" s="122"/>
    </row>
    <row r="1188" spans="1:13" ht="13.5">
      <c r="A1188" s="125"/>
      <c r="I1188" s="122"/>
      <c r="J1188" s="122"/>
      <c r="K1188" s="122"/>
      <c r="L1188" s="122"/>
      <c r="M1188" s="122"/>
    </row>
    <row r="1189" spans="1:13" ht="13.5">
      <c r="A1189" s="125"/>
      <c r="I1189" s="122"/>
      <c r="J1189" s="122"/>
      <c r="K1189" s="122"/>
      <c r="L1189" s="122"/>
      <c r="M1189" s="122"/>
    </row>
    <row r="1190" spans="1:13" ht="13.5">
      <c r="A1190" s="125"/>
      <c r="I1190" s="122"/>
      <c r="J1190" s="122"/>
      <c r="K1190" s="122"/>
      <c r="L1190" s="122"/>
      <c r="M1190" s="122"/>
    </row>
    <row r="1191" spans="1:13" ht="13.5">
      <c r="A1191" s="125"/>
      <c r="I1191" s="122"/>
      <c r="J1191" s="122"/>
      <c r="K1191" s="122"/>
      <c r="L1191" s="122"/>
      <c r="M1191" s="122"/>
    </row>
    <row r="1192" spans="1:13" ht="13.5">
      <c r="A1192" s="125"/>
      <c r="I1192" s="122"/>
      <c r="J1192" s="122"/>
      <c r="K1192" s="122"/>
      <c r="L1192" s="122"/>
      <c r="M1192" s="122"/>
    </row>
    <row r="1193" spans="1:13" ht="13.5">
      <c r="A1193" s="125"/>
      <c r="I1193" s="122"/>
      <c r="J1193" s="122"/>
      <c r="K1193" s="122"/>
      <c r="L1193" s="122"/>
      <c r="M1193" s="122"/>
    </row>
    <row r="1194" spans="1:13" ht="13.5">
      <c r="A1194" s="125"/>
      <c r="I1194" s="122"/>
      <c r="J1194" s="122"/>
      <c r="K1194" s="122"/>
      <c r="L1194" s="122"/>
      <c r="M1194" s="122"/>
    </row>
    <row r="1195" spans="1:13" ht="13.5">
      <c r="A1195" s="125"/>
      <c r="I1195" s="122"/>
      <c r="J1195" s="122"/>
      <c r="K1195" s="122"/>
      <c r="L1195" s="122"/>
      <c r="M1195" s="122"/>
    </row>
    <row r="1196" spans="1:13" ht="13.5">
      <c r="A1196" s="125"/>
      <c r="I1196" s="122"/>
      <c r="J1196" s="122"/>
      <c r="K1196" s="122"/>
      <c r="L1196" s="122"/>
      <c r="M1196" s="122"/>
    </row>
    <row r="1197" spans="1:13" ht="13.5">
      <c r="A1197" s="125"/>
      <c r="I1197" s="122"/>
      <c r="J1197" s="122"/>
      <c r="K1197" s="122"/>
      <c r="L1197" s="122"/>
      <c r="M1197" s="122"/>
    </row>
    <row r="1198" spans="1:13" ht="13.5">
      <c r="A1198" s="125"/>
      <c r="I1198" s="122"/>
      <c r="J1198" s="122"/>
      <c r="K1198" s="122"/>
      <c r="L1198" s="122"/>
      <c r="M1198" s="122"/>
    </row>
    <row r="1199" spans="1:13" ht="13.5">
      <c r="A1199" s="125"/>
      <c r="I1199" s="122"/>
      <c r="J1199" s="122"/>
      <c r="K1199" s="122"/>
      <c r="L1199" s="122"/>
      <c r="M1199" s="122"/>
    </row>
    <row r="1200" spans="1:13" ht="13.5">
      <c r="A1200" s="125"/>
      <c r="I1200" s="122"/>
      <c r="J1200" s="122"/>
      <c r="K1200" s="122"/>
      <c r="L1200" s="122"/>
      <c r="M1200" s="122"/>
    </row>
    <row r="1201" spans="1:13" ht="13.5">
      <c r="A1201" s="125"/>
      <c r="I1201" s="122"/>
      <c r="J1201" s="122"/>
      <c r="K1201" s="122"/>
      <c r="L1201" s="122"/>
      <c r="M1201" s="122"/>
    </row>
    <row r="1202" spans="1:13" ht="13.5">
      <c r="A1202" s="125"/>
      <c r="I1202" s="122"/>
      <c r="J1202" s="122"/>
      <c r="K1202" s="122"/>
      <c r="L1202" s="122"/>
      <c r="M1202" s="122"/>
    </row>
    <row r="1203" spans="1:13" ht="13.5">
      <c r="A1203" s="125"/>
      <c r="I1203" s="122"/>
      <c r="J1203" s="122"/>
      <c r="K1203" s="122"/>
      <c r="L1203" s="122"/>
      <c r="M1203" s="122"/>
    </row>
    <row r="1204" spans="1:13" ht="13.5">
      <c r="A1204" s="125"/>
      <c r="I1204" s="122"/>
      <c r="J1204" s="122"/>
      <c r="K1204" s="122"/>
      <c r="L1204" s="122"/>
      <c r="M1204" s="122"/>
    </row>
    <row r="1205" spans="1:13" ht="13.5">
      <c r="A1205" s="125"/>
      <c r="I1205" s="122"/>
      <c r="J1205" s="122"/>
      <c r="K1205" s="122"/>
      <c r="L1205" s="122"/>
      <c r="M1205" s="122"/>
    </row>
    <row r="1206" spans="1:13" ht="13.5">
      <c r="A1206" s="125"/>
      <c r="I1206" s="122"/>
      <c r="J1206" s="122"/>
      <c r="K1206" s="122"/>
      <c r="L1206" s="122"/>
      <c r="M1206" s="122"/>
    </row>
    <row r="1207" spans="1:13" ht="13.5">
      <c r="A1207" s="125"/>
      <c r="I1207" s="122"/>
      <c r="J1207" s="122"/>
      <c r="K1207" s="122"/>
      <c r="L1207" s="122"/>
      <c r="M1207" s="122"/>
    </row>
    <row r="1208" spans="1:13" ht="13.5">
      <c r="A1208" s="125"/>
      <c r="I1208" s="122"/>
      <c r="J1208" s="122"/>
      <c r="K1208" s="122"/>
      <c r="L1208" s="122"/>
      <c r="M1208" s="122"/>
    </row>
    <row r="1209" spans="1:13" ht="13.5">
      <c r="A1209" s="125"/>
      <c r="I1209" s="122"/>
      <c r="J1209" s="122"/>
      <c r="K1209" s="122"/>
      <c r="L1209" s="122"/>
      <c r="M1209" s="122"/>
    </row>
    <row r="1210" spans="1:13" ht="13.5">
      <c r="A1210" s="125"/>
      <c r="I1210" s="122"/>
      <c r="J1210" s="122"/>
      <c r="K1210" s="122"/>
      <c r="L1210" s="122"/>
      <c r="M1210" s="122"/>
    </row>
    <row r="1211" spans="1:13" ht="13.5">
      <c r="A1211" s="125"/>
      <c r="I1211" s="122"/>
      <c r="J1211" s="122"/>
      <c r="K1211" s="122"/>
      <c r="L1211" s="122"/>
      <c r="M1211" s="122"/>
    </row>
    <row r="1212" spans="1:13" ht="13.5">
      <c r="A1212" s="125"/>
      <c r="I1212" s="122"/>
      <c r="J1212" s="122"/>
      <c r="K1212" s="122"/>
      <c r="L1212" s="122"/>
      <c r="M1212" s="122"/>
    </row>
    <row r="1213" spans="1:13" ht="13.5">
      <c r="A1213" s="125"/>
      <c r="I1213" s="122"/>
      <c r="J1213" s="122"/>
      <c r="K1213" s="122"/>
      <c r="L1213" s="122"/>
      <c r="M1213" s="122"/>
    </row>
    <row r="1214" spans="1:13" ht="13.5">
      <c r="A1214" s="125"/>
      <c r="I1214" s="122"/>
      <c r="J1214" s="122"/>
      <c r="K1214" s="122"/>
      <c r="L1214" s="122"/>
      <c r="M1214" s="122"/>
    </row>
    <row r="1215" spans="1:13" ht="13.5">
      <c r="A1215" s="125"/>
      <c r="I1215" s="122"/>
      <c r="J1215" s="122"/>
      <c r="K1215" s="122"/>
      <c r="L1215" s="122"/>
      <c r="M1215" s="122"/>
    </row>
    <row r="1216" spans="1:13" ht="13.5">
      <c r="A1216" s="125"/>
      <c r="I1216" s="122"/>
      <c r="J1216" s="122"/>
      <c r="K1216" s="122"/>
      <c r="L1216" s="122"/>
      <c r="M1216" s="122"/>
    </row>
    <row r="1217" spans="1:13" ht="13.5">
      <c r="A1217" s="125"/>
      <c r="I1217" s="122"/>
      <c r="J1217" s="122"/>
      <c r="K1217" s="122"/>
      <c r="L1217" s="122"/>
      <c r="M1217" s="122"/>
    </row>
    <row r="1218" spans="1:13" ht="13.5">
      <c r="A1218" s="125"/>
      <c r="I1218" s="122"/>
      <c r="J1218" s="122"/>
      <c r="K1218" s="122"/>
      <c r="L1218" s="122"/>
      <c r="M1218" s="122"/>
    </row>
    <row r="1219" spans="1:13" ht="13.5">
      <c r="A1219" s="125"/>
      <c r="I1219" s="122"/>
      <c r="J1219" s="122"/>
      <c r="K1219" s="122"/>
      <c r="L1219" s="122"/>
      <c r="M1219" s="122"/>
    </row>
    <row r="1220" spans="1:13" ht="13.5">
      <c r="A1220" s="125"/>
      <c r="I1220" s="122"/>
      <c r="J1220" s="122"/>
      <c r="K1220" s="122"/>
      <c r="L1220" s="122"/>
      <c r="M1220" s="122"/>
    </row>
    <row r="1221" spans="1:13" ht="13.5">
      <c r="A1221" s="125"/>
      <c r="I1221" s="122"/>
      <c r="J1221" s="122"/>
      <c r="K1221" s="122"/>
      <c r="L1221" s="122"/>
      <c r="M1221" s="122"/>
    </row>
    <row r="1250" spans="9:13" ht="13.5">
      <c r="I1250" s="122"/>
      <c r="J1250" s="122"/>
      <c r="K1250" s="122"/>
      <c r="L1250" s="122"/>
      <c r="M1250" s="122"/>
    </row>
    <row r="1251" spans="9:13" ht="13.5">
      <c r="I1251" s="122"/>
      <c r="J1251" s="122"/>
      <c r="K1251" s="122"/>
      <c r="L1251" s="122"/>
      <c r="M1251" s="122"/>
    </row>
    <row r="1252" spans="9:13" ht="13.5">
      <c r="I1252" s="122"/>
      <c r="J1252" s="122"/>
      <c r="K1252" s="122"/>
      <c r="L1252" s="122"/>
      <c r="M1252" s="122"/>
    </row>
    <row r="1253" spans="9:13" ht="13.5">
      <c r="I1253" s="122"/>
      <c r="J1253" s="122"/>
      <c r="K1253" s="122"/>
      <c r="L1253" s="122"/>
      <c r="M1253" s="122"/>
    </row>
    <row r="1254" spans="9:13" ht="13.5">
      <c r="I1254" s="122"/>
      <c r="J1254" s="122"/>
      <c r="K1254" s="122"/>
      <c r="L1254" s="122"/>
      <c r="M1254" s="122"/>
    </row>
    <row r="1255" spans="9:13" ht="13.5">
      <c r="I1255" s="122"/>
      <c r="J1255" s="122"/>
      <c r="K1255" s="122"/>
      <c r="L1255" s="122"/>
      <c r="M1255" s="122"/>
    </row>
    <row r="1256" spans="9:13" ht="13.5">
      <c r="I1256" s="122"/>
      <c r="J1256" s="122"/>
      <c r="K1256" s="122"/>
      <c r="L1256" s="122"/>
      <c r="M1256" s="122"/>
    </row>
    <row r="1257" spans="9:13" ht="13.5">
      <c r="I1257" s="122"/>
      <c r="J1257" s="122"/>
      <c r="K1257" s="122"/>
      <c r="L1257" s="122"/>
      <c r="M1257" s="122"/>
    </row>
    <row r="1258" spans="9:13" ht="13.5">
      <c r="I1258" s="122"/>
      <c r="J1258" s="122"/>
      <c r="K1258" s="122"/>
      <c r="L1258" s="122"/>
      <c r="M1258" s="122"/>
    </row>
    <row r="1259" spans="9:13" ht="13.5">
      <c r="I1259" s="122"/>
      <c r="J1259" s="122"/>
      <c r="K1259" s="122"/>
      <c r="L1259" s="122"/>
      <c r="M1259" s="122"/>
    </row>
    <row r="1260" spans="9:13" ht="13.5">
      <c r="I1260" s="122"/>
      <c r="J1260" s="122"/>
      <c r="K1260" s="122"/>
      <c r="L1260" s="122"/>
      <c r="M1260" s="122"/>
    </row>
    <row r="1261" spans="9:13" ht="13.5">
      <c r="I1261" s="122"/>
      <c r="J1261" s="122"/>
      <c r="K1261" s="122"/>
      <c r="L1261" s="122"/>
      <c r="M1261" s="122"/>
    </row>
    <row r="1262" spans="9:13" ht="13.5">
      <c r="I1262" s="122"/>
      <c r="J1262" s="122"/>
      <c r="K1262" s="122"/>
      <c r="L1262" s="122"/>
      <c r="M1262" s="122"/>
    </row>
    <row r="1263" spans="9:13" ht="13.5">
      <c r="I1263" s="122"/>
      <c r="J1263" s="122"/>
      <c r="K1263" s="122"/>
      <c r="L1263" s="122"/>
      <c r="M1263" s="122"/>
    </row>
    <row r="1264" spans="9:13" ht="13.5">
      <c r="I1264" s="122"/>
      <c r="J1264" s="122"/>
      <c r="K1264" s="122"/>
      <c r="L1264" s="122"/>
      <c r="M1264" s="122"/>
    </row>
  </sheetData>
  <sheetProtection password="9EB5" sheet="1" objects="1" scenarios="1" selectLockedCells="1"/>
  <dataValidations count="1">
    <dataValidation allowBlank="1" showInputMessage="1" showErrorMessage="1" imeMode="off" sqref="A337:A115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11.00390625" style="0" bestFit="1" customWidth="1"/>
  </cols>
  <sheetData>
    <row r="1" spans="1:4" ht="15" thickBot="1">
      <c r="A1" s="202">
        <f>'様式Ⅰ　女子団体'!$D$6</f>
        <v>0</v>
      </c>
      <c r="B1" s="203"/>
      <c r="C1" s="203"/>
      <c r="D1" s="204"/>
    </row>
    <row r="2" spans="1:4" ht="14.25">
      <c r="A2" s="65" t="s">
        <v>35</v>
      </c>
      <c r="B2" s="66" t="s">
        <v>22</v>
      </c>
      <c r="C2" s="66" t="s">
        <v>23</v>
      </c>
      <c r="D2" s="67"/>
    </row>
    <row r="3" spans="1:4" ht="13.5">
      <c r="A3" s="62" t="s">
        <v>45</v>
      </c>
      <c r="B3" s="98">
        <f>COUNTIF([0]!shumokusuu,'人数チェック'!A3)</f>
        <v>0</v>
      </c>
      <c r="C3" s="98">
        <f>COUNTIF([0]!shumokusuu2,'人数チェック'!A3)</f>
        <v>0</v>
      </c>
      <c r="D3" s="63" t="str">
        <f>IF(B3=C3,"○","×")</f>
        <v>○</v>
      </c>
    </row>
    <row r="4" spans="1:4" ht="13.5">
      <c r="A4" s="62" t="s">
        <v>15</v>
      </c>
      <c r="B4" s="98">
        <f>COUNTIF([0]!shumokusuu,'人数チェック'!A4)</f>
        <v>0</v>
      </c>
      <c r="C4" s="98">
        <f>COUNTIF([0]!shumokusuu2,'人数チェック'!A4)</f>
        <v>0</v>
      </c>
      <c r="D4" s="63" t="str">
        <f aca="true" t="shared" si="0" ref="D4:D20">IF(B4=C4,"○","×")</f>
        <v>○</v>
      </c>
    </row>
    <row r="5" spans="1:4" ht="13.5">
      <c r="A5" s="62" t="s">
        <v>16</v>
      </c>
      <c r="B5" s="98">
        <f>COUNTIF([0]!shumokusuu,'人数チェック'!A5)</f>
        <v>0</v>
      </c>
      <c r="C5" s="98">
        <f>COUNTIF([0]!shumokusuu2,'人数チェック'!A5)</f>
        <v>0</v>
      </c>
      <c r="D5" s="63" t="str">
        <f t="shared" si="0"/>
        <v>○</v>
      </c>
    </row>
    <row r="6" spans="1:4" ht="13.5">
      <c r="A6" s="62" t="s">
        <v>17</v>
      </c>
      <c r="B6" s="98">
        <f>COUNTIF([0]!shumokusuu,'人数チェック'!A6)</f>
        <v>0</v>
      </c>
      <c r="C6" s="98">
        <f>COUNTIF([0]!shumokusuu2,'人数チェック'!A6)</f>
        <v>0</v>
      </c>
      <c r="D6" s="63" t="str">
        <f t="shared" si="0"/>
        <v>○</v>
      </c>
    </row>
    <row r="7" spans="1:4" ht="13.5">
      <c r="A7" s="62" t="s">
        <v>18</v>
      </c>
      <c r="B7" s="98">
        <f>COUNTIF([0]!shumokusuu,'人数チェック'!A7)</f>
        <v>0</v>
      </c>
      <c r="C7" s="98">
        <f>COUNTIF([0]!shumokusuu2,'人数チェック'!A7)</f>
        <v>0</v>
      </c>
      <c r="D7" s="63" t="str">
        <f t="shared" si="0"/>
        <v>○</v>
      </c>
    </row>
    <row r="8" spans="1:4" ht="13.5">
      <c r="A8" s="62" t="s">
        <v>19</v>
      </c>
      <c r="B8" s="98">
        <f>COUNTIF([0]!shumokusuu,'人数チェック'!A8)</f>
        <v>0</v>
      </c>
      <c r="C8" s="98">
        <f>COUNTIF([0]!shumokusuu2,'人数チェック'!A8)</f>
        <v>0</v>
      </c>
      <c r="D8" s="63" t="str">
        <f t="shared" si="0"/>
        <v>○</v>
      </c>
    </row>
    <row r="9" spans="1:4" ht="13.5">
      <c r="A9" s="62" t="s">
        <v>20</v>
      </c>
      <c r="B9" s="98">
        <f>COUNTIF([0]!shumokusuu,'人数チェック'!A9)</f>
        <v>0</v>
      </c>
      <c r="C9" s="98">
        <f>COUNTIF([0]!shumokusuu2,'人数チェック'!A9)</f>
        <v>0</v>
      </c>
      <c r="D9" s="63" t="str">
        <f t="shared" si="0"/>
        <v>○</v>
      </c>
    </row>
    <row r="10" spans="1:4" ht="13.5">
      <c r="A10" s="62" t="s">
        <v>91</v>
      </c>
      <c r="B10" s="98">
        <f>COUNTIF([0]!shumokusuu,'人数チェック'!A10)</f>
        <v>0</v>
      </c>
      <c r="C10" s="98">
        <f>COUNTIF([0]!shumokusuu2,'人数チェック'!A10)</f>
        <v>0</v>
      </c>
      <c r="D10" s="63" t="str">
        <f t="shared" si="0"/>
        <v>○</v>
      </c>
    </row>
    <row r="11" spans="1:4" ht="13.5">
      <c r="A11" s="62" t="s">
        <v>21</v>
      </c>
      <c r="B11" s="98">
        <f>COUNTIF([0]!shumokusuu,'人数チェック'!A11)</f>
        <v>0</v>
      </c>
      <c r="C11" s="98">
        <f>COUNTIF([0]!shumokusuu2,'人数チェック'!A11)</f>
        <v>0</v>
      </c>
      <c r="D11" s="63" t="str">
        <f t="shared" si="0"/>
        <v>○</v>
      </c>
    </row>
    <row r="12" spans="1:4" ht="13.5">
      <c r="A12" s="62" t="s">
        <v>92</v>
      </c>
      <c r="B12" s="98">
        <f>COUNTIF([0]!shumokusuu,'人数チェック'!A12)</f>
        <v>0</v>
      </c>
      <c r="C12" s="98">
        <f>COUNTIF([0]!shumokusuu2,'人数チェック'!A12)</f>
        <v>0</v>
      </c>
      <c r="D12" s="63" t="str">
        <f>IF(B12=C12,"○","×")</f>
        <v>○</v>
      </c>
    </row>
    <row r="13" spans="1:4" ht="13.5">
      <c r="A13" s="62" t="s">
        <v>51</v>
      </c>
      <c r="B13" s="98">
        <f>COUNTIF([0]!shumokusuu,'人数チェック'!A13)</f>
        <v>0</v>
      </c>
      <c r="C13" s="98">
        <f>COUNTIF([0]!shumokusuu2,'人数チェック'!A13)</f>
        <v>0</v>
      </c>
      <c r="D13" s="63" t="str">
        <f t="shared" si="0"/>
        <v>○</v>
      </c>
    </row>
    <row r="14" spans="1:4" ht="13.5">
      <c r="A14" s="62" t="s">
        <v>50</v>
      </c>
      <c r="B14" s="98">
        <f>COUNTIF([0]!shumokusuu,'人数チェック'!A14)</f>
        <v>0</v>
      </c>
      <c r="C14" s="98">
        <f>COUNTIF([0]!shumokusuu2,'人数チェック'!A14)</f>
        <v>0</v>
      </c>
      <c r="D14" s="63" t="str">
        <f t="shared" si="0"/>
        <v>○</v>
      </c>
    </row>
    <row r="15" spans="1:4" ht="13.5">
      <c r="A15" s="62" t="s">
        <v>43</v>
      </c>
      <c r="B15" s="98">
        <f>COUNTIF([0]!shumokusuu,'人数チェック'!A15)</f>
        <v>0</v>
      </c>
      <c r="C15" s="98">
        <f>COUNTIF([0]!shumokusuu2,'人数チェック'!A15)</f>
        <v>0</v>
      </c>
      <c r="D15" s="63" t="str">
        <f t="shared" si="0"/>
        <v>○</v>
      </c>
    </row>
    <row r="16" spans="1:4" ht="13.5">
      <c r="A16" s="62" t="s">
        <v>44</v>
      </c>
      <c r="B16" s="98">
        <f>COUNTIF([0]!shumokusuu,'人数チェック'!A16)</f>
        <v>0</v>
      </c>
      <c r="C16" s="98">
        <f>COUNTIF([0]!shumokusuu2,'人数チェック'!A16)</f>
        <v>0</v>
      </c>
      <c r="D16" s="63" t="str">
        <f t="shared" si="0"/>
        <v>○</v>
      </c>
    </row>
    <row r="17" spans="1:4" ht="13.5">
      <c r="A17" s="62" t="s">
        <v>49</v>
      </c>
      <c r="B17" s="98">
        <f>COUNTIF([0]!shumokusuu,'人数チェック'!A17)</f>
        <v>0</v>
      </c>
      <c r="C17" s="98">
        <f>COUNTIF([0]!shumokusuu2,'人数チェック'!A17)</f>
        <v>0</v>
      </c>
      <c r="D17" s="63" t="str">
        <f t="shared" si="0"/>
        <v>○</v>
      </c>
    </row>
    <row r="18" spans="1:4" ht="13.5">
      <c r="A18" s="62" t="s">
        <v>47</v>
      </c>
      <c r="B18" s="98">
        <f>COUNTIF([0]!shumokusuu,'人数チェック'!A18)</f>
        <v>0</v>
      </c>
      <c r="C18" s="98">
        <f>COUNTIF([0]!shumokusuu2,'人数チェック'!A18)</f>
        <v>0</v>
      </c>
      <c r="D18" s="63" t="str">
        <f t="shared" si="0"/>
        <v>○</v>
      </c>
    </row>
    <row r="19" spans="1:4" ht="13.5">
      <c r="A19" s="62" t="s">
        <v>46</v>
      </c>
      <c r="B19" s="98">
        <f>COUNTIF([0]!shumokusuu,'人数チェック'!A19)</f>
        <v>0</v>
      </c>
      <c r="C19" s="98">
        <f>COUNTIF([0]!shumokusuu2,'人数チェック'!A19)</f>
        <v>0</v>
      </c>
      <c r="D19" s="63" t="str">
        <f t="shared" si="0"/>
        <v>○</v>
      </c>
    </row>
    <row r="20" spans="1:4" ht="14.25" thickBot="1">
      <c r="A20" s="62" t="s">
        <v>48</v>
      </c>
      <c r="B20" s="98">
        <f>COUNTIF([0]!shumokusuu,'人数チェック'!A20)</f>
        <v>0</v>
      </c>
      <c r="C20" s="98">
        <f>COUNTIF([0]!shumokusuu2,'人数チェック'!A20)</f>
        <v>0</v>
      </c>
      <c r="D20" s="63" t="str">
        <f t="shared" si="0"/>
        <v>○</v>
      </c>
    </row>
    <row r="21" spans="1:4" ht="14.25" thickTop="1">
      <c r="A21" s="93" t="s">
        <v>56</v>
      </c>
      <c r="B21" s="100">
        <f>'様式Ⅰ　女子団体'!J7</f>
        <v>0</v>
      </c>
      <c r="C21" s="100">
        <f>(COUNT([0]!延べ人数)+CEILING((COUNT([0]!混成)/2),1))</f>
        <v>0</v>
      </c>
      <c r="D21" s="94" t="str">
        <f>IF(B21=C21,"○","×")</f>
        <v>○</v>
      </c>
    </row>
    <row r="22" spans="1:4" ht="14.25" thickBot="1">
      <c r="A22" s="95" t="s">
        <v>55</v>
      </c>
      <c r="B22" s="101">
        <f>COUNT('様式Ⅰ　女子団体'!B:B)</f>
        <v>0</v>
      </c>
      <c r="C22" s="96"/>
      <c r="D22" s="97"/>
    </row>
    <row r="23" spans="1:4" ht="14.25" thickTop="1">
      <c r="A23" s="68" t="s">
        <v>59</v>
      </c>
      <c r="B23" s="99">
        <f>COUNTIF([0]!yonkei,"○")</f>
        <v>0</v>
      </c>
      <c r="C23" s="70"/>
      <c r="D23" s="103">
        <f>COUNTIF([0]!リレー,'人数チェック'!A23)</f>
        <v>0</v>
      </c>
    </row>
    <row r="24" spans="1:4" ht="14.25" thickBot="1">
      <c r="A24" s="64" t="s">
        <v>60</v>
      </c>
      <c r="B24" s="102">
        <f>COUNTIF([0]!mairu,"○")</f>
        <v>0</v>
      </c>
      <c r="C24" s="71"/>
      <c r="D24" s="104">
        <f>COUNTIF([0]!リレー,'人数チェック'!A24)</f>
        <v>0</v>
      </c>
    </row>
  </sheetData>
  <sheetProtection password="9EB5" sheet="1" selectLockedCells="1"/>
  <mergeCells count="1">
    <mergeCell ref="A1:D1"/>
  </mergeCells>
  <conditionalFormatting sqref="C21:D22 A21:B24 A3:D20">
    <cfRule type="expression" priority="1" dxfId="0" stopIfTrue="1">
      <formula>OR(A3:D3="×")</formula>
    </cfRule>
  </conditionalFormatting>
  <conditionalFormatting sqref="D23:D24">
    <cfRule type="expression" priority="2" dxfId="0" stopIfTrue="1">
      <formula>OR(D23:F23="×")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Y2"/>
  <sheetViews>
    <sheetView zoomScalePageLayoutView="0" workbookViewId="0" topLeftCell="A1">
      <selection activeCell="H23" sqref="H23"/>
    </sheetView>
  </sheetViews>
  <sheetFormatPr defaultColWidth="9.00390625" defaultRowHeight="13.5"/>
  <cols>
    <col min="2" max="5" width="5.875" style="0" bestFit="1" customWidth="1"/>
    <col min="6" max="7" width="6.875" style="0" bestFit="1" customWidth="1"/>
    <col min="8" max="8" width="7.875" style="0" bestFit="1" customWidth="1"/>
    <col min="9" max="10" width="7.125" style="0" bestFit="1" customWidth="1"/>
    <col min="11" max="11" width="9.25390625" style="0" customWidth="1"/>
    <col min="12" max="17" width="7.125" style="0" bestFit="1" customWidth="1"/>
    <col min="18" max="18" width="7.875" style="0" bestFit="1" customWidth="1"/>
    <col min="19" max="19" width="6.625" style="0" bestFit="1" customWidth="1"/>
    <col min="22" max="22" width="4.375" style="0" bestFit="1" customWidth="1"/>
    <col min="23" max="23" width="7.75390625" style="0" bestFit="1" customWidth="1"/>
    <col min="24" max="24" width="4.375" style="0" bestFit="1" customWidth="1"/>
    <col min="25" max="25" width="7.75390625" style="0" bestFit="1" customWidth="1"/>
  </cols>
  <sheetData>
    <row r="1" spans="1:25" ht="13.5">
      <c r="A1" t="s">
        <v>90</v>
      </c>
      <c r="B1" t="str">
        <f>'人数チェック'!$A$3</f>
        <v>100m</v>
      </c>
      <c r="C1" t="str">
        <f>'人数チェック'!$A$4</f>
        <v>200m</v>
      </c>
      <c r="D1" t="str">
        <f>'人数チェック'!$A$5</f>
        <v>400m</v>
      </c>
      <c r="E1" t="str">
        <f>'人数チェック'!$A$6</f>
        <v>800m</v>
      </c>
      <c r="F1" t="str">
        <f>'人数チェック'!$A$7</f>
        <v>1500m</v>
      </c>
      <c r="G1" t="str">
        <f>'人数チェック'!$A$8</f>
        <v>5000m</v>
      </c>
      <c r="H1" t="str">
        <f>'人数チェック'!$A$9</f>
        <v>10000m</v>
      </c>
      <c r="I1" t="str">
        <f>'人数チェック'!$A$10</f>
        <v>100mH</v>
      </c>
      <c r="J1" t="str">
        <f>'人数チェック'!$A$11</f>
        <v>400mH</v>
      </c>
      <c r="K1" t="s">
        <v>92</v>
      </c>
      <c r="L1" t="str">
        <f>'人数チェック'!$A$13</f>
        <v>走高跳</v>
      </c>
      <c r="M1" t="str">
        <f>'人数チェック'!$A$14</f>
        <v>棒高跳</v>
      </c>
      <c r="N1" t="str">
        <f>'人数チェック'!$A$15</f>
        <v>走幅跳</v>
      </c>
      <c r="O1" t="str">
        <f>'人数チェック'!$A$16</f>
        <v>三段跳</v>
      </c>
      <c r="P1" t="str">
        <f>'人数チェック'!$A$17</f>
        <v>砲丸投</v>
      </c>
      <c r="Q1" t="str">
        <f>'人数チェック'!$A$18</f>
        <v>円盤投</v>
      </c>
      <c r="R1" t="str">
        <f>'人数チェック'!$A$19</f>
        <v>ﾊﾝﾏｰ投</v>
      </c>
      <c r="S1" t="str">
        <f>'人数チェック'!$A$20</f>
        <v>やり投</v>
      </c>
      <c r="T1" t="str">
        <f>'人数チェック'!$A$21</f>
        <v>延べ人数</v>
      </c>
      <c r="U1" t="str">
        <f>'人数チェック'!$A$22</f>
        <v>参加人数</v>
      </c>
      <c r="V1" s="205" t="str">
        <f>'人数チェック'!$A$23</f>
        <v>４×１００ｍＲ</v>
      </c>
      <c r="W1" s="205"/>
      <c r="X1" s="205" t="str">
        <f>'人数チェック'!$A$24</f>
        <v>４×４００ｍＲ</v>
      </c>
      <c r="Y1" s="205"/>
    </row>
    <row r="2" spans="1:25" ht="13.5">
      <c r="A2">
        <f>'人数チェック'!$A$1</f>
        <v>0</v>
      </c>
      <c r="B2" s="105">
        <f>'人数チェック'!$B$3</f>
        <v>0</v>
      </c>
      <c r="C2" s="105">
        <f>'人数チェック'!$B$4</f>
        <v>0</v>
      </c>
      <c r="D2" s="105">
        <f>'人数チェック'!$B$5</f>
        <v>0</v>
      </c>
      <c r="E2" s="105">
        <f>'人数チェック'!$B$6</f>
        <v>0</v>
      </c>
      <c r="F2" s="105">
        <f>'人数チェック'!$B$7</f>
        <v>0</v>
      </c>
      <c r="G2" s="105">
        <f>'人数チェック'!$B$8</f>
        <v>0</v>
      </c>
      <c r="H2" s="105">
        <f>'人数チェック'!$B$9</f>
        <v>0</v>
      </c>
      <c r="I2" s="105">
        <f>'人数チェック'!$B$10</f>
        <v>0</v>
      </c>
      <c r="J2" s="105">
        <f>'人数チェック'!$B$11</f>
        <v>0</v>
      </c>
      <c r="K2" s="105">
        <f>'人数チェック'!$B$12</f>
        <v>0</v>
      </c>
      <c r="L2" s="105">
        <f>'人数チェック'!$B$13</f>
        <v>0</v>
      </c>
      <c r="M2" s="105">
        <f>'人数チェック'!$B$14</f>
        <v>0</v>
      </c>
      <c r="N2" s="105">
        <f>'人数チェック'!$B$15</f>
        <v>0</v>
      </c>
      <c r="O2" s="105">
        <f>'人数チェック'!$B$16</f>
        <v>0</v>
      </c>
      <c r="P2" s="105">
        <f>'人数チェック'!$B$17</f>
        <v>0</v>
      </c>
      <c r="Q2" s="105">
        <f>'人数チェック'!$B$18</f>
        <v>0</v>
      </c>
      <c r="R2" s="105">
        <f>'人数チェック'!$B$19</f>
        <v>0</v>
      </c>
      <c r="S2" s="105">
        <f>'人数チェック'!$B$20</f>
        <v>0</v>
      </c>
      <c r="T2" s="105">
        <f>'人数チェック'!$B$21</f>
        <v>0</v>
      </c>
      <c r="U2" s="105">
        <f>'人数チェック'!$B$22</f>
        <v>0</v>
      </c>
      <c r="V2" s="106">
        <f>'人数チェック'!$B$23</f>
        <v>0</v>
      </c>
      <c r="W2" s="107">
        <f>'人数チェック'!$D$23</f>
        <v>0</v>
      </c>
      <c r="X2" s="106">
        <f>'人数チェック'!$B$24</f>
        <v>0</v>
      </c>
      <c r="Y2" s="107">
        <f>'人数チェック'!$D$24</f>
        <v>0</v>
      </c>
    </row>
  </sheetData>
  <sheetProtection password="9EB5" sheet="1" objects="1" scenarios="1" selectLockedCells="1"/>
  <mergeCells count="2">
    <mergeCell ref="V1:W1"/>
    <mergeCell ref="X1:Y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TICAL</cp:lastModifiedBy>
  <cp:lastPrinted>2010-04-22T06:36:18Z</cp:lastPrinted>
  <dcterms:created xsi:type="dcterms:W3CDTF">1997-01-08T22:48:59Z</dcterms:created>
  <dcterms:modified xsi:type="dcterms:W3CDTF">2010-05-27T13:42:34Z</dcterms:modified>
  <cp:category/>
  <cp:version/>
  <cp:contentType/>
  <cp:contentStatus/>
</cp:coreProperties>
</file>