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tuk\OneDrive\ドキュメント\公興ﾌｫﾙﾀﾞｰ\ﾏｲﾄﾞｷｭﾒﾝﾄ\伊勢崎陸上ｸﾗﾌﾞ\R7年度大会\R7.8.2ﾅｲﾀｰ\"/>
    </mc:Choice>
  </mc:AlternateContent>
  <xr:revisionPtr revIDLastSave="0" documentId="13_ncr:1_{2C23ECA0-8388-4305-A8F9-EA8FC2D6C35A}" xr6:coauthVersionLast="47" xr6:coauthVersionMax="47" xr10:uidLastSave="{00000000-0000-0000-0000-000000000000}"/>
  <bookViews>
    <workbookView xWindow="-108" yWindow="-108" windowWidth="23256" windowHeight="12456" tabRatio="646" firstSheet="1" activeTab="1" xr2:uid="{00000000-000D-0000-FFFF-FFFF00000000}"/>
  </bookViews>
  <sheets>
    <sheet name="申込一覧表記入例" sheetId="4" state="hidden" r:id="rId1"/>
    <sheet name="申込一覧表A" sheetId="1" r:id="rId2"/>
    <sheet name="データ取得" sheetId="3" r:id="rId3"/>
    <sheet name="初期設定" sheetId="2" r:id="rId4"/>
  </sheets>
  <definedNames>
    <definedName name="_xlnm._FilterDatabase" localSheetId="3" hidden="1">初期設定!$D$1:$H$182</definedName>
    <definedName name="dennwa">初期設定!$D$1:$G$197</definedName>
    <definedName name="gakkou">初期設定!$D$1:$E$197</definedName>
    <definedName name="gunshikoumei">初期設定!$I$2:$I$184</definedName>
    <definedName name="jyuusyo">初期設定!$D$1:$F$197</definedName>
    <definedName name="komon">初期設定!$D$1:$J$197</definedName>
    <definedName name="koodo">初期設定!$D$1:$H$184</definedName>
    <definedName name="koucyo">初期設定!$D$1:$I$184</definedName>
    <definedName name="kyougi">初期設定!$A$1:$B$120</definedName>
    <definedName name="_xlnm.Print_Area" localSheetId="3">初期設定!$A$1:$L$44</definedName>
    <definedName name="_xlnm.Print_Area" localSheetId="1">申込一覧表A!$A$1:$Q$119</definedName>
    <definedName name="_xlnm.Print_Area" localSheetId="0">申込一覧表記入例!$A$1:$Q$120</definedName>
  </definedNames>
  <calcPr calcId="191029"/>
</workbook>
</file>

<file path=xl/calcChain.xml><?xml version="1.0" encoding="utf-8"?>
<calcChain xmlns="http://schemas.openxmlformats.org/spreadsheetml/2006/main">
  <c r="J13" i="1" l="1"/>
  <c r="J9" i="1" l="1"/>
  <c r="J10" i="1"/>
  <c r="J6" i="1"/>
  <c r="J8" i="1"/>
  <c r="J34" i="1" l="1"/>
  <c r="J33" i="1"/>
  <c r="J32" i="1"/>
  <c r="J31" i="1"/>
  <c r="J30" i="1"/>
  <c r="J29" i="1"/>
  <c r="J28" i="1"/>
  <c r="J27" i="1"/>
  <c r="J26" i="1"/>
  <c r="J25" i="1"/>
  <c r="J24" i="1"/>
  <c r="A2" i="3"/>
  <c r="E2" i="3" s="1"/>
  <c r="B2" i="3"/>
  <c r="C2" i="3"/>
  <c r="D2" i="3"/>
  <c r="F2" i="3"/>
  <c r="G2" i="3"/>
  <c r="H2" i="3"/>
  <c r="I2" i="3"/>
  <c r="J2" i="3"/>
  <c r="K2" i="3"/>
  <c r="L2" i="3"/>
  <c r="A3" i="3"/>
  <c r="E3" i="3" s="1"/>
  <c r="B3" i="3"/>
  <c r="C3" i="3"/>
  <c r="D3" i="3"/>
  <c r="F3" i="3"/>
  <c r="G3" i="3"/>
  <c r="H3" i="3"/>
  <c r="I3" i="3"/>
  <c r="J3" i="3"/>
  <c r="K3" i="3"/>
  <c r="L3" i="3"/>
  <c r="A4" i="3"/>
  <c r="E4" i="3" s="1"/>
  <c r="B4" i="3"/>
  <c r="C4" i="3"/>
  <c r="D4" i="3"/>
  <c r="F4" i="3"/>
  <c r="G4" i="3"/>
  <c r="H4" i="3"/>
  <c r="I4" i="3"/>
  <c r="J4" i="3"/>
  <c r="K4" i="3"/>
  <c r="L4" i="3"/>
  <c r="A5" i="3"/>
  <c r="E5" i="3" s="1"/>
  <c r="B5" i="3"/>
  <c r="C5" i="3"/>
  <c r="D5" i="3"/>
  <c r="F5" i="3"/>
  <c r="G5" i="3"/>
  <c r="H5" i="3"/>
  <c r="I5" i="3"/>
  <c r="J5" i="3"/>
  <c r="K5" i="3"/>
  <c r="L5" i="3"/>
  <c r="A6" i="3"/>
  <c r="E6" i="3" s="1"/>
  <c r="B6" i="3"/>
  <c r="C6" i="3"/>
  <c r="D6" i="3"/>
  <c r="F6" i="3"/>
  <c r="G6" i="3"/>
  <c r="H6" i="3"/>
  <c r="I6" i="3"/>
  <c r="J6" i="3"/>
  <c r="K6" i="3"/>
  <c r="L6" i="3"/>
  <c r="A7" i="3"/>
  <c r="E7" i="3" s="1"/>
  <c r="B7" i="3"/>
  <c r="C7" i="3"/>
  <c r="D7" i="3"/>
  <c r="F7" i="3"/>
  <c r="G7" i="3"/>
  <c r="H7" i="3"/>
  <c r="I7" i="3"/>
  <c r="J7" i="3"/>
  <c r="K7" i="3"/>
  <c r="L7" i="3"/>
  <c r="A8" i="3"/>
  <c r="B8" i="3"/>
  <c r="C8" i="3"/>
  <c r="D8" i="3"/>
  <c r="E8" i="3"/>
  <c r="F8" i="3"/>
  <c r="G8" i="3"/>
  <c r="H8" i="3"/>
  <c r="I8" i="3"/>
  <c r="J8" i="3"/>
  <c r="K8" i="3"/>
  <c r="L8" i="3"/>
  <c r="A9" i="3"/>
  <c r="E9" i="3" s="1"/>
  <c r="B9" i="3"/>
  <c r="C9" i="3"/>
  <c r="D9" i="3"/>
  <c r="F9" i="3"/>
  <c r="G9" i="3"/>
  <c r="H9" i="3"/>
  <c r="I9" i="3"/>
  <c r="J9" i="3"/>
  <c r="K9" i="3"/>
  <c r="L9" i="3"/>
  <c r="A10" i="3"/>
  <c r="E10" i="3" s="1"/>
  <c r="B10" i="3"/>
  <c r="C10" i="3"/>
  <c r="D10" i="3"/>
  <c r="F10" i="3"/>
  <c r="G10" i="3"/>
  <c r="H10" i="3"/>
  <c r="I10" i="3"/>
  <c r="J10" i="3"/>
  <c r="K10" i="3"/>
  <c r="L10" i="3"/>
  <c r="A11" i="3"/>
  <c r="E11" i="3" s="1"/>
  <c r="B11" i="3"/>
  <c r="C11" i="3"/>
  <c r="D11" i="3"/>
  <c r="F11" i="3"/>
  <c r="G11" i="3"/>
  <c r="H11" i="3"/>
  <c r="I11" i="3"/>
  <c r="J11" i="3"/>
  <c r="K11" i="3"/>
  <c r="L11" i="3"/>
  <c r="A12" i="3"/>
  <c r="E12" i="3" s="1"/>
  <c r="B12" i="3"/>
  <c r="C12" i="3"/>
  <c r="D12" i="3"/>
  <c r="F12" i="3"/>
  <c r="G12" i="3"/>
  <c r="H12" i="3"/>
  <c r="I12" i="3"/>
  <c r="J12" i="3"/>
  <c r="K12" i="3"/>
  <c r="L12" i="3"/>
  <c r="A13" i="3"/>
  <c r="B13" i="3"/>
  <c r="C13" i="3"/>
  <c r="D13" i="3"/>
  <c r="E13" i="3"/>
  <c r="F13" i="3"/>
  <c r="G13" i="3"/>
  <c r="H13" i="3"/>
  <c r="I13" i="3"/>
  <c r="J13" i="3"/>
  <c r="K13" i="3"/>
  <c r="L13" i="3"/>
  <c r="A14" i="3"/>
  <c r="B14" i="3"/>
  <c r="C14" i="3"/>
  <c r="D14" i="3"/>
  <c r="E14" i="3"/>
  <c r="F14" i="3"/>
  <c r="G14" i="3"/>
  <c r="H14" i="3"/>
  <c r="I14" i="3"/>
  <c r="J14" i="3"/>
  <c r="K14" i="3"/>
  <c r="L14" i="3"/>
  <c r="A15" i="3"/>
  <c r="E15" i="3" s="1"/>
  <c r="B15" i="3"/>
  <c r="C15" i="3"/>
  <c r="D15" i="3"/>
  <c r="F15" i="3"/>
  <c r="G15" i="3"/>
  <c r="H15" i="3"/>
  <c r="I15" i="3"/>
  <c r="J15" i="3"/>
  <c r="K15" i="3"/>
  <c r="L15" i="3"/>
  <c r="A16" i="3"/>
  <c r="E16" i="3" s="1"/>
  <c r="B16" i="3"/>
  <c r="C16" i="3"/>
  <c r="D16" i="3"/>
  <c r="F16" i="3"/>
  <c r="G16" i="3"/>
  <c r="H16" i="3"/>
  <c r="I16" i="3"/>
  <c r="J16" i="3"/>
  <c r="K16" i="3"/>
  <c r="L16" i="3"/>
  <c r="A17" i="3"/>
  <c r="E17" i="3" s="1"/>
  <c r="B17" i="3"/>
  <c r="C17" i="3"/>
  <c r="D17" i="3"/>
  <c r="F17" i="3"/>
  <c r="G17" i="3"/>
  <c r="H17" i="3"/>
  <c r="I17" i="3"/>
  <c r="J17" i="3"/>
  <c r="K17" i="3"/>
  <c r="L17" i="3"/>
  <c r="A18" i="3"/>
  <c r="E18" i="3" s="1"/>
  <c r="B18" i="3"/>
  <c r="C18" i="3"/>
  <c r="D18" i="3"/>
  <c r="F18" i="3"/>
  <c r="G18" i="3"/>
  <c r="H18" i="3"/>
  <c r="I18" i="3"/>
  <c r="J18" i="3"/>
  <c r="K18" i="3"/>
  <c r="L18" i="3"/>
  <c r="A19" i="3"/>
  <c r="E19" i="3" s="1"/>
  <c r="B19" i="3"/>
  <c r="C19" i="3"/>
  <c r="D19" i="3"/>
  <c r="F19" i="3"/>
  <c r="G19" i="3"/>
  <c r="H19" i="3"/>
  <c r="I19" i="3"/>
  <c r="J19" i="3"/>
  <c r="K19" i="3"/>
  <c r="L19" i="3"/>
  <c r="A20" i="3"/>
  <c r="E20" i="3" s="1"/>
  <c r="B20" i="3"/>
  <c r="C20" i="3"/>
  <c r="D20" i="3"/>
  <c r="F20" i="3"/>
  <c r="G20" i="3"/>
  <c r="H20" i="3"/>
  <c r="I20" i="3"/>
  <c r="J20" i="3"/>
  <c r="K20" i="3"/>
  <c r="L20" i="3"/>
  <c r="A21" i="3"/>
  <c r="E21" i="3" s="1"/>
  <c r="B21" i="3"/>
  <c r="C21" i="3"/>
  <c r="D21" i="3"/>
  <c r="F21" i="3"/>
  <c r="G21" i="3"/>
  <c r="H21" i="3"/>
  <c r="I21" i="3"/>
  <c r="J21" i="3"/>
  <c r="K21" i="3"/>
  <c r="L21" i="3"/>
  <c r="A22" i="3"/>
  <c r="E22" i="3" s="1"/>
  <c r="B22" i="3"/>
  <c r="C22" i="3"/>
  <c r="D22" i="3"/>
  <c r="F22" i="3"/>
  <c r="G22" i="3"/>
  <c r="H22" i="3"/>
  <c r="I22" i="3"/>
  <c r="J22" i="3"/>
  <c r="K22" i="3"/>
  <c r="L22" i="3"/>
  <c r="A23" i="3"/>
  <c r="E23" i="3" s="1"/>
  <c r="B23" i="3"/>
  <c r="C23" i="3"/>
  <c r="D23" i="3"/>
  <c r="F23" i="3"/>
  <c r="G23" i="3"/>
  <c r="H23" i="3"/>
  <c r="I23" i="3"/>
  <c r="J23" i="3"/>
  <c r="K23" i="3"/>
  <c r="L23" i="3"/>
  <c r="A24" i="3"/>
  <c r="E24" i="3" s="1"/>
  <c r="B24" i="3"/>
  <c r="C24" i="3"/>
  <c r="D24" i="3"/>
  <c r="F24" i="3"/>
  <c r="G24" i="3"/>
  <c r="H24" i="3"/>
  <c r="I24" i="3"/>
  <c r="J24" i="3"/>
  <c r="K24" i="3"/>
  <c r="L24" i="3"/>
  <c r="A25" i="3"/>
  <c r="E25" i="3" s="1"/>
  <c r="B25" i="3"/>
  <c r="C25" i="3"/>
  <c r="D25" i="3"/>
  <c r="F25" i="3"/>
  <c r="G25" i="3"/>
  <c r="H25" i="3"/>
  <c r="I25" i="3"/>
  <c r="J25" i="3"/>
  <c r="K25" i="3"/>
  <c r="L25" i="3"/>
  <c r="A26" i="3"/>
  <c r="E26" i="3" s="1"/>
  <c r="B26" i="3"/>
  <c r="C26" i="3"/>
  <c r="D26" i="3"/>
  <c r="F26" i="3"/>
  <c r="G26" i="3"/>
  <c r="H26" i="3"/>
  <c r="I26" i="3"/>
  <c r="J26" i="3"/>
  <c r="K26" i="3"/>
  <c r="L26" i="3"/>
  <c r="A27" i="3"/>
  <c r="E27" i="3" s="1"/>
  <c r="B27" i="3"/>
  <c r="C27" i="3"/>
  <c r="D27" i="3"/>
  <c r="F27" i="3"/>
  <c r="G27" i="3"/>
  <c r="H27" i="3"/>
  <c r="I27" i="3"/>
  <c r="J27" i="3"/>
  <c r="K27" i="3"/>
  <c r="L27" i="3"/>
  <c r="A28" i="3"/>
  <c r="E28" i="3" s="1"/>
  <c r="B28" i="3"/>
  <c r="C28" i="3"/>
  <c r="D28" i="3"/>
  <c r="F28" i="3"/>
  <c r="G28" i="3"/>
  <c r="H28" i="3"/>
  <c r="I28" i="3"/>
  <c r="J28" i="3"/>
  <c r="K28" i="3"/>
  <c r="L28" i="3"/>
  <c r="A29" i="3"/>
  <c r="E29" i="3" s="1"/>
  <c r="B29" i="3"/>
  <c r="C29" i="3"/>
  <c r="D29" i="3"/>
  <c r="F29" i="3"/>
  <c r="G29" i="3"/>
  <c r="H29" i="3"/>
  <c r="I29" i="3"/>
  <c r="J29" i="3"/>
  <c r="K29" i="3"/>
  <c r="L29" i="3"/>
  <c r="A30" i="3"/>
  <c r="E30" i="3" s="1"/>
  <c r="B30" i="3"/>
  <c r="C30" i="3"/>
  <c r="D30" i="3"/>
  <c r="F30" i="3"/>
  <c r="G30" i="3"/>
  <c r="H30" i="3"/>
  <c r="I30" i="3"/>
  <c r="J30" i="3"/>
  <c r="K30" i="3"/>
  <c r="L30" i="3"/>
  <c r="A31" i="3"/>
  <c r="E31" i="3" s="1"/>
  <c r="B31" i="3"/>
  <c r="C31" i="3"/>
  <c r="D31" i="3"/>
  <c r="F31" i="3"/>
  <c r="G31" i="3"/>
  <c r="H31" i="3"/>
  <c r="I31" i="3"/>
  <c r="J31" i="3"/>
  <c r="K31" i="3"/>
  <c r="L31" i="3"/>
  <c r="A32" i="3"/>
  <c r="E32" i="3" s="1"/>
  <c r="B32" i="3"/>
  <c r="C32" i="3"/>
  <c r="D32" i="3"/>
  <c r="F32" i="3"/>
  <c r="G32" i="3"/>
  <c r="H32" i="3"/>
  <c r="I32" i="3"/>
  <c r="J32" i="3"/>
  <c r="K32" i="3"/>
  <c r="L32" i="3"/>
  <c r="A33" i="3"/>
  <c r="E33" i="3" s="1"/>
  <c r="B33" i="3"/>
  <c r="C33" i="3"/>
  <c r="D33" i="3"/>
  <c r="F33" i="3"/>
  <c r="G33" i="3"/>
  <c r="H33" i="3"/>
  <c r="I33" i="3"/>
  <c r="J33" i="3"/>
  <c r="K33" i="3"/>
  <c r="L33" i="3"/>
  <c r="A34" i="3"/>
  <c r="E34" i="3" s="1"/>
  <c r="B34" i="3"/>
  <c r="C34" i="3"/>
  <c r="D34" i="3"/>
  <c r="F34" i="3"/>
  <c r="G34" i="3"/>
  <c r="H34" i="3"/>
  <c r="I34" i="3"/>
  <c r="J34" i="3"/>
  <c r="K34" i="3"/>
  <c r="L34" i="3"/>
  <c r="A35" i="3"/>
  <c r="E35" i="3" s="1"/>
  <c r="B35" i="3"/>
  <c r="C35" i="3"/>
  <c r="D35" i="3"/>
  <c r="F35" i="3"/>
  <c r="G35" i="3"/>
  <c r="H35" i="3"/>
  <c r="I35" i="3"/>
  <c r="J35" i="3"/>
  <c r="K35" i="3"/>
  <c r="L35" i="3"/>
  <c r="A36" i="3"/>
  <c r="E36" i="3" s="1"/>
  <c r="B36" i="3"/>
  <c r="C36" i="3"/>
  <c r="D36" i="3"/>
  <c r="F36" i="3"/>
  <c r="G36" i="3"/>
  <c r="H36" i="3"/>
  <c r="I36" i="3"/>
  <c r="J36" i="3"/>
  <c r="K36" i="3"/>
  <c r="L36" i="3"/>
  <c r="A37" i="3"/>
  <c r="E37" i="3" s="1"/>
  <c r="B37" i="3"/>
  <c r="C37" i="3"/>
  <c r="D37" i="3"/>
  <c r="F37" i="3"/>
  <c r="G37" i="3"/>
  <c r="H37" i="3"/>
  <c r="I37" i="3"/>
  <c r="J37" i="3"/>
  <c r="K37" i="3"/>
  <c r="L37" i="3"/>
  <c r="A38" i="3"/>
  <c r="E38" i="3" s="1"/>
  <c r="B38" i="3"/>
  <c r="C38" i="3"/>
  <c r="D38" i="3"/>
  <c r="F38" i="3"/>
  <c r="G38" i="3"/>
  <c r="H38" i="3"/>
  <c r="I38" i="3"/>
  <c r="J38" i="3"/>
  <c r="K38" i="3"/>
  <c r="L38" i="3"/>
  <c r="A39" i="3"/>
  <c r="E39" i="3" s="1"/>
  <c r="B39" i="3"/>
  <c r="C39" i="3"/>
  <c r="D39" i="3"/>
  <c r="F39" i="3"/>
  <c r="G39" i="3"/>
  <c r="H39" i="3"/>
  <c r="I39" i="3"/>
  <c r="J39" i="3"/>
  <c r="K39" i="3"/>
  <c r="L39" i="3"/>
  <c r="A40" i="3"/>
  <c r="E40" i="3" s="1"/>
  <c r="B40" i="3"/>
  <c r="C40" i="3"/>
  <c r="D40" i="3"/>
  <c r="F40" i="3"/>
  <c r="G40" i="3"/>
  <c r="H40" i="3"/>
  <c r="I40" i="3"/>
  <c r="J40" i="3"/>
  <c r="K40" i="3"/>
  <c r="L40" i="3"/>
  <c r="A41" i="3"/>
  <c r="E41" i="3" s="1"/>
  <c r="B41" i="3"/>
  <c r="C41" i="3"/>
  <c r="D41" i="3"/>
  <c r="F41" i="3"/>
  <c r="G41" i="3"/>
  <c r="H41" i="3"/>
  <c r="I41" i="3"/>
  <c r="J41" i="3"/>
  <c r="K41" i="3"/>
  <c r="L41" i="3"/>
  <c r="A42" i="3"/>
  <c r="E42" i="3" s="1"/>
  <c r="B42" i="3"/>
  <c r="C42" i="3"/>
  <c r="D42" i="3"/>
  <c r="F42" i="3"/>
  <c r="G42" i="3"/>
  <c r="H42" i="3"/>
  <c r="I42" i="3"/>
  <c r="J42" i="3"/>
  <c r="K42" i="3"/>
  <c r="L42" i="3"/>
  <c r="A43" i="3"/>
  <c r="E43" i="3" s="1"/>
  <c r="B43" i="3"/>
  <c r="C43" i="3"/>
  <c r="D43" i="3"/>
  <c r="F43" i="3"/>
  <c r="G43" i="3"/>
  <c r="H43" i="3"/>
  <c r="I43" i="3"/>
  <c r="J43" i="3"/>
  <c r="K43" i="3"/>
  <c r="L43" i="3"/>
  <c r="A44" i="3"/>
  <c r="E44" i="3" s="1"/>
  <c r="B44" i="3"/>
  <c r="C44" i="3"/>
  <c r="D44" i="3"/>
  <c r="F44" i="3"/>
  <c r="G44" i="3"/>
  <c r="H44" i="3"/>
  <c r="I44" i="3"/>
  <c r="J44" i="3"/>
  <c r="K44" i="3"/>
  <c r="L44" i="3"/>
  <c r="A45" i="3"/>
  <c r="E45" i="3" s="1"/>
  <c r="B45" i="3"/>
  <c r="C45" i="3"/>
  <c r="D45" i="3"/>
  <c r="F45" i="3"/>
  <c r="G45" i="3"/>
  <c r="H45" i="3"/>
  <c r="I45" i="3"/>
  <c r="J45" i="3"/>
  <c r="K45" i="3"/>
  <c r="L45" i="3"/>
  <c r="A46" i="3"/>
  <c r="E46" i="3" s="1"/>
  <c r="B46" i="3"/>
  <c r="C46" i="3"/>
  <c r="D46" i="3"/>
  <c r="F46" i="3"/>
  <c r="G46" i="3"/>
  <c r="H46" i="3"/>
  <c r="I46" i="3"/>
  <c r="J46" i="3"/>
  <c r="K46" i="3"/>
  <c r="L46" i="3"/>
  <c r="A47" i="3"/>
  <c r="B47" i="3"/>
  <c r="C47" i="3"/>
  <c r="D47" i="3"/>
  <c r="E47" i="3"/>
  <c r="F47" i="3"/>
  <c r="G47" i="3"/>
  <c r="H47" i="3"/>
  <c r="I47" i="3"/>
  <c r="J47" i="3"/>
  <c r="K47" i="3"/>
  <c r="L47" i="3"/>
  <c r="A48" i="3"/>
  <c r="E48" i="3" s="1"/>
  <c r="B48" i="3"/>
  <c r="C48" i="3"/>
  <c r="D48" i="3"/>
  <c r="F48" i="3"/>
  <c r="G48" i="3"/>
  <c r="H48" i="3"/>
  <c r="I48" i="3"/>
  <c r="J48" i="3"/>
  <c r="K48" i="3"/>
  <c r="L48" i="3"/>
  <c r="A49" i="3"/>
  <c r="E49" i="3" s="1"/>
  <c r="B49" i="3"/>
  <c r="C49" i="3"/>
  <c r="D49" i="3"/>
  <c r="F49" i="3"/>
  <c r="G49" i="3"/>
  <c r="H49" i="3"/>
  <c r="I49" i="3"/>
  <c r="J49" i="3"/>
  <c r="K49" i="3"/>
  <c r="L49" i="3"/>
  <c r="A50" i="3"/>
  <c r="E50" i="3" s="1"/>
  <c r="B50" i="3"/>
  <c r="C50" i="3"/>
  <c r="D50" i="3"/>
  <c r="F50" i="3"/>
  <c r="G50" i="3"/>
  <c r="H50" i="3"/>
  <c r="I50" i="3"/>
  <c r="J50" i="3"/>
  <c r="K50" i="3"/>
  <c r="L50" i="3"/>
  <c r="A51" i="3"/>
  <c r="E51" i="3" s="1"/>
  <c r="B51" i="3"/>
  <c r="C51" i="3"/>
  <c r="D51" i="3"/>
  <c r="F51" i="3"/>
  <c r="G51" i="3"/>
  <c r="H51" i="3"/>
  <c r="I51" i="3"/>
  <c r="J51" i="3"/>
  <c r="K51" i="3"/>
  <c r="L51" i="3"/>
  <c r="A52" i="3"/>
  <c r="B52" i="3"/>
  <c r="C52" i="3"/>
  <c r="D52" i="3"/>
  <c r="E52" i="3"/>
  <c r="F52" i="3"/>
  <c r="G52" i="3"/>
  <c r="H52" i="3"/>
  <c r="I52" i="3"/>
  <c r="J52" i="3"/>
  <c r="K52" i="3"/>
  <c r="L52" i="3"/>
  <c r="A53" i="3"/>
  <c r="E53" i="3" s="1"/>
  <c r="B53" i="3"/>
  <c r="C53" i="3"/>
  <c r="D53" i="3"/>
  <c r="F53" i="3"/>
  <c r="G53" i="3"/>
  <c r="H53" i="3"/>
  <c r="I53" i="3"/>
  <c r="J53" i="3"/>
  <c r="K53" i="3"/>
  <c r="L53" i="3"/>
  <c r="A54" i="3"/>
  <c r="E54" i="3" s="1"/>
  <c r="B54" i="3"/>
  <c r="C54" i="3"/>
  <c r="D54" i="3"/>
  <c r="F54" i="3"/>
  <c r="G54" i="3"/>
  <c r="H54" i="3"/>
  <c r="I54" i="3"/>
  <c r="J54" i="3"/>
  <c r="K54" i="3"/>
  <c r="L54" i="3"/>
  <c r="A55" i="3"/>
  <c r="B55" i="3"/>
  <c r="C55" i="3"/>
  <c r="D55" i="3"/>
  <c r="E55" i="3"/>
  <c r="F55" i="3"/>
  <c r="G55" i="3"/>
  <c r="H55" i="3"/>
  <c r="I55" i="3"/>
  <c r="J55" i="3"/>
  <c r="K55" i="3"/>
  <c r="L55" i="3"/>
  <c r="A56" i="3"/>
  <c r="E56" i="3" s="1"/>
  <c r="B56" i="3"/>
  <c r="C56" i="3"/>
  <c r="D56" i="3"/>
  <c r="F56" i="3"/>
  <c r="G56" i="3"/>
  <c r="H56" i="3"/>
  <c r="I56" i="3"/>
  <c r="J56" i="3"/>
  <c r="K56" i="3"/>
  <c r="L56" i="3"/>
  <c r="A57" i="3"/>
  <c r="E57" i="3" s="1"/>
  <c r="B57" i="3"/>
  <c r="C57" i="3"/>
  <c r="D57" i="3"/>
  <c r="F57" i="3"/>
  <c r="G57" i="3"/>
  <c r="H57" i="3"/>
  <c r="I57" i="3"/>
  <c r="J57" i="3"/>
  <c r="K57" i="3"/>
  <c r="L57" i="3"/>
  <c r="A58" i="3"/>
  <c r="E58" i="3" s="1"/>
  <c r="B58" i="3"/>
  <c r="C58" i="3"/>
  <c r="D58" i="3"/>
  <c r="F58" i="3"/>
  <c r="G58" i="3"/>
  <c r="H58" i="3"/>
  <c r="I58" i="3"/>
  <c r="J58" i="3"/>
  <c r="K58" i="3"/>
  <c r="L58" i="3"/>
  <c r="A59" i="3"/>
  <c r="E59" i="3" s="1"/>
  <c r="B59" i="3"/>
  <c r="C59" i="3"/>
  <c r="D59" i="3"/>
  <c r="F59" i="3"/>
  <c r="G59" i="3"/>
  <c r="H59" i="3"/>
  <c r="I59" i="3"/>
  <c r="J59" i="3"/>
  <c r="K59" i="3"/>
  <c r="L59" i="3"/>
  <c r="A60" i="3"/>
  <c r="E60" i="3" s="1"/>
  <c r="B60" i="3"/>
  <c r="C60" i="3"/>
  <c r="D60" i="3"/>
  <c r="F60" i="3"/>
  <c r="G60" i="3"/>
  <c r="H60" i="3"/>
  <c r="I60" i="3"/>
  <c r="J60" i="3"/>
  <c r="K60" i="3"/>
  <c r="L60" i="3"/>
  <c r="A61" i="3"/>
  <c r="E61" i="3" s="1"/>
  <c r="B61" i="3"/>
  <c r="C61" i="3"/>
  <c r="D61" i="3"/>
  <c r="F61" i="3"/>
  <c r="G61" i="3"/>
  <c r="H61" i="3"/>
  <c r="I61" i="3"/>
  <c r="J61" i="3"/>
  <c r="K61" i="3"/>
  <c r="L61" i="3"/>
  <c r="A62" i="3"/>
  <c r="E62" i="3" s="1"/>
  <c r="B62" i="3"/>
  <c r="C62" i="3"/>
  <c r="D62" i="3"/>
  <c r="F62" i="3"/>
  <c r="G62" i="3"/>
  <c r="H62" i="3"/>
  <c r="I62" i="3"/>
  <c r="J62" i="3"/>
  <c r="K62" i="3"/>
  <c r="L62" i="3"/>
  <c r="A63" i="3"/>
  <c r="E63" i="3" s="1"/>
  <c r="B63" i="3"/>
  <c r="C63" i="3"/>
  <c r="D63" i="3"/>
  <c r="F63" i="3"/>
  <c r="G63" i="3"/>
  <c r="H63" i="3"/>
  <c r="I63" i="3"/>
  <c r="J63" i="3"/>
  <c r="K63" i="3"/>
  <c r="L63" i="3"/>
  <c r="A64" i="3"/>
  <c r="E64" i="3" s="1"/>
  <c r="B64" i="3"/>
  <c r="C64" i="3"/>
  <c r="D64" i="3"/>
  <c r="F64" i="3"/>
  <c r="G64" i="3"/>
  <c r="H64" i="3"/>
  <c r="I64" i="3"/>
  <c r="J64" i="3"/>
  <c r="K64" i="3"/>
  <c r="L64" i="3"/>
  <c r="A65" i="3"/>
  <c r="E65" i="3" s="1"/>
  <c r="B65" i="3"/>
  <c r="C65" i="3"/>
  <c r="D65" i="3"/>
  <c r="F65" i="3"/>
  <c r="G65" i="3"/>
  <c r="H65" i="3"/>
  <c r="I65" i="3"/>
  <c r="J65" i="3"/>
  <c r="K65" i="3"/>
  <c r="L65" i="3"/>
  <c r="A66" i="3"/>
  <c r="E66" i="3" s="1"/>
  <c r="B66" i="3"/>
  <c r="C66" i="3"/>
  <c r="D66" i="3"/>
  <c r="F66" i="3"/>
  <c r="G66" i="3"/>
  <c r="H66" i="3"/>
  <c r="I66" i="3"/>
  <c r="J66" i="3"/>
  <c r="K66" i="3"/>
  <c r="L66" i="3"/>
  <c r="A67" i="3"/>
  <c r="E67" i="3" s="1"/>
  <c r="B67" i="3"/>
  <c r="C67" i="3"/>
  <c r="D67" i="3"/>
  <c r="F67" i="3"/>
  <c r="G67" i="3"/>
  <c r="H67" i="3"/>
  <c r="I67" i="3"/>
  <c r="J67" i="3"/>
  <c r="K67" i="3"/>
  <c r="L67" i="3"/>
  <c r="A68" i="3"/>
  <c r="E68" i="3" s="1"/>
  <c r="B68" i="3"/>
  <c r="C68" i="3"/>
  <c r="D68" i="3"/>
  <c r="F68" i="3"/>
  <c r="G68" i="3"/>
  <c r="H68" i="3"/>
  <c r="I68" i="3"/>
  <c r="J68" i="3"/>
  <c r="K68" i="3"/>
  <c r="L68" i="3"/>
  <c r="A69" i="3"/>
  <c r="E69" i="3" s="1"/>
  <c r="B69" i="3"/>
  <c r="C69" i="3"/>
  <c r="D69" i="3"/>
  <c r="F69" i="3"/>
  <c r="G69" i="3"/>
  <c r="H69" i="3"/>
  <c r="I69" i="3"/>
  <c r="J69" i="3"/>
  <c r="K69" i="3"/>
  <c r="L69" i="3"/>
  <c r="A70" i="3"/>
  <c r="E70" i="3" s="1"/>
  <c r="B70" i="3"/>
  <c r="C70" i="3"/>
  <c r="D70" i="3"/>
  <c r="F70" i="3"/>
  <c r="G70" i="3"/>
  <c r="H70" i="3"/>
  <c r="I70" i="3"/>
  <c r="J70" i="3"/>
  <c r="K70" i="3"/>
  <c r="L70" i="3"/>
  <c r="A71" i="3"/>
  <c r="E71" i="3" s="1"/>
  <c r="B71" i="3"/>
  <c r="C71" i="3"/>
  <c r="D71" i="3"/>
  <c r="F71" i="3"/>
  <c r="G71" i="3"/>
  <c r="H71" i="3"/>
  <c r="I71" i="3"/>
  <c r="J71" i="3"/>
  <c r="K71" i="3"/>
  <c r="L71" i="3"/>
  <c r="A72" i="3"/>
  <c r="E72" i="3" s="1"/>
  <c r="B72" i="3"/>
  <c r="C72" i="3"/>
  <c r="D72" i="3"/>
  <c r="F72" i="3"/>
  <c r="G72" i="3"/>
  <c r="H72" i="3"/>
  <c r="I72" i="3"/>
  <c r="J72" i="3"/>
  <c r="K72" i="3"/>
  <c r="L72" i="3"/>
  <c r="A73" i="3"/>
  <c r="E73" i="3" s="1"/>
  <c r="B73" i="3"/>
  <c r="C73" i="3"/>
  <c r="D73" i="3"/>
  <c r="F73" i="3"/>
  <c r="G73" i="3"/>
  <c r="H73" i="3"/>
  <c r="I73" i="3"/>
  <c r="J73" i="3"/>
  <c r="K73" i="3"/>
  <c r="L73" i="3"/>
  <c r="A74" i="3"/>
  <c r="E74" i="3" s="1"/>
  <c r="B74" i="3"/>
  <c r="C74" i="3"/>
  <c r="D74" i="3"/>
  <c r="F74" i="3"/>
  <c r="G74" i="3"/>
  <c r="H74" i="3"/>
  <c r="I74" i="3"/>
  <c r="J74" i="3"/>
  <c r="K74" i="3"/>
  <c r="L74" i="3"/>
  <c r="A75" i="3"/>
  <c r="B75" i="3"/>
  <c r="C75" i="3"/>
  <c r="D75" i="3"/>
  <c r="E75" i="3"/>
  <c r="F75" i="3"/>
  <c r="G75" i="3"/>
  <c r="H75" i="3"/>
  <c r="I75" i="3"/>
  <c r="J75" i="3"/>
  <c r="K75" i="3"/>
  <c r="L75" i="3"/>
  <c r="A76" i="3"/>
  <c r="E76" i="3" s="1"/>
  <c r="B76" i="3"/>
  <c r="C76" i="3"/>
  <c r="D76" i="3"/>
  <c r="F76" i="3"/>
  <c r="G76" i="3"/>
  <c r="H76" i="3"/>
  <c r="I76" i="3"/>
  <c r="J76" i="3"/>
  <c r="K76" i="3"/>
  <c r="L76" i="3"/>
  <c r="A77" i="3"/>
  <c r="E77" i="3" s="1"/>
  <c r="B77" i="3"/>
  <c r="C77" i="3"/>
  <c r="D77" i="3"/>
  <c r="F77" i="3"/>
  <c r="G77" i="3"/>
  <c r="H77" i="3"/>
  <c r="I77" i="3"/>
  <c r="J77" i="3"/>
  <c r="K77" i="3"/>
  <c r="L77" i="3"/>
  <c r="A78" i="3"/>
  <c r="E78" i="3" s="1"/>
  <c r="B78" i="3"/>
  <c r="C78" i="3"/>
  <c r="D78" i="3"/>
  <c r="F78" i="3"/>
  <c r="G78" i="3"/>
  <c r="H78" i="3"/>
  <c r="I78" i="3"/>
  <c r="J78" i="3"/>
  <c r="K78" i="3"/>
  <c r="L78" i="3"/>
  <c r="A79" i="3"/>
  <c r="E79" i="3" s="1"/>
  <c r="B79" i="3"/>
  <c r="C79" i="3"/>
  <c r="D79" i="3"/>
  <c r="F79" i="3"/>
  <c r="G79" i="3"/>
  <c r="H79" i="3"/>
  <c r="I79" i="3"/>
  <c r="J79" i="3"/>
  <c r="K79" i="3"/>
  <c r="L79" i="3"/>
  <c r="A80" i="3"/>
  <c r="E80" i="3" s="1"/>
  <c r="B80" i="3"/>
  <c r="C80" i="3"/>
  <c r="D80" i="3"/>
  <c r="F80" i="3"/>
  <c r="G80" i="3"/>
  <c r="H80" i="3"/>
  <c r="I80" i="3"/>
  <c r="J80" i="3"/>
  <c r="K80" i="3"/>
  <c r="L80" i="3"/>
  <c r="A81" i="3"/>
  <c r="E81" i="3" s="1"/>
  <c r="B81" i="3"/>
  <c r="C81" i="3"/>
  <c r="D81" i="3"/>
  <c r="F81" i="3"/>
  <c r="G81" i="3"/>
  <c r="H81" i="3"/>
  <c r="I81" i="3"/>
  <c r="J81" i="3"/>
  <c r="K81" i="3"/>
  <c r="L81" i="3"/>
  <c r="A82" i="3"/>
  <c r="E82" i="3" s="1"/>
  <c r="B82" i="3"/>
  <c r="C82" i="3"/>
  <c r="D82" i="3"/>
  <c r="F82" i="3"/>
  <c r="G82" i="3"/>
  <c r="H82" i="3"/>
  <c r="I82" i="3"/>
  <c r="J82" i="3"/>
  <c r="K82" i="3"/>
  <c r="L82" i="3"/>
  <c r="A83" i="3"/>
  <c r="E83" i="3" s="1"/>
  <c r="B83" i="3"/>
  <c r="C83" i="3"/>
  <c r="D83" i="3"/>
  <c r="F83" i="3"/>
  <c r="G83" i="3"/>
  <c r="H83" i="3"/>
  <c r="I83" i="3"/>
  <c r="J83" i="3"/>
  <c r="K83" i="3"/>
  <c r="L83" i="3"/>
  <c r="A84" i="3"/>
  <c r="E84" i="3" s="1"/>
  <c r="B84" i="3"/>
  <c r="C84" i="3"/>
  <c r="D84" i="3"/>
  <c r="F84" i="3"/>
  <c r="G84" i="3"/>
  <c r="H84" i="3"/>
  <c r="I84" i="3"/>
  <c r="J84" i="3"/>
  <c r="K84" i="3"/>
  <c r="L84" i="3"/>
  <c r="A85" i="3"/>
  <c r="E85" i="3" s="1"/>
  <c r="B85" i="3"/>
  <c r="C85" i="3"/>
  <c r="D85" i="3"/>
  <c r="F85" i="3"/>
  <c r="G85" i="3"/>
  <c r="H85" i="3"/>
  <c r="I85" i="3"/>
  <c r="J85" i="3"/>
  <c r="K85" i="3"/>
  <c r="L85" i="3"/>
  <c r="A86" i="3"/>
  <c r="E86" i="3" s="1"/>
  <c r="B86" i="3"/>
  <c r="C86" i="3"/>
  <c r="D86" i="3"/>
  <c r="F86" i="3"/>
  <c r="G86" i="3"/>
  <c r="H86" i="3"/>
  <c r="I86" i="3"/>
  <c r="J86" i="3"/>
  <c r="K86" i="3"/>
  <c r="L86" i="3"/>
  <c r="A87" i="3"/>
  <c r="E87" i="3" s="1"/>
  <c r="B87" i="3"/>
  <c r="C87" i="3"/>
  <c r="D87" i="3"/>
  <c r="F87" i="3"/>
  <c r="G87" i="3"/>
  <c r="H87" i="3"/>
  <c r="I87" i="3"/>
  <c r="J87" i="3"/>
  <c r="K87" i="3"/>
  <c r="L87" i="3"/>
  <c r="A88" i="3"/>
  <c r="E88" i="3" s="1"/>
  <c r="B88" i="3"/>
  <c r="C88" i="3"/>
  <c r="D88" i="3"/>
  <c r="F88" i="3"/>
  <c r="G88" i="3"/>
  <c r="H88" i="3"/>
  <c r="I88" i="3"/>
  <c r="J88" i="3"/>
  <c r="K88" i="3"/>
  <c r="L88" i="3"/>
  <c r="A89" i="3"/>
  <c r="E89" i="3" s="1"/>
  <c r="B89" i="3"/>
  <c r="C89" i="3"/>
  <c r="D89" i="3"/>
  <c r="F89" i="3"/>
  <c r="G89" i="3"/>
  <c r="H89" i="3"/>
  <c r="I89" i="3"/>
  <c r="J89" i="3"/>
  <c r="K89" i="3"/>
  <c r="L89" i="3"/>
  <c r="A90" i="3"/>
  <c r="E90" i="3" s="1"/>
  <c r="B90" i="3"/>
  <c r="C90" i="3"/>
  <c r="D90" i="3"/>
  <c r="F90" i="3"/>
  <c r="G90" i="3"/>
  <c r="H90" i="3"/>
  <c r="I90" i="3"/>
  <c r="J90" i="3"/>
  <c r="K90" i="3"/>
  <c r="L90" i="3"/>
  <c r="A91" i="3"/>
  <c r="E91" i="3" s="1"/>
  <c r="B91" i="3"/>
  <c r="C91" i="3"/>
  <c r="D91" i="3"/>
  <c r="F91" i="3"/>
  <c r="G91" i="3"/>
  <c r="H91" i="3"/>
  <c r="I91" i="3"/>
  <c r="J91" i="3"/>
  <c r="K91" i="3"/>
  <c r="L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C3" i="1"/>
  <c r="N6" i="1"/>
  <c r="J7" i="1"/>
  <c r="N7" i="1"/>
  <c r="N8" i="1"/>
  <c r="N9" i="1"/>
  <c r="N10" i="1"/>
  <c r="J11" i="1"/>
  <c r="N11" i="1"/>
  <c r="J12" i="1"/>
  <c r="N12" i="1"/>
  <c r="N13" i="1"/>
  <c r="J14" i="1"/>
  <c r="N14" i="1"/>
  <c r="J15" i="1"/>
  <c r="N15" i="1"/>
  <c r="J16" i="1"/>
  <c r="N16" i="1"/>
  <c r="J17" i="1"/>
  <c r="N17" i="1"/>
  <c r="J18" i="1"/>
  <c r="N18" i="1"/>
  <c r="J19" i="1"/>
  <c r="N19" i="1"/>
  <c r="J20" i="1"/>
  <c r="N20" i="1"/>
  <c r="J21" i="1"/>
  <c r="N21" i="1"/>
  <c r="J22" i="1"/>
  <c r="N22" i="1"/>
  <c r="J23" i="1"/>
  <c r="N23" i="1"/>
  <c r="N24" i="1"/>
  <c r="N25" i="1"/>
  <c r="N26" i="1"/>
  <c r="N27" i="1"/>
  <c r="N28" i="1"/>
  <c r="N29" i="1"/>
  <c r="N30" i="1"/>
  <c r="N31" i="1"/>
  <c r="N32" i="1"/>
  <c r="N33" i="1"/>
  <c r="N34" i="1"/>
  <c r="J47" i="1"/>
  <c r="N47" i="1"/>
  <c r="J48" i="1"/>
  <c r="N48" i="1"/>
  <c r="J49" i="1"/>
  <c r="N49" i="1"/>
  <c r="J50" i="1"/>
  <c r="N50" i="1"/>
  <c r="J51" i="1"/>
  <c r="N51" i="1"/>
  <c r="N52" i="1"/>
  <c r="J53" i="1"/>
  <c r="N53" i="1"/>
  <c r="J54" i="1"/>
  <c r="N54" i="1"/>
  <c r="J55" i="1"/>
  <c r="N55" i="1"/>
  <c r="J56" i="1"/>
  <c r="N56" i="1"/>
  <c r="J57" i="1"/>
  <c r="N57" i="1"/>
  <c r="J58" i="1"/>
  <c r="N58" i="1"/>
  <c r="J59" i="1"/>
  <c r="N59" i="1"/>
  <c r="J60" i="1"/>
  <c r="N60" i="1"/>
  <c r="J61" i="1"/>
  <c r="N61" i="1"/>
  <c r="J62" i="1"/>
  <c r="N62" i="1"/>
  <c r="J63" i="1"/>
  <c r="N63" i="1"/>
  <c r="J64" i="1"/>
  <c r="N64" i="1"/>
  <c r="J65" i="1"/>
  <c r="N65" i="1"/>
  <c r="J66" i="1"/>
  <c r="N66" i="1"/>
  <c r="J67" i="1"/>
  <c r="N67" i="1"/>
  <c r="J68" i="1"/>
  <c r="N68" i="1"/>
  <c r="J69" i="1"/>
  <c r="N69" i="1"/>
  <c r="J70" i="1"/>
  <c r="N70" i="1"/>
  <c r="J71" i="1"/>
  <c r="N71" i="1"/>
  <c r="J72" i="1"/>
  <c r="N72" i="1"/>
  <c r="J73" i="1"/>
  <c r="N73" i="1"/>
  <c r="J74" i="1"/>
  <c r="N74" i="1"/>
  <c r="J75" i="1"/>
  <c r="N75" i="1"/>
  <c r="J76" i="1"/>
  <c r="N76" i="1"/>
  <c r="J88" i="1"/>
  <c r="N88" i="1"/>
  <c r="J89" i="1"/>
  <c r="N89" i="1"/>
  <c r="J90" i="1"/>
  <c r="N90" i="1"/>
  <c r="J91" i="1"/>
  <c r="N91" i="1"/>
  <c r="J92" i="1"/>
  <c r="N92" i="1"/>
  <c r="J93" i="1"/>
  <c r="N93" i="1"/>
  <c r="J94" i="1"/>
  <c r="N94" i="1"/>
  <c r="J95" i="1"/>
  <c r="N95" i="1"/>
  <c r="J96" i="1"/>
  <c r="N96" i="1"/>
  <c r="J97" i="1"/>
  <c r="N97" i="1"/>
  <c r="J98" i="1"/>
  <c r="N98" i="1"/>
  <c r="J99" i="1"/>
  <c r="N99" i="1"/>
  <c r="J100" i="1"/>
  <c r="N100" i="1"/>
  <c r="J101" i="1"/>
  <c r="N101" i="1"/>
  <c r="J102" i="1"/>
  <c r="N102" i="1"/>
  <c r="J103" i="1"/>
  <c r="N103" i="1"/>
  <c r="J104" i="1"/>
  <c r="N104" i="1"/>
  <c r="J105" i="1"/>
  <c r="N105" i="1"/>
  <c r="J106" i="1"/>
  <c r="N106" i="1"/>
  <c r="J107" i="1"/>
  <c r="N107" i="1"/>
  <c r="J108" i="1"/>
  <c r="N108" i="1"/>
  <c r="J109" i="1"/>
  <c r="N109" i="1"/>
  <c r="J110" i="1"/>
  <c r="N110" i="1"/>
  <c r="J111" i="1"/>
  <c r="N111" i="1"/>
  <c r="J112" i="1"/>
  <c r="N112" i="1"/>
  <c r="J113" i="1"/>
  <c r="N113" i="1"/>
  <c r="J114" i="1"/>
  <c r="N114" i="1"/>
  <c r="J115" i="1"/>
  <c r="N115" i="1"/>
  <c r="J116" i="1"/>
  <c r="N116" i="1"/>
  <c r="J117" i="1"/>
  <c r="N117" i="1"/>
  <c r="C2" i="4"/>
  <c r="C3" i="4"/>
  <c r="J3" i="4"/>
  <c r="J6" i="4"/>
  <c r="N6" i="4"/>
  <c r="J7" i="4"/>
  <c r="N7" i="4"/>
  <c r="J8" i="4"/>
  <c r="N8" i="4"/>
  <c r="J9" i="4"/>
  <c r="N9" i="4"/>
  <c r="J10" i="4"/>
  <c r="N10" i="4"/>
  <c r="J11" i="4"/>
  <c r="N11" i="4"/>
  <c r="J12" i="4"/>
  <c r="N12" i="4"/>
  <c r="J13" i="4"/>
  <c r="N13" i="4"/>
  <c r="J14" i="4"/>
  <c r="N14" i="4"/>
  <c r="J15" i="4"/>
  <c r="N15" i="4"/>
  <c r="J16" i="4"/>
  <c r="N16" i="4"/>
  <c r="J17" i="4"/>
  <c r="N17" i="4"/>
  <c r="J18" i="4"/>
  <c r="N18" i="4"/>
  <c r="J19" i="4"/>
  <c r="N19" i="4"/>
  <c r="J20" i="4"/>
  <c r="N20" i="4"/>
  <c r="J21" i="4"/>
  <c r="N21" i="4"/>
  <c r="J22" i="4"/>
  <c r="N22" i="4"/>
  <c r="J23" i="4"/>
  <c r="N23" i="4"/>
  <c r="J24" i="4"/>
  <c r="N24" i="4"/>
  <c r="J25" i="4"/>
  <c r="N25" i="4"/>
  <c r="J26" i="4"/>
  <c r="N26" i="4"/>
  <c r="J27" i="4"/>
  <c r="N27" i="4"/>
  <c r="J28" i="4"/>
  <c r="N28" i="4"/>
  <c r="J29" i="4"/>
  <c r="N29" i="4"/>
  <c r="J30" i="4"/>
  <c r="N30" i="4"/>
  <c r="J31" i="4"/>
  <c r="N31" i="4"/>
  <c r="J32" i="4"/>
  <c r="N32" i="4"/>
  <c r="J33" i="4"/>
  <c r="N33" i="4"/>
  <c r="J34" i="4"/>
  <c r="N34" i="4"/>
  <c r="J35" i="4"/>
  <c r="N35" i="4"/>
  <c r="B37" i="4"/>
  <c r="D37" i="4"/>
  <c r="J48" i="4"/>
  <c r="N48" i="4"/>
  <c r="J49" i="4"/>
  <c r="N49" i="4"/>
  <c r="J50" i="4"/>
  <c r="N50" i="4"/>
  <c r="J51" i="4"/>
  <c r="N51" i="4"/>
  <c r="J52" i="4"/>
  <c r="N52" i="4"/>
  <c r="J53" i="4"/>
  <c r="N53" i="4"/>
  <c r="J54" i="4"/>
  <c r="N54" i="4"/>
  <c r="J55" i="4"/>
  <c r="N55" i="4"/>
  <c r="J56" i="4"/>
  <c r="N56" i="4"/>
  <c r="J57" i="4"/>
  <c r="N57" i="4"/>
  <c r="J58" i="4"/>
  <c r="N58" i="4"/>
  <c r="J59" i="4"/>
  <c r="N59" i="4"/>
  <c r="J60" i="4"/>
  <c r="N60" i="4"/>
  <c r="J61" i="4"/>
  <c r="N61" i="4"/>
  <c r="J62" i="4"/>
  <c r="N62" i="4"/>
  <c r="J63" i="4"/>
  <c r="N63" i="4"/>
  <c r="J64" i="4"/>
  <c r="N64" i="4"/>
  <c r="J65" i="4"/>
  <c r="N65" i="4"/>
  <c r="J66" i="4"/>
  <c r="N66" i="4"/>
  <c r="J67" i="4"/>
  <c r="N67" i="4"/>
  <c r="J68" i="4"/>
  <c r="N68" i="4"/>
  <c r="J69" i="4"/>
  <c r="N69" i="4"/>
  <c r="J70" i="4"/>
  <c r="N70" i="4"/>
  <c r="J71" i="4"/>
  <c r="N71" i="4"/>
  <c r="J72" i="4"/>
  <c r="N72" i="4"/>
  <c r="J73" i="4"/>
  <c r="N73" i="4"/>
  <c r="J74" i="4"/>
  <c r="N74" i="4"/>
  <c r="J75" i="4"/>
  <c r="N75" i="4"/>
  <c r="J76" i="4"/>
  <c r="N76" i="4"/>
  <c r="J77" i="4"/>
  <c r="N77" i="4"/>
  <c r="J89" i="4"/>
  <c r="N89" i="4"/>
  <c r="J90" i="4"/>
  <c r="N90" i="4"/>
  <c r="J91" i="4"/>
  <c r="N91" i="4"/>
  <c r="J92" i="4"/>
  <c r="N92" i="4"/>
  <c r="J93" i="4"/>
  <c r="N93" i="4"/>
  <c r="J94" i="4"/>
  <c r="N94" i="4"/>
  <c r="J95" i="4"/>
  <c r="N95" i="4"/>
  <c r="J96" i="4"/>
  <c r="N96" i="4"/>
  <c r="J97" i="4"/>
  <c r="N97" i="4"/>
  <c r="J98" i="4"/>
  <c r="N98" i="4"/>
  <c r="J99" i="4"/>
  <c r="N99" i="4"/>
  <c r="J100" i="4"/>
  <c r="N100" i="4"/>
  <c r="J101" i="4"/>
  <c r="N101" i="4"/>
  <c r="J102" i="4"/>
  <c r="N102" i="4"/>
  <c r="J103" i="4"/>
  <c r="N103" i="4"/>
  <c r="J104" i="4"/>
  <c r="N104" i="4"/>
  <c r="J105" i="4"/>
  <c r="N105" i="4"/>
  <c r="J106" i="4"/>
  <c r="N106" i="4"/>
  <c r="J107" i="4"/>
  <c r="N107" i="4"/>
  <c r="J108" i="4"/>
  <c r="N108" i="4"/>
  <c r="J109" i="4"/>
  <c r="N109" i="4"/>
  <c r="J110" i="4"/>
  <c r="N110" i="4"/>
  <c r="J111" i="4"/>
  <c r="N111" i="4"/>
  <c r="J112" i="4"/>
  <c r="N112" i="4"/>
  <c r="J113" i="4"/>
  <c r="N113" i="4"/>
  <c r="J114" i="4"/>
  <c r="N114" i="4"/>
  <c r="J115" i="4"/>
  <c r="N115" i="4"/>
  <c r="J116" i="4"/>
  <c r="N116" i="4"/>
  <c r="J117" i="4"/>
  <c r="N117" i="4"/>
  <c r="J118" i="4"/>
  <c r="N1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kimioki</author>
  </authors>
  <commentList>
    <comment ref="B2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学校名（所属）及び所在地の記載必須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C5" authorId="0" shapeId="0" xr:uid="{00000000-0006-0000-01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学年及び年齢記載</t>
        </r>
      </text>
    </comment>
    <comment ref="K8" authorId="0" shapeId="0" xr:uid="{00000000-0006-0000-01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記録は必ず7桁で
表記</t>
        </r>
      </text>
    </comment>
  </commentList>
</comments>
</file>

<file path=xl/sharedStrings.xml><?xml version="1.0" encoding="utf-8"?>
<sst xmlns="http://schemas.openxmlformats.org/spreadsheetml/2006/main" count="433" uniqueCount="330">
  <si>
    <t>伊勢崎市立赤堀南小学校</t>
    <rPh sb="0" eb="4">
      <t>イセサキシ</t>
    </rPh>
    <rPh sb="4" eb="5">
      <t>リツ</t>
    </rPh>
    <rPh sb="5" eb="7">
      <t>アカボリ</t>
    </rPh>
    <rPh sb="7" eb="8">
      <t>ミナミ</t>
    </rPh>
    <rPh sb="8" eb="11">
      <t>ショウガッコウ</t>
    </rPh>
    <phoneticPr fontId="2"/>
  </si>
  <si>
    <t>伊勢崎市堀下町264-1</t>
    <rPh sb="0" eb="4">
      <t>イセサキシ</t>
    </rPh>
    <rPh sb="4" eb="6">
      <t>ホリシタ</t>
    </rPh>
    <rPh sb="6" eb="7">
      <t>マチ</t>
    </rPh>
    <phoneticPr fontId="2"/>
  </si>
  <si>
    <t>0270-632-0055</t>
    <phoneticPr fontId="2"/>
  </si>
  <si>
    <t>伊・赤堀南小</t>
    <rPh sb="0" eb="1">
      <t>イ</t>
    </rPh>
    <rPh sb="2" eb="4">
      <t>アカボリ</t>
    </rPh>
    <rPh sb="4" eb="5">
      <t>ミナミ</t>
    </rPh>
    <rPh sb="5" eb="6">
      <t>ショウ</t>
    </rPh>
    <phoneticPr fontId="2"/>
  </si>
  <si>
    <t>伊勢崎市立香林町1-260-2</t>
    <rPh sb="0" eb="4">
      <t>イセサキシ</t>
    </rPh>
    <rPh sb="4" eb="5">
      <t>リツ</t>
    </rPh>
    <rPh sb="5" eb="7">
      <t>コウバヤシ</t>
    </rPh>
    <rPh sb="7" eb="8">
      <t>マチ</t>
    </rPh>
    <phoneticPr fontId="2"/>
  </si>
  <si>
    <t>伊勢崎市立赤堀東小学校</t>
    <rPh sb="0" eb="4">
      <t>イセサキシ</t>
    </rPh>
    <rPh sb="4" eb="5">
      <t>リツ</t>
    </rPh>
    <rPh sb="5" eb="7">
      <t>アカボリ</t>
    </rPh>
    <rPh sb="7" eb="8">
      <t>ヒガシ</t>
    </rPh>
    <rPh sb="8" eb="11">
      <t>ショウガッコウ</t>
    </rPh>
    <phoneticPr fontId="2"/>
  </si>
  <si>
    <t>0270-20-2811</t>
    <phoneticPr fontId="2"/>
  </si>
  <si>
    <t>伊・赤堀東小</t>
    <rPh sb="0" eb="1">
      <t>イ</t>
    </rPh>
    <rPh sb="2" eb="4">
      <t>アカボリ</t>
    </rPh>
    <rPh sb="4" eb="5">
      <t>ヒガシ</t>
    </rPh>
    <rPh sb="5" eb="6">
      <t>ショウ</t>
    </rPh>
    <phoneticPr fontId="2"/>
  </si>
  <si>
    <t>伊勢崎市立あずま小学校</t>
    <rPh sb="0" eb="5">
      <t>イセサキシリツ</t>
    </rPh>
    <rPh sb="8" eb="11">
      <t>ショウガッコウ</t>
    </rPh>
    <phoneticPr fontId="2"/>
  </si>
  <si>
    <t>伊勢崎市東町2770</t>
    <rPh sb="0" eb="4">
      <t>イセサキシ</t>
    </rPh>
    <rPh sb="4" eb="5">
      <t>ヒガシ</t>
    </rPh>
    <rPh sb="5" eb="6">
      <t>マチ</t>
    </rPh>
    <phoneticPr fontId="2"/>
  </si>
  <si>
    <t>0270-62-7000</t>
    <phoneticPr fontId="2"/>
  </si>
  <si>
    <t>伊・あずま小</t>
    <rPh sb="0" eb="1">
      <t>イ</t>
    </rPh>
    <rPh sb="5" eb="6">
      <t>ショウ</t>
    </rPh>
    <phoneticPr fontId="1"/>
  </si>
  <si>
    <t>伊勢崎市立あずま南小学校</t>
    <rPh sb="0" eb="4">
      <t>イセサキシ</t>
    </rPh>
    <rPh sb="4" eb="5">
      <t>リツ</t>
    </rPh>
    <rPh sb="8" eb="10">
      <t>ミナミショウ</t>
    </rPh>
    <rPh sb="10" eb="12">
      <t>ガッコウ</t>
    </rPh>
    <phoneticPr fontId="2"/>
  </si>
  <si>
    <t>伊勢崎市三室町4290</t>
    <rPh sb="0" eb="4">
      <t>イセサキシ</t>
    </rPh>
    <rPh sb="4" eb="6">
      <t>ミムロ</t>
    </rPh>
    <rPh sb="6" eb="7">
      <t>マチ</t>
    </rPh>
    <phoneticPr fontId="2"/>
  </si>
  <si>
    <t>0270-62-0132</t>
    <phoneticPr fontId="2"/>
  </si>
  <si>
    <t>伊・あずま南小</t>
    <rPh sb="0" eb="1">
      <t>イ</t>
    </rPh>
    <rPh sb="5" eb="6">
      <t>ミナミ</t>
    </rPh>
    <rPh sb="6" eb="7">
      <t>ショウ</t>
    </rPh>
    <phoneticPr fontId="2"/>
  </si>
  <si>
    <t>伊勢崎市立あずま北小学校</t>
    <rPh sb="0" eb="4">
      <t>イセサキシ</t>
    </rPh>
    <rPh sb="4" eb="5">
      <t>リツ</t>
    </rPh>
    <rPh sb="8" eb="9">
      <t>キタ</t>
    </rPh>
    <rPh sb="9" eb="12">
      <t>ショウガッコウ</t>
    </rPh>
    <phoneticPr fontId="2"/>
  </si>
  <si>
    <t>伊勢崎市国定町2-1627</t>
    <rPh sb="0" eb="4">
      <t>イセサキシ</t>
    </rPh>
    <rPh sb="4" eb="6">
      <t>クニサダ</t>
    </rPh>
    <rPh sb="6" eb="7">
      <t>マチ</t>
    </rPh>
    <phoneticPr fontId="2"/>
  </si>
  <si>
    <t>0270-63-1333</t>
    <phoneticPr fontId="2"/>
  </si>
  <si>
    <t>伊・あずま北小</t>
    <rPh sb="0" eb="1">
      <t>イ</t>
    </rPh>
    <rPh sb="5" eb="6">
      <t>キタ</t>
    </rPh>
    <rPh sb="6" eb="7">
      <t>ショウ</t>
    </rPh>
    <phoneticPr fontId="2"/>
  </si>
  <si>
    <t>伊勢崎市立境小学校</t>
    <rPh sb="0" eb="4">
      <t>イセサキシ</t>
    </rPh>
    <rPh sb="4" eb="5">
      <t>リツ</t>
    </rPh>
    <rPh sb="5" eb="6">
      <t>サカイ</t>
    </rPh>
    <rPh sb="6" eb="9">
      <t>ショウガッコウ</t>
    </rPh>
    <phoneticPr fontId="2"/>
  </si>
  <si>
    <t>伊勢崎市境515</t>
    <rPh sb="0" eb="4">
      <t>イセサキシ</t>
    </rPh>
    <rPh sb="4" eb="5">
      <t>サカイ</t>
    </rPh>
    <phoneticPr fontId="2"/>
  </si>
  <si>
    <t>0270-74-0036</t>
    <phoneticPr fontId="2"/>
  </si>
  <si>
    <t>伊・境小</t>
    <rPh sb="0" eb="1">
      <t>イ</t>
    </rPh>
    <rPh sb="2" eb="3">
      <t>サカイ</t>
    </rPh>
    <rPh sb="3" eb="4">
      <t>ショウ</t>
    </rPh>
    <phoneticPr fontId="2"/>
  </si>
  <si>
    <t>伊勢崎市立境采女小学校</t>
    <rPh sb="0" eb="4">
      <t>イセサキシ</t>
    </rPh>
    <rPh sb="4" eb="5">
      <t>リツ</t>
    </rPh>
    <rPh sb="5" eb="6">
      <t>サカイ</t>
    </rPh>
    <rPh sb="6" eb="8">
      <t>ウネメ</t>
    </rPh>
    <rPh sb="8" eb="11">
      <t>ショウガッコウ</t>
    </rPh>
    <phoneticPr fontId="2"/>
  </si>
  <si>
    <t>伊勢崎市境下渕名2020</t>
    <rPh sb="0" eb="4">
      <t>イセサキシ</t>
    </rPh>
    <rPh sb="4" eb="5">
      <t>サカイ</t>
    </rPh>
    <rPh sb="5" eb="6">
      <t>ゲ</t>
    </rPh>
    <rPh sb="6" eb="7">
      <t>フチ</t>
    </rPh>
    <rPh sb="7" eb="8">
      <t>メイ</t>
    </rPh>
    <phoneticPr fontId="2"/>
  </si>
  <si>
    <t>0270-76-0010</t>
    <phoneticPr fontId="2"/>
  </si>
  <si>
    <t>伊・境采女小</t>
    <rPh sb="0" eb="1">
      <t>イ</t>
    </rPh>
    <rPh sb="2" eb="3">
      <t>サカイ</t>
    </rPh>
    <rPh sb="3" eb="5">
      <t>ウネメ</t>
    </rPh>
    <rPh sb="5" eb="6">
      <t>ショウ</t>
    </rPh>
    <phoneticPr fontId="2"/>
  </si>
  <si>
    <t>伊勢崎市立境剛志小学校</t>
    <rPh sb="0" eb="3">
      <t>イセサキ</t>
    </rPh>
    <rPh sb="3" eb="5">
      <t>シリツ</t>
    </rPh>
    <rPh sb="5" eb="6">
      <t>サカイ</t>
    </rPh>
    <rPh sb="6" eb="8">
      <t>ツヨシ</t>
    </rPh>
    <rPh sb="8" eb="11">
      <t>ショウガッコウ</t>
    </rPh>
    <phoneticPr fontId="2"/>
  </si>
  <si>
    <t>伊勢崎市境下武士831</t>
    <rPh sb="0" eb="4">
      <t>イセサキシ</t>
    </rPh>
    <rPh sb="4" eb="5">
      <t>サカイ</t>
    </rPh>
    <rPh sb="5" eb="6">
      <t>ゲ</t>
    </rPh>
    <rPh sb="6" eb="8">
      <t>ブシ</t>
    </rPh>
    <phoneticPr fontId="2"/>
  </si>
  <si>
    <t>0270-74-0037</t>
    <phoneticPr fontId="2"/>
  </si>
  <si>
    <t>伊・境剛志小</t>
    <rPh sb="0" eb="1">
      <t>イ</t>
    </rPh>
    <rPh sb="2" eb="3">
      <t>サカイ</t>
    </rPh>
    <rPh sb="3" eb="5">
      <t>ゴウシ</t>
    </rPh>
    <rPh sb="5" eb="6">
      <t>ショウ</t>
    </rPh>
    <phoneticPr fontId="2"/>
  </si>
  <si>
    <t>伊勢崎市立境島小学校</t>
    <rPh sb="0" eb="4">
      <t>イセサキシ</t>
    </rPh>
    <rPh sb="4" eb="5">
      <t>リツ</t>
    </rPh>
    <rPh sb="5" eb="6">
      <t>サカイ</t>
    </rPh>
    <rPh sb="6" eb="7">
      <t>シマ</t>
    </rPh>
    <rPh sb="7" eb="10">
      <t>ショウガッコウ</t>
    </rPh>
    <phoneticPr fontId="2"/>
  </si>
  <si>
    <t>伊勢崎市境島村1968-40</t>
    <rPh sb="0" eb="4">
      <t>イセサキシ</t>
    </rPh>
    <rPh sb="4" eb="5">
      <t>サカイ</t>
    </rPh>
    <rPh sb="5" eb="6">
      <t>シマ</t>
    </rPh>
    <rPh sb="6" eb="7">
      <t>ムラ</t>
    </rPh>
    <phoneticPr fontId="2"/>
  </si>
  <si>
    <t>0270-74-9346</t>
    <phoneticPr fontId="2"/>
  </si>
  <si>
    <t>伊・境島小</t>
    <rPh sb="0" eb="1">
      <t>イ</t>
    </rPh>
    <rPh sb="2" eb="3">
      <t>サカイ</t>
    </rPh>
    <rPh sb="3" eb="4">
      <t>シマ</t>
    </rPh>
    <rPh sb="4" eb="5">
      <t>ショウ</t>
    </rPh>
    <phoneticPr fontId="2"/>
  </si>
  <si>
    <t>伊勢崎立境東小学校</t>
    <rPh sb="0" eb="3">
      <t>イセザキ</t>
    </rPh>
    <rPh sb="3" eb="4">
      <t>タツ</t>
    </rPh>
    <rPh sb="4" eb="5">
      <t>サカイ</t>
    </rPh>
    <rPh sb="5" eb="6">
      <t>アズマ</t>
    </rPh>
    <rPh sb="6" eb="9">
      <t>ショウガッコウ</t>
    </rPh>
    <phoneticPr fontId="2"/>
  </si>
  <si>
    <t>伊勢崎市境米岡253-2</t>
    <rPh sb="0" eb="4">
      <t>イセサキシ</t>
    </rPh>
    <rPh sb="4" eb="5">
      <t>サカイ</t>
    </rPh>
    <rPh sb="5" eb="6">
      <t>コメ</t>
    </rPh>
    <rPh sb="6" eb="7">
      <t>オカ</t>
    </rPh>
    <phoneticPr fontId="2"/>
  </si>
  <si>
    <t>0270-74-0327</t>
    <phoneticPr fontId="2"/>
  </si>
  <si>
    <t>伊・境東小</t>
    <rPh sb="0" eb="1">
      <t>イ</t>
    </rPh>
    <rPh sb="2" eb="3">
      <t>サカイ</t>
    </rPh>
    <rPh sb="3" eb="4">
      <t>ヒガシ</t>
    </rPh>
    <rPh sb="4" eb="5">
      <t>ショウ</t>
    </rPh>
    <phoneticPr fontId="2"/>
  </si>
  <si>
    <t>玉村町立玉村小学校</t>
    <rPh sb="0" eb="2">
      <t>タマムラ</t>
    </rPh>
    <rPh sb="2" eb="4">
      <t>チョウリツ</t>
    </rPh>
    <rPh sb="6" eb="9">
      <t>ショウガッコウ</t>
    </rPh>
    <phoneticPr fontId="2"/>
  </si>
  <si>
    <t>佐波郡玉村町大字下新田99-1</t>
    <rPh sb="0" eb="3">
      <t>サワグン</t>
    </rPh>
    <rPh sb="3" eb="6">
      <t>タマムラマチ</t>
    </rPh>
    <rPh sb="6" eb="8">
      <t>オオアザ</t>
    </rPh>
    <rPh sb="8" eb="9">
      <t>ゲ</t>
    </rPh>
    <rPh sb="9" eb="11">
      <t>シンデン</t>
    </rPh>
    <phoneticPr fontId="2"/>
  </si>
  <si>
    <t>0270-65-2304</t>
    <phoneticPr fontId="2"/>
  </si>
  <si>
    <t>佐・玉村小</t>
    <rPh sb="0" eb="1">
      <t>サ</t>
    </rPh>
    <rPh sb="2" eb="4">
      <t>タマムラ</t>
    </rPh>
    <rPh sb="4" eb="5">
      <t>ショウ</t>
    </rPh>
    <phoneticPr fontId="2"/>
  </si>
  <si>
    <t>玉村町立上陽小学校</t>
    <rPh sb="0" eb="2">
      <t>タマムラ</t>
    </rPh>
    <rPh sb="2" eb="4">
      <t>チョウリツ</t>
    </rPh>
    <rPh sb="4" eb="6">
      <t>ジョウヨウ</t>
    </rPh>
    <rPh sb="6" eb="7">
      <t>ショウ</t>
    </rPh>
    <rPh sb="7" eb="9">
      <t>ガッコウ</t>
    </rPh>
    <phoneticPr fontId="2"/>
  </si>
  <si>
    <t>佐波郡玉村町大字樋越921-1</t>
    <rPh sb="0" eb="3">
      <t>サワグン</t>
    </rPh>
    <rPh sb="3" eb="5">
      <t>タマムラ</t>
    </rPh>
    <rPh sb="5" eb="6">
      <t>マチ</t>
    </rPh>
    <rPh sb="6" eb="8">
      <t>オオアザ</t>
    </rPh>
    <rPh sb="8" eb="9">
      <t>トイ</t>
    </rPh>
    <rPh sb="9" eb="10">
      <t>コシ</t>
    </rPh>
    <phoneticPr fontId="2"/>
  </si>
  <si>
    <t>0270-65-2350</t>
    <phoneticPr fontId="2"/>
  </si>
  <si>
    <t>佐・上陽小</t>
    <rPh sb="0" eb="1">
      <t>サ</t>
    </rPh>
    <rPh sb="2" eb="4">
      <t>ジョウヨウ</t>
    </rPh>
    <rPh sb="4" eb="5">
      <t>ショウ</t>
    </rPh>
    <phoneticPr fontId="2"/>
  </si>
  <si>
    <t>玉村町立芝根小学校</t>
    <rPh sb="0" eb="2">
      <t>タマムラ</t>
    </rPh>
    <rPh sb="2" eb="4">
      <t>チョウリツ</t>
    </rPh>
    <rPh sb="4" eb="5">
      <t>シバ</t>
    </rPh>
    <rPh sb="5" eb="6">
      <t>ネ</t>
    </rPh>
    <rPh sb="6" eb="9">
      <t>ショウガッコウ</t>
    </rPh>
    <phoneticPr fontId="2"/>
  </si>
  <si>
    <t>佐波郡玉村町大字飯倉</t>
    <rPh sb="0" eb="3">
      <t>サワグン</t>
    </rPh>
    <rPh sb="3" eb="6">
      <t>タマムラマチ</t>
    </rPh>
    <rPh sb="6" eb="8">
      <t>オオアザ</t>
    </rPh>
    <rPh sb="8" eb="10">
      <t>イイグラ</t>
    </rPh>
    <phoneticPr fontId="2"/>
  </si>
  <si>
    <t>0270-65-2650</t>
    <phoneticPr fontId="2"/>
  </si>
  <si>
    <t>佐・芝根小</t>
    <rPh sb="0" eb="1">
      <t>サ</t>
    </rPh>
    <rPh sb="2" eb="3">
      <t>シバ</t>
    </rPh>
    <rPh sb="3" eb="4">
      <t>ネ</t>
    </rPh>
    <rPh sb="4" eb="5">
      <t>ショウ</t>
    </rPh>
    <phoneticPr fontId="2"/>
  </si>
  <si>
    <t>玉村町立中央小学校</t>
    <rPh sb="0" eb="2">
      <t>タマムラ</t>
    </rPh>
    <rPh sb="2" eb="3">
      <t>マチ</t>
    </rPh>
    <rPh sb="3" eb="4">
      <t>リツ</t>
    </rPh>
    <rPh sb="4" eb="6">
      <t>チュウオウ</t>
    </rPh>
    <rPh sb="6" eb="9">
      <t>ショウガッコウ</t>
    </rPh>
    <phoneticPr fontId="2"/>
  </si>
  <si>
    <t>佐波郡玉村町大字福島401</t>
    <rPh sb="0" eb="3">
      <t>サワグン</t>
    </rPh>
    <rPh sb="3" eb="5">
      <t>タマムラ</t>
    </rPh>
    <rPh sb="5" eb="6">
      <t>マチ</t>
    </rPh>
    <rPh sb="6" eb="8">
      <t>オオアザ</t>
    </rPh>
    <rPh sb="8" eb="10">
      <t>フクシマ</t>
    </rPh>
    <phoneticPr fontId="2"/>
  </si>
  <si>
    <t>0270-65-5609</t>
    <phoneticPr fontId="2"/>
  </si>
  <si>
    <t>佐・中央小</t>
    <rPh sb="0" eb="1">
      <t>タスク</t>
    </rPh>
    <rPh sb="2" eb="4">
      <t>チュウオウ</t>
    </rPh>
    <rPh sb="4" eb="5">
      <t>オムラ</t>
    </rPh>
    <phoneticPr fontId="2"/>
  </si>
  <si>
    <t>玉村町立南小学校</t>
    <rPh sb="0" eb="2">
      <t>タマムラ</t>
    </rPh>
    <rPh sb="2" eb="3">
      <t>マチ</t>
    </rPh>
    <rPh sb="3" eb="4">
      <t>リツ</t>
    </rPh>
    <rPh sb="4" eb="5">
      <t>ミナミ</t>
    </rPh>
    <rPh sb="5" eb="8">
      <t>ショウガッコウ</t>
    </rPh>
    <phoneticPr fontId="2"/>
  </si>
  <si>
    <t>佐波郡玉村町大字角渕5011</t>
    <rPh sb="0" eb="3">
      <t>サワグン</t>
    </rPh>
    <rPh sb="3" eb="6">
      <t>タマムラマチ</t>
    </rPh>
    <rPh sb="6" eb="8">
      <t>オオアザ</t>
    </rPh>
    <rPh sb="8" eb="9">
      <t>カク</t>
    </rPh>
    <rPh sb="9" eb="10">
      <t>フチ</t>
    </rPh>
    <phoneticPr fontId="2"/>
  </si>
  <si>
    <t>0270-65-9000</t>
    <phoneticPr fontId="2"/>
  </si>
  <si>
    <t>佐・玉村南小</t>
    <rPh sb="0" eb="1">
      <t>サ</t>
    </rPh>
    <rPh sb="2" eb="4">
      <t>タマムラ</t>
    </rPh>
    <rPh sb="4" eb="5">
      <t>ミナミ</t>
    </rPh>
    <rPh sb="5" eb="6">
      <t>ショウ</t>
    </rPh>
    <phoneticPr fontId="2"/>
  </si>
  <si>
    <t>伊勢崎 一郎</t>
    <rPh sb="0" eb="3">
      <t>イセサキ</t>
    </rPh>
    <rPh sb="4" eb="6">
      <t>イチロウ</t>
    </rPh>
    <phoneticPr fontId="2"/>
  </si>
  <si>
    <t>伊勢崎 二郎</t>
    <rPh sb="0" eb="3">
      <t>イセサキ</t>
    </rPh>
    <rPh sb="4" eb="6">
      <t>ニロウ</t>
    </rPh>
    <phoneticPr fontId="2"/>
  </si>
  <si>
    <t>伊勢崎 花子</t>
    <rPh sb="0" eb="3">
      <t>イセサキ</t>
    </rPh>
    <rPh sb="4" eb="6">
      <t>ハナコ</t>
    </rPh>
    <phoneticPr fontId="2"/>
  </si>
  <si>
    <t>伊勢崎 弘子</t>
    <rPh sb="0" eb="3">
      <t>イセサキ</t>
    </rPh>
    <rPh sb="4" eb="6">
      <t>ヒロコ</t>
    </rPh>
    <phoneticPr fontId="2"/>
  </si>
  <si>
    <t>学</t>
    <rPh sb="0" eb="1">
      <t>ガク</t>
    </rPh>
    <phoneticPr fontId="2"/>
  </si>
  <si>
    <t>共通200m</t>
    <rPh sb="1" eb="2">
      <t>ツウ</t>
    </rPh>
    <phoneticPr fontId="2"/>
  </si>
  <si>
    <t>共通1500m</t>
    <rPh sb="1" eb="2">
      <t>ツウ</t>
    </rPh>
    <phoneticPr fontId="2"/>
  </si>
  <si>
    <t>共通3000m</t>
    <rPh sb="1" eb="2">
      <t>ツウ</t>
    </rPh>
    <phoneticPr fontId="2"/>
  </si>
  <si>
    <t>共通100mH</t>
    <rPh sb="1" eb="2">
      <t>ツウ</t>
    </rPh>
    <phoneticPr fontId="2"/>
  </si>
  <si>
    <t>共通走高跳</t>
    <rPh sb="1" eb="2">
      <t>ツウ</t>
    </rPh>
    <phoneticPr fontId="2"/>
  </si>
  <si>
    <t>共通棒高跳</t>
    <rPh sb="1" eb="2">
      <t>ツウ</t>
    </rPh>
    <phoneticPr fontId="2"/>
  </si>
  <si>
    <t>00200</t>
    <phoneticPr fontId="2"/>
  </si>
  <si>
    <t>NO.1</t>
  </si>
  <si>
    <t>氏　　名</t>
  </si>
  <si>
    <t>ﾌﾘｶﾞﾅ</t>
  </si>
  <si>
    <t>印</t>
  </si>
  <si>
    <t>種目1</t>
  </si>
  <si>
    <t>最高記録</t>
  </si>
  <si>
    <t>大会名</t>
  </si>
  <si>
    <t>種目2</t>
  </si>
  <si>
    <t>個人申込種目数</t>
  </si>
  <si>
    <t>種目</t>
  </si>
  <si>
    <t>リレー申込数</t>
  </si>
  <si>
    <t>円</t>
  </si>
  <si>
    <t>NO.2</t>
  </si>
  <si>
    <t>NO.3</t>
  </si>
  <si>
    <t>所属団体名</t>
  </si>
  <si>
    <t>5000m</t>
  </si>
  <si>
    <t>10000m</t>
  </si>
  <si>
    <t>性</t>
    <phoneticPr fontId="2"/>
  </si>
  <si>
    <t>種目</t>
    <rPh sb="0" eb="2">
      <t>シュモク</t>
    </rPh>
    <phoneticPr fontId="2"/>
  </si>
  <si>
    <t>mc</t>
    <phoneticPr fontId="2"/>
  </si>
  <si>
    <t>ｺｰﾄﾞ</t>
    <phoneticPr fontId="2"/>
  </si>
  <si>
    <t>記録</t>
    <phoneticPr fontId="2"/>
  </si>
  <si>
    <t>db</t>
    <phoneticPr fontId="2"/>
  </si>
  <si>
    <t>n1</t>
    <phoneticPr fontId="2"/>
  </si>
  <si>
    <t>n2</t>
    <phoneticPr fontId="2"/>
  </si>
  <si>
    <t>sx</t>
    <phoneticPr fontId="2"/>
  </si>
  <si>
    <t>kc</t>
    <phoneticPr fontId="2"/>
  </si>
  <si>
    <t>zk</t>
    <phoneticPr fontId="2"/>
  </si>
  <si>
    <t>s1</t>
    <phoneticPr fontId="2"/>
  </si>
  <si>
    <t>s2</t>
    <phoneticPr fontId="2"/>
  </si>
  <si>
    <t>s3</t>
    <phoneticPr fontId="2"/>
  </si>
  <si>
    <t>4r</t>
    <phoneticPr fontId="2"/>
  </si>
  <si>
    <t>16r</t>
    <phoneticPr fontId="2"/>
  </si>
  <si>
    <t>１種目</t>
    <rPh sb="1" eb="3">
      <t>シュモク</t>
    </rPh>
    <phoneticPr fontId="2"/>
  </si>
  <si>
    <t>２種目</t>
    <rPh sb="1" eb="3">
      <t>シュモク</t>
    </rPh>
    <phoneticPr fontId="2"/>
  </si>
  <si>
    <t>ｺｰﾄﾞ</t>
    <phoneticPr fontId="2"/>
  </si>
  <si>
    <t>大会</t>
    <phoneticPr fontId="2"/>
  </si>
  <si>
    <t>Zken</t>
    <phoneticPr fontId="2"/>
  </si>
  <si>
    <t>00300</t>
  </si>
  <si>
    <t>01000</t>
  </si>
  <si>
    <t>01100</t>
  </si>
  <si>
    <t>01200</t>
  </si>
  <si>
    <t>04200</t>
  </si>
  <si>
    <t>07100</t>
  </si>
  <si>
    <t>07200</t>
  </si>
  <si>
    <t>08500</t>
  </si>
  <si>
    <t>共通400m</t>
    <rPh sb="0" eb="2">
      <t>キョウツウ</t>
    </rPh>
    <phoneticPr fontId="2"/>
  </si>
  <si>
    <t>共通800m</t>
    <rPh sb="0" eb="2">
      <t>キョウツウ</t>
    </rPh>
    <phoneticPr fontId="2"/>
  </si>
  <si>
    <t>共通110mH</t>
    <rPh sb="0" eb="2">
      <t>キョウツウ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</si>
  <si>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</si>
  <si>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</si>
  <si>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郡市ｺｰﾄﾞ</t>
    <rPh sb="0" eb="2">
      <t>グンシ</t>
    </rPh>
    <phoneticPr fontId="2"/>
  </si>
  <si>
    <t>電話</t>
  </si>
  <si>
    <t>申込料金</t>
    <phoneticPr fontId="2"/>
  </si>
  <si>
    <t>（女）４×１００Ｒ　Ｂ：</t>
    <rPh sb="1" eb="2">
      <t>オンナ</t>
    </rPh>
    <phoneticPr fontId="2"/>
  </si>
  <si>
    <t>審判員氏名（希望審判名）  1 　　　　          (               )  2               (               )　　　　　</t>
    <rPh sb="0" eb="3">
      <t>シンパンイン</t>
    </rPh>
    <rPh sb="3" eb="5">
      <t>シメイ</t>
    </rPh>
    <rPh sb="6" eb="8">
      <t>キボウ</t>
    </rPh>
    <rPh sb="8" eb="10">
      <t>シンパン</t>
    </rPh>
    <rPh sb="10" eb="11">
      <t>メイ</t>
    </rPh>
    <phoneticPr fontId="2"/>
  </si>
  <si>
    <t>00500</t>
    <phoneticPr fontId="2"/>
  </si>
  <si>
    <t>00600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</si>
  <si>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</si>
  <si>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</si>
  <si>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（男）４×１００Ｒ　Ａ：</t>
    <rPh sb="1" eb="2">
      <t>オトコ</t>
    </rPh>
    <phoneticPr fontId="2"/>
  </si>
  <si>
    <t>03200</t>
    <phoneticPr fontId="2"/>
  </si>
  <si>
    <t>本大会のプログラム・報道発表・ホームページ・記録集における氏名・学校名・学年・写真等の掲載については、本人及び保護者の同意を得ています。なお、同意が得られない生徒は、別添によりその旨を報告します。</t>
    <rPh sb="0" eb="3">
      <t>ホンタイカイ</t>
    </rPh>
    <rPh sb="10" eb="12">
      <t>ホウドウ</t>
    </rPh>
    <rPh sb="12" eb="14">
      <t>ハッピョウ</t>
    </rPh>
    <rPh sb="22" eb="25">
      <t>キロクシュウ</t>
    </rPh>
    <rPh sb="29" eb="31">
      <t>シメイ</t>
    </rPh>
    <rPh sb="32" eb="35">
      <t>ガッコウメイ</t>
    </rPh>
    <rPh sb="36" eb="38">
      <t>ガクネン</t>
    </rPh>
    <rPh sb="39" eb="41">
      <t>シャシン</t>
    </rPh>
    <rPh sb="41" eb="42">
      <t>ナド</t>
    </rPh>
    <rPh sb="43" eb="45">
      <t>ケイサイ</t>
    </rPh>
    <rPh sb="51" eb="53">
      <t>ホンニン</t>
    </rPh>
    <rPh sb="53" eb="54">
      <t>オヨ</t>
    </rPh>
    <rPh sb="55" eb="58">
      <t>ホゴシャ</t>
    </rPh>
    <rPh sb="59" eb="61">
      <t>ドウイ</t>
    </rPh>
    <rPh sb="62" eb="63">
      <t>エ</t>
    </rPh>
    <rPh sb="71" eb="73">
      <t>ドウイ</t>
    </rPh>
    <rPh sb="74" eb="75">
      <t>エ</t>
    </rPh>
    <rPh sb="79" eb="81">
      <t>セイト</t>
    </rPh>
    <rPh sb="83" eb="85">
      <t>ベッテン</t>
    </rPh>
    <rPh sb="90" eb="91">
      <t>ムネ</t>
    </rPh>
    <rPh sb="92" eb="94">
      <t>ホウコク</t>
    </rPh>
    <phoneticPr fontId="2"/>
  </si>
  <si>
    <t>08000</t>
    <phoneticPr fontId="2"/>
  </si>
  <si>
    <t>共通砲丸投(5Kg)</t>
    <rPh sb="0" eb="2">
      <t>キョウツウ</t>
    </rPh>
    <rPh sb="2" eb="4">
      <t>ホウガン</t>
    </rPh>
    <rPh sb="4" eb="5">
      <t>ナ</t>
    </rPh>
    <phoneticPr fontId="2"/>
  </si>
  <si>
    <t>略式校名</t>
    <rPh sb="0" eb="2">
      <t>リャクシキ</t>
    </rPh>
    <rPh sb="2" eb="4">
      <t>コウメイ</t>
    </rPh>
    <phoneticPr fontId="2"/>
  </si>
  <si>
    <t>00800</t>
    <phoneticPr fontId="2"/>
  </si>
  <si>
    <t>共通砲丸投(2.72kg)</t>
    <rPh sb="1" eb="2">
      <t>ツウ</t>
    </rPh>
    <phoneticPr fontId="2"/>
  </si>
  <si>
    <t>申し込み人数</t>
    <rPh sb="0" eb="1">
      <t>モウ</t>
    </rPh>
    <rPh sb="2" eb="3">
      <t>コ</t>
    </rPh>
    <rPh sb="4" eb="6">
      <t>ニンズウ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</si>
  <si>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</si>
  <si>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</si>
  <si>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00210</t>
    <phoneticPr fontId="2"/>
  </si>
  <si>
    <t>小学生100m</t>
    <rPh sb="0" eb="2">
      <t>ショウガク</t>
    </rPh>
    <rPh sb="2" eb="3">
      <t>セイ</t>
    </rPh>
    <phoneticPr fontId="2"/>
  </si>
  <si>
    <t>00710</t>
    <phoneticPr fontId="2"/>
  </si>
  <si>
    <t>小学生1000m</t>
    <rPh sb="0" eb="2">
      <t>ショウガク</t>
    </rPh>
    <rPh sb="2" eb="3">
      <t>セイ</t>
    </rPh>
    <phoneticPr fontId="2"/>
  </si>
  <si>
    <t>07310</t>
    <phoneticPr fontId="2"/>
  </si>
  <si>
    <t>小学生走幅跳</t>
    <rPh sb="0" eb="3">
      <t>ショウガクセイ</t>
    </rPh>
    <rPh sb="3" eb="4">
      <t>ハシ</t>
    </rPh>
    <rPh sb="4" eb="5">
      <t>ハバ</t>
    </rPh>
    <rPh sb="5" eb="6">
      <t>ト</t>
    </rPh>
    <phoneticPr fontId="2"/>
  </si>
  <si>
    <t>09210</t>
    <phoneticPr fontId="2"/>
  </si>
  <si>
    <t>ｿﾌﾄﾎﾞｰﾙ投げ</t>
    <rPh sb="7" eb="8">
      <t>ナ</t>
    </rPh>
    <phoneticPr fontId="2"/>
  </si>
  <si>
    <t>08200</t>
    <phoneticPr fontId="2"/>
  </si>
  <si>
    <t>一般砲丸投(6.0kg)</t>
    <rPh sb="0" eb="2">
      <t>イッパン</t>
    </rPh>
    <rPh sb="2" eb="4">
      <t>ホウガン</t>
    </rPh>
    <rPh sb="4" eb="5">
      <t>ナ</t>
    </rPh>
    <phoneticPr fontId="2"/>
  </si>
  <si>
    <t>08400</t>
    <phoneticPr fontId="2"/>
  </si>
  <si>
    <t>一般砲丸投(4.0kg)</t>
    <rPh sb="0" eb="2">
      <t>イッパン</t>
    </rPh>
    <rPh sb="2" eb="4">
      <t>ホウガン</t>
    </rPh>
    <rPh sb="4" eb="5">
      <t>ナ</t>
    </rPh>
    <phoneticPr fontId="2"/>
  </si>
  <si>
    <t>伊勢崎市立北小学校</t>
    <rPh sb="0" eb="3">
      <t>イセサキ</t>
    </rPh>
    <rPh sb="3" eb="5">
      <t>シリツ</t>
    </rPh>
    <rPh sb="5" eb="6">
      <t>キタ</t>
    </rPh>
    <rPh sb="6" eb="9">
      <t>ショウガッコウ</t>
    </rPh>
    <phoneticPr fontId="2"/>
  </si>
  <si>
    <t>伊勢崎市曲輪町28-24</t>
    <rPh sb="0" eb="4">
      <t>イセサキシ</t>
    </rPh>
    <rPh sb="4" eb="5">
      <t>マガリ</t>
    </rPh>
    <rPh sb="5" eb="6">
      <t>ワ</t>
    </rPh>
    <rPh sb="6" eb="7">
      <t>マチ</t>
    </rPh>
    <phoneticPr fontId="2"/>
  </si>
  <si>
    <t>0270-25-4450</t>
    <phoneticPr fontId="2"/>
  </si>
  <si>
    <t>伊・北小</t>
    <rPh sb="0" eb="1">
      <t>イ</t>
    </rPh>
    <rPh sb="2" eb="3">
      <t>キタ</t>
    </rPh>
    <rPh sb="3" eb="4">
      <t>ショウ</t>
    </rPh>
    <phoneticPr fontId="2"/>
  </si>
  <si>
    <t>伊勢崎市立南小学校</t>
    <rPh sb="0" eb="3">
      <t>イセサキ</t>
    </rPh>
    <rPh sb="3" eb="5">
      <t>シリツ</t>
    </rPh>
    <rPh sb="5" eb="7">
      <t>ミナミショウ</t>
    </rPh>
    <rPh sb="7" eb="9">
      <t>ガクコウ</t>
    </rPh>
    <phoneticPr fontId="2"/>
  </si>
  <si>
    <t>伊勢崎市上泉町310</t>
    <rPh sb="0" eb="4">
      <t>イセサキシ</t>
    </rPh>
    <rPh sb="4" eb="6">
      <t>カミイズミ</t>
    </rPh>
    <rPh sb="6" eb="7">
      <t>マチ</t>
    </rPh>
    <phoneticPr fontId="2"/>
  </si>
  <si>
    <t>0270-25-4452</t>
    <phoneticPr fontId="2"/>
  </si>
  <si>
    <t>伊・南小</t>
    <rPh sb="0" eb="1">
      <t>イ</t>
    </rPh>
    <rPh sb="2" eb="4">
      <t>ナンショウ</t>
    </rPh>
    <phoneticPr fontId="2"/>
  </si>
  <si>
    <t>伊勢崎市立殖蓮小学校</t>
    <rPh sb="0" eb="5">
      <t>イセサキシリツ</t>
    </rPh>
    <rPh sb="7" eb="10">
      <t>ショウガッコウ</t>
    </rPh>
    <phoneticPr fontId="2"/>
  </si>
  <si>
    <t>伊勢崎市上植木本町2763</t>
    <rPh sb="0" eb="4">
      <t>イセサキシ</t>
    </rPh>
    <rPh sb="4" eb="5">
      <t>カミ</t>
    </rPh>
    <rPh sb="5" eb="7">
      <t>ウエキ</t>
    </rPh>
    <rPh sb="7" eb="9">
      <t>ホンマチ</t>
    </rPh>
    <phoneticPr fontId="2"/>
  </si>
  <si>
    <t>0270-25-4440</t>
    <phoneticPr fontId="2"/>
  </si>
  <si>
    <t>伊・殖蓮小</t>
    <rPh sb="0" eb="1">
      <t>イ</t>
    </rPh>
    <rPh sb="2" eb="3">
      <t>ショク</t>
    </rPh>
    <rPh sb="3" eb="4">
      <t>レン</t>
    </rPh>
    <rPh sb="4" eb="5">
      <t>ショウ</t>
    </rPh>
    <phoneticPr fontId="1"/>
  </si>
  <si>
    <t>伊勢崎市立茂呂小学校</t>
    <rPh sb="0" eb="3">
      <t>イセサキ</t>
    </rPh>
    <rPh sb="3" eb="5">
      <t>シリツ</t>
    </rPh>
    <rPh sb="5" eb="7">
      <t>モロ</t>
    </rPh>
    <rPh sb="7" eb="10">
      <t>ショウガッコウ</t>
    </rPh>
    <phoneticPr fontId="2"/>
  </si>
  <si>
    <t>伊勢崎市茂呂町2-2169-1</t>
    <rPh sb="0" eb="4">
      <t>イセサキシ</t>
    </rPh>
    <rPh sb="4" eb="7">
      <t>モロマチ</t>
    </rPh>
    <phoneticPr fontId="2"/>
  </si>
  <si>
    <t>0270-25-4441</t>
    <phoneticPr fontId="2"/>
  </si>
  <si>
    <t>伊・茂呂小</t>
    <rPh sb="0" eb="1">
      <t>イ</t>
    </rPh>
    <rPh sb="2" eb="4">
      <t>モロ</t>
    </rPh>
    <rPh sb="4" eb="5">
      <t>ショウ</t>
    </rPh>
    <phoneticPr fontId="2"/>
  </si>
  <si>
    <t>伊勢崎市立三郷小学校</t>
    <rPh sb="0" eb="4">
      <t>イセサキシ</t>
    </rPh>
    <rPh sb="4" eb="5">
      <t>リツ</t>
    </rPh>
    <rPh sb="5" eb="7">
      <t>ミサト</t>
    </rPh>
    <rPh sb="7" eb="10">
      <t>ショウガッコウ</t>
    </rPh>
    <phoneticPr fontId="2"/>
  </si>
  <si>
    <t>伊勢崎市波志江町1620</t>
    <rPh sb="0" eb="4">
      <t>イセサキシ</t>
    </rPh>
    <rPh sb="4" eb="7">
      <t>ハシエ</t>
    </rPh>
    <rPh sb="7" eb="8">
      <t>マチ</t>
    </rPh>
    <phoneticPr fontId="2"/>
  </si>
  <si>
    <t>0270-25-4442</t>
    <phoneticPr fontId="2"/>
  </si>
  <si>
    <t>伊・三郷小</t>
    <rPh sb="0" eb="1">
      <t>イ</t>
    </rPh>
    <rPh sb="2" eb="4">
      <t>ミサト</t>
    </rPh>
    <rPh sb="4" eb="5">
      <t>ショウ</t>
    </rPh>
    <phoneticPr fontId="2"/>
  </si>
  <si>
    <t>伊勢崎市立宮郷小学校</t>
    <rPh sb="0" eb="4">
      <t>イセサキシ</t>
    </rPh>
    <rPh sb="4" eb="5">
      <t>リツ</t>
    </rPh>
    <rPh sb="5" eb="7">
      <t>ミヤゴウ</t>
    </rPh>
    <rPh sb="7" eb="10">
      <t>ショウガッコウ</t>
    </rPh>
    <phoneticPr fontId="2"/>
  </si>
  <si>
    <t>伊勢崎市田中島町863</t>
    <rPh sb="0" eb="4">
      <t>イセサキシ</t>
    </rPh>
    <rPh sb="4" eb="6">
      <t>タナカ</t>
    </rPh>
    <rPh sb="6" eb="7">
      <t>シマ</t>
    </rPh>
    <rPh sb="7" eb="8">
      <t>マチ</t>
    </rPh>
    <phoneticPr fontId="2"/>
  </si>
  <si>
    <t>0270-25-4443</t>
    <phoneticPr fontId="2"/>
  </si>
  <si>
    <t>伊・宮郷小</t>
    <rPh sb="0" eb="1">
      <t>イ</t>
    </rPh>
    <rPh sb="2" eb="4">
      <t>ミヤゴウ</t>
    </rPh>
    <rPh sb="4" eb="5">
      <t>ショウ</t>
    </rPh>
    <phoneticPr fontId="1"/>
  </si>
  <si>
    <t>伊勢崎市立名和小学校</t>
    <rPh sb="0" eb="4">
      <t>イセサキシ</t>
    </rPh>
    <rPh sb="4" eb="5">
      <t>リツ</t>
    </rPh>
    <rPh sb="5" eb="7">
      <t>ナワ</t>
    </rPh>
    <rPh sb="7" eb="10">
      <t>ショウガッコウ</t>
    </rPh>
    <phoneticPr fontId="2"/>
  </si>
  <si>
    <t>伊勢崎市堀口町502-1</t>
    <rPh sb="0" eb="4">
      <t>イセサキシ</t>
    </rPh>
    <rPh sb="4" eb="7">
      <t>ホリグチマチ</t>
    </rPh>
    <phoneticPr fontId="2"/>
  </si>
  <si>
    <t>0270-32-0072</t>
    <phoneticPr fontId="2"/>
  </si>
  <si>
    <t>伊・名和小</t>
    <rPh sb="0" eb="1">
      <t>イ</t>
    </rPh>
    <rPh sb="2" eb="4">
      <t>ナワ</t>
    </rPh>
    <rPh sb="4" eb="5">
      <t>ショウ</t>
    </rPh>
    <phoneticPr fontId="2"/>
  </si>
  <si>
    <t>伊勢崎市立豊受小学校</t>
    <rPh sb="0" eb="3">
      <t>イセサキ</t>
    </rPh>
    <rPh sb="3" eb="5">
      <t>シリツ</t>
    </rPh>
    <rPh sb="5" eb="6">
      <t>ユタカ</t>
    </rPh>
    <rPh sb="6" eb="7">
      <t>ウ</t>
    </rPh>
    <rPh sb="7" eb="10">
      <t>ショウガッコウ</t>
    </rPh>
    <phoneticPr fontId="2"/>
  </si>
  <si>
    <t>伊勢崎市馬見塚町1130</t>
    <rPh sb="0" eb="4">
      <t>イセサキシ</t>
    </rPh>
    <rPh sb="4" eb="5">
      <t>ウマ</t>
    </rPh>
    <rPh sb="5" eb="6">
      <t>ミ</t>
    </rPh>
    <rPh sb="6" eb="7">
      <t>ツカ</t>
    </rPh>
    <rPh sb="7" eb="8">
      <t>マチ</t>
    </rPh>
    <phoneticPr fontId="2"/>
  </si>
  <si>
    <t>0270-32-0280</t>
    <phoneticPr fontId="2"/>
  </si>
  <si>
    <t>伊・豊受小</t>
    <rPh sb="0" eb="1">
      <t>イ</t>
    </rPh>
    <rPh sb="2" eb="3">
      <t>ユタカ</t>
    </rPh>
    <rPh sb="3" eb="4">
      <t>ウ</t>
    </rPh>
    <rPh sb="4" eb="5">
      <t>ショウ</t>
    </rPh>
    <phoneticPr fontId="2"/>
  </si>
  <si>
    <t>伊勢崎市立北第二小学校</t>
    <rPh sb="0" eb="3">
      <t>イセサキ</t>
    </rPh>
    <rPh sb="3" eb="5">
      <t>シリツ</t>
    </rPh>
    <rPh sb="5" eb="6">
      <t>キタ</t>
    </rPh>
    <rPh sb="6" eb="8">
      <t>ダイニ</t>
    </rPh>
    <rPh sb="8" eb="11">
      <t>ショウガッコウ</t>
    </rPh>
    <phoneticPr fontId="2"/>
  </si>
  <si>
    <t>伊勢崎市宗高町125</t>
    <rPh sb="0" eb="4">
      <t>イセサキシ</t>
    </rPh>
    <rPh sb="4" eb="5">
      <t>ムネ</t>
    </rPh>
    <rPh sb="5" eb="6">
      <t>タカ</t>
    </rPh>
    <rPh sb="6" eb="7">
      <t>マチ</t>
    </rPh>
    <phoneticPr fontId="2"/>
  </si>
  <si>
    <t>0270-25-4454</t>
    <phoneticPr fontId="2"/>
  </si>
  <si>
    <t>伊・北第二小</t>
    <rPh sb="0" eb="1">
      <t>イ</t>
    </rPh>
    <rPh sb="2" eb="3">
      <t>キタ</t>
    </rPh>
    <rPh sb="3" eb="5">
      <t>ダイニ</t>
    </rPh>
    <rPh sb="5" eb="6">
      <t>ショウ</t>
    </rPh>
    <phoneticPr fontId="2"/>
  </si>
  <si>
    <t>伊勢崎市立殖蓮第二小学校</t>
    <rPh sb="0" eb="4">
      <t>イセサキシ</t>
    </rPh>
    <rPh sb="4" eb="5">
      <t>リツ</t>
    </rPh>
    <rPh sb="5" eb="6">
      <t>ショク</t>
    </rPh>
    <rPh sb="6" eb="7">
      <t>ハス</t>
    </rPh>
    <rPh sb="7" eb="9">
      <t>ダイニ</t>
    </rPh>
    <rPh sb="9" eb="12">
      <t>ショウガッコウ</t>
    </rPh>
    <phoneticPr fontId="2"/>
  </si>
  <si>
    <t>伊勢崎市下植木町1203</t>
    <rPh sb="0" eb="4">
      <t>イセサキシ</t>
    </rPh>
    <rPh sb="4" eb="7">
      <t>シモウエキ</t>
    </rPh>
    <rPh sb="7" eb="8">
      <t>マチ</t>
    </rPh>
    <phoneticPr fontId="2"/>
  </si>
  <si>
    <t>0270-25-3617</t>
    <phoneticPr fontId="2"/>
  </si>
  <si>
    <t>伊・殖蓮第二小</t>
    <rPh sb="0" eb="1">
      <t>イ</t>
    </rPh>
    <rPh sb="2" eb="3">
      <t>ショク</t>
    </rPh>
    <rPh sb="3" eb="4">
      <t>ハス</t>
    </rPh>
    <rPh sb="4" eb="6">
      <t>ダイニ</t>
    </rPh>
    <rPh sb="6" eb="7">
      <t>ショウ</t>
    </rPh>
    <phoneticPr fontId="2"/>
  </si>
  <si>
    <t>伊勢崎市立広瀬小学校</t>
    <rPh sb="0" eb="3">
      <t>イセサキ</t>
    </rPh>
    <rPh sb="3" eb="5">
      <t>シリツ</t>
    </rPh>
    <rPh sb="5" eb="7">
      <t>ヒロセ</t>
    </rPh>
    <rPh sb="7" eb="10">
      <t>ショウガッコウ</t>
    </rPh>
    <phoneticPr fontId="2"/>
  </si>
  <si>
    <t>伊勢崎市新栄町4074-1</t>
    <rPh sb="0" eb="4">
      <t>イセサキシ</t>
    </rPh>
    <rPh sb="4" eb="7">
      <t>シンエイチョウ</t>
    </rPh>
    <phoneticPr fontId="2"/>
  </si>
  <si>
    <t>0270-25-4453</t>
    <phoneticPr fontId="2"/>
  </si>
  <si>
    <t>伊・広瀬小</t>
    <rPh sb="0" eb="1">
      <t>イ</t>
    </rPh>
    <rPh sb="2" eb="4">
      <t>ヒロセ</t>
    </rPh>
    <rPh sb="4" eb="5">
      <t>ショウ</t>
    </rPh>
    <phoneticPr fontId="2"/>
  </si>
  <si>
    <t>伊勢崎市立坂東小学校</t>
    <rPh sb="0" eb="4">
      <t>イセサキシ</t>
    </rPh>
    <rPh sb="4" eb="5">
      <t>リツ</t>
    </rPh>
    <rPh sb="5" eb="7">
      <t>バンドウ</t>
    </rPh>
    <rPh sb="7" eb="10">
      <t>ショウガッコウ</t>
    </rPh>
    <phoneticPr fontId="2"/>
  </si>
  <si>
    <t>伊勢崎市所除ヶ町422</t>
    <rPh sb="0" eb="4">
      <t>イセサキシ</t>
    </rPh>
    <rPh sb="4" eb="5">
      <t>ジョ</t>
    </rPh>
    <rPh sb="5" eb="6">
      <t>ノゾ</t>
    </rPh>
    <rPh sb="7" eb="8">
      <t>マチ</t>
    </rPh>
    <phoneticPr fontId="2"/>
  </si>
  <si>
    <t>0270-32-7077</t>
    <phoneticPr fontId="2"/>
  </si>
  <si>
    <t>伊・坂東小</t>
    <rPh sb="0" eb="1">
      <t>イ</t>
    </rPh>
    <rPh sb="2" eb="4">
      <t>バンドウ</t>
    </rPh>
    <rPh sb="4" eb="5">
      <t>ショウ</t>
    </rPh>
    <phoneticPr fontId="2"/>
  </si>
  <si>
    <t>伊勢崎市立宮郷第二小学校</t>
    <rPh sb="0" eb="4">
      <t>イセサキシ</t>
    </rPh>
    <rPh sb="4" eb="5">
      <t>リツ</t>
    </rPh>
    <rPh sb="5" eb="7">
      <t>ミヤゴウ</t>
    </rPh>
    <rPh sb="7" eb="9">
      <t>ダイニ</t>
    </rPh>
    <rPh sb="9" eb="12">
      <t>ショウガッコウ</t>
    </rPh>
    <phoneticPr fontId="2"/>
  </si>
  <si>
    <t>伊勢崎市連取町3069-1</t>
    <rPh sb="0" eb="4">
      <t>イセサキシ</t>
    </rPh>
    <rPh sb="4" eb="6">
      <t>ツナトリ</t>
    </rPh>
    <rPh sb="6" eb="7">
      <t>マチ</t>
    </rPh>
    <phoneticPr fontId="2"/>
  </si>
  <si>
    <t>0270-40-5110</t>
    <phoneticPr fontId="2"/>
  </si>
  <si>
    <t>伊・宮郷第二小</t>
    <rPh sb="0" eb="1">
      <t>イ</t>
    </rPh>
    <rPh sb="2" eb="4">
      <t>ミヤゴウ</t>
    </rPh>
    <rPh sb="4" eb="6">
      <t>ダイニ</t>
    </rPh>
    <rPh sb="6" eb="7">
      <t>ショウ</t>
    </rPh>
    <phoneticPr fontId="2"/>
  </si>
  <si>
    <t>伊勢崎市立赤堀小学校</t>
    <rPh sb="0" eb="4">
      <t>イセサキシ</t>
    </rPh>
    <rPh sb="4" eb="5">
      <t>リツ</t>
    </rPh>
    <rPh sb="5" eb="7">
      <t>アカボリ</t>
    </rPh>
    <rPh sb="7" eb="10">
      <t>ショウガッコウ</t>
    </rPh>
    <phoneticPr fontId="2"/>
  </si>
  <si>
    <t>伊勢崎市西久保町1-72</t>
    <rPh sb="0" eb="4">
      <t>イセサキシ</t>
    </rPh>
    <rPh sb="4" eb="5">
      <t>ニシ</t>
    </rPh>
    <rPh sb="5" eb="7">
      <t>クボ</t>
    </rPh>
    <rPh sb="7" eb="8">
      <t>マチ</t>
    </rPh>
    <phoneticPr fontId="2"/>
  </si>
  <si>
    <t>0270-62-0049</t>
    <phoneticPr fontId="2"/>
  </si>
  <si>
    <t>伊・赤堀小</t>
    <rPh sb="0" eb="1">
      <t>イ</t>
    </rPh>
    <rPh sb="2" eb="4">
      <t>アカボリ</t>
    </rPh>
    <rPh sb="4" eb="5">
      <t>ショウ</t>
    </rPh>
    <phoneticPr fontId="2"/>
  </si>
  <si>
    <t>所属ｺｰﾄﾞ</t>
    <phoneticPr fontId="2"/>
  </si>
  <si>
    <t>大会申込一覧表（Ａ）</t>
    <phoneticPr fontId="2"/>
  </si>
  <si>
    <t>学 校 名</t>
    <phoneticPr fontId="2"/>
  </si>
  <si>
    <t>校 長 名　</t>
    <phoneticPr fontId="2"/>
  </si>
  <si>
    <t>所 在 地</t>
    <phoneticPr fontId="2"/>
  </si>
  <si>
    <t xml:space="preserve">顧 問 名  </t>
    <phoneticPr fontId="2"/>
  </si>
  <si>
    <t>ﾘﾚｰ</t>
    <phoneticPr fontId="2"/>
  </si>
  <si>
    <t>性</t>
    <phoneticPr fontId="2"/>
  </si>
  <si>
    <t>Zken</t>
    <phoneticPr fontId="2"/>
  </si>
  <si>
    <t>ｺｰﾄﾞ</t>
    <phoneticPr fontId="2"/>
  </si>
  <si>
    <t>記録</t>
    <phoneticPr fontId="2"/>
  </si>
  <si>
    <t>大会</t>
    <phoneticPr fontId="2"/>
  </si>
  <si>
    <t>ｲｾｻｷ ｲﾁﾛｳ</t>
    <phoneticPr fontId="2"/>
  </si>
  <si>
    <t>00210</t>
    <phoneticPr fontId="2"/>
  </si>
  <si>
    <t>0001450</t>
    <phoneticPr fontId="2"/>
  </si>
  <si>
    <t>ｲｾｻｷ ｼﾞﾛｳ</t>
    <phoneticPr fontId="2"/>
  </si>
  <si>
    <t>00710</t>
    <phoneticPr fontId="2"/>
  </si>
  <si>
    <t>0031520</t>
    <phoneticPr fontId="2"/>
  </si>
  <si>
    <t>ｲｾｻｷ ﾊﾅｺ</t>
    <phoneticPr fontId="2"/>
  </si>
  <si>
    <t>07310</t>
    <phoneticPr fontId="2"/>
  </si>
  <si>
    <t>00360</t>
    <phoneticPr fontId="2"/>
  </si>
  <si>
    <t>ｲｾｻｷ ﾋﾛｺ</t>
    <phoneticPr fontId="2"/>
  </si>
  <si>
    <t>09210</t>
    <phoneticPr fontId="2"/>
  </si>
  <si>
    <t>05400</t>
    <phoneticPr fontId="2"/>
  </si>
  <si>
    <t>申込料金</t>
    <phoneticPr fontId="2"/>
  </si>
  <si>
    <t>大会申込一覧表（Ａ）</t>
    <phoneticPr fontId="2"/>
  </si>
  <si>
    <t>ﾘﾚｰ</t>
    <phoneticPr fontId="2"/>
  </si>
  <si>
    <t>大会申込一覧表（Ａ）</t>
    <phoneticPr fontId="2"/>
  </si>
  <si>
    <t>ﾘﾚｰ</t>
    <phoneticPr fontId="2"/>
  </si>
  <si>
    <t>00610</t>
    <phoneticPr fontId="2"/>
  </si>
  <si>
    <t>小学生800m</t>
    <rPh sb="0" eb="3">
      <t>ショウガクセイ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</si>
  <si>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</si>
  <si>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</si>
  <si>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</si>
  <si>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</si>
  <si>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01000</t>
    <phoneticPr fontId="2"/>
  </si>
  <si>
    <t>所 在 地　：</t>
    <phoneticPr fontId="2"/>
  </si>
  <si>
    <t>トライアルｉｎ伊勢崎申込み書</t>
    <rPh sb="7" eb="10">
      <t>イセサキ</t>
    </rPh>
    <rPh sb="10" eb="12">
      <t>モウシコ</t>
    </rPh>
    <rPh sb="13" eb="14">
      <t>ショ</t>
    </rPh>
    <phoneticPr fontId="2"/>
  </si>
  <si>
    <t>携帯番号　：</t>
    <rPh sb="0" eb="2">
      <t>ケイタイ</t>
    </rPh>
    <rPh sb="2" eb="4">
      <t>バンゴウ</t>
    </rPh>
    <phoneticPr fontId="2"/>
  </si>
  <si>
    <t>責任者氏名：</t>
    <rPh sb="0" eb="3">
      <t>セキニンシャ</t>
    </rPh>
    <rPh sb="3" eb="5">
      <t>シメイ</t>
    </rPh>
    <phoneticPr fontId="2"/>
  </si>
  <si>
    <t>上武 一郎</t>
    <rPh sb="0" eb="2">
      <t>ジョウブ</t>
    </rPh>
    <rPh sb="3" eb="5">
      <t>イチロウ</t>
    </rPh>
    <phoneticPr fontId="2"/>
  </si>
  <si>
    <t>上武 花子</t>
    <rPh sb="0" eb="2">
      <t>ジョウブ</t>
    </rPh>
    <rPh sb="3" eb="5">
      <t>ハナコ</t>
    </rPh>
    <phoneticPr fontId="2"/>
  </si>
  <si>
    <t>ｼﾞｮｳﾌﾞｲﾁﾛｳ</t>
    <phoneticPr fontId="2"/>
  </si>
  <si>
    <t>ｼﾞｮｳﾌﾞﾊﾅｺ</t>
    <phoneticPr fontId="2"/>
  </si>
  <si>
    <t>ﾘﾚｰ用</t>
    <rPh sb="3" eb="4">
      <t>ヨウ</t>
    </rPh>
    <phoneticPr fontId="2"/>
  </si>
  <si>
    <t>0082500</t>
    <phoneticPr fontId="2"/>
  </si>
  <si>
    <t>0045400</t>
    <phoneticPr fontId="2"/>
  </si>
  <si>
    <t>例)</t>
    <rPh sb="0" eb="1">
      <t>レイ</t>
    </rPh>
    <phoneticPr fontId="2"/>
  </si>
  <si>
    <t>（性　男:1　女:2)</t>
    <rPh sb="1" eb="2">
      <t>セイ</t>
    </rPh>
    <rPh sb="3" eb="4">
      <t>オトコ</t>
    </rPh>
    <rPh sb="7" eb="8">
      <t>オンナ</t>
    </rPh>
    <phoneticPr fontId="2"/>
  </si>
  <si>
    <t>学 校 名(所属)　：</t>
    <rPh sb="4" eb="5">
      <t>ナ</t>
    </rPh>
    <rPh sb="6" eb="8">
      <t>ショゾク</t>
    </rPh>
    <phoneticPr fontId="2"/>
  </si>
  <si>
    <t>学年</t>
    <rPh sb="0" eb="2">
      <t>ガクネン</t>
    </rPh>
    <phoneticPr fontId="2"/>
  </si>
  <si>
    <t>00710</t>
    <phoneticPr fontId="2"/>
  </si>
  <si>
    <t>00610</t>
    <phoneticPr fontId="2"/>
  </si>
  <si>
    <t>上武 太郎</t>
    <rPh sb="0" eb="2">
      <t>ジョウブ</t>
    </rPh>
    <rPh sb="3" eb="5">
      <t>タロウ</t>
    </rPh>
    <phoneticPr fontId="2"/>
  </si>
  <si>
    <t>上武 桃子</t>
    <rPh sb="0" eb="2">
      <t>ジョウブ</t>
    </rPh>
    <rPh sb="3" eb="5">
      <t>モモコ</t>
    </rPh>
    <phoneticPr fontId="2"/>
  </si>
  <si>
    <t>ｼﾞｮｳﾌﾞ ﾀﾛｳ</t>
    <phoneticPr fontId="2"/>
  </si>
  <si>
    <t>ｼﾞｮｳﾌﾞ ﾓﾓｺ</t>
    <phoneticPr fontId="2"/>
  </si>
  <si>
    <t>0025930</t>
    <phoneticPr fontId="2"/>
  </si>
  <si>
    <t>0035320</t>
    <phoneticPr fontId="2"/>
  </si>
  <si>
    <t>0001150</t>
    <phoneticPr fontId="2"/>
  </si>
  <si>
    <t>上武 四郎</t>
    <rPh sb="0" eb="2">
      <t>ジョウブ</t>
    </rPh>
    <rPh sb="3" eb="5">
      <t>シロウ</t>
    </rPh>
    <phoneticPr fontId="2"/>
  </si>
  <si>
    <t>ｼﾞｮｳﾌﾞｼﾛｳ</t>
    <phoneticPr fontId="2"/>
  </si>
  <si>
    <t>中学生100m</t>
    <rPh sb="0" eb="2">
      <t>チュウガク</t>
    </rPh>
    <rPh sb="2" eb="3">
      <t>セイ</t>
    </rPh>
    <phoneticPr fontId="2"/>
  </si>
  <si>
    <t>伊勢崎市立第一中学校</t>
    <rPh sb="3" eb="5">
      <t>シリツ</t>
    </rPh>
    <rPh sb="5" eb="6">
      <t>ダイ</t>
    </rPh>
    <phoneticPr fontId="4"/>
  </si>
  <si>
    <t>伊勢崎市大字茂呂55</t>
    <rPh sb="0" eb="4">
      <t>イセサキシ</t>
    </rPh>
    <rPh sb="4" eb="6">
      <t>オオアザ</t>
    </rPh>
    <rPh sb="6" eb="8">
      <t>モロ</t>
    </rPh>
    <phoneticPr fontId="4"/>
  </si>
  <si>
    <t>0270-25-4456</t>
  </si>
  <si>
    <t>伊佐・第一</t>
    <rPh sb="3" eb="4">
      <t>ダイ</t>
    </rPh>
    <rPh sb="4" eb="5">
      <t>イチ</t>
    </rPh>
    <phoneticPr fontId="7"/>
  </si>
  <si>
    <t>伊勢崎市立第二中学校</t>
    <rPh sb="3" eb="5">
      <t>シリツ</t>
    </rPh>
    <rPh sb="5" eb="6">
      <t>ダイ</t>
    </rPh>
    <phoneticPr fontId="4"/>
  </si>
  <si>
    <t>伊勢崎市堀口町237-1</t>
    <rPh sb="0" eb="4">
      <t>イセサキシ</t>
    </rPh>
    <rPh sb="4" eb="6">
      <t>ホリグチ</t>
    </rPh>
    <rPh sb="6" eb="7">
      <t>マチ</t>
    </rPh>
    <phoneticPr fontId="4"/>
  </si>
  <si>
    <t>0270-32-0047</t>
  </si>
  <si>
    <t>伊佐・第二</t>
    <rPh sb="3" eb="4">
      <t>ダイ</t>
    </rPh>
    <rPh sb="4" eb="5">
      <t>ニ</t>
    </rPh>
    <phoneticPr fontId="7"/>
  </si>
  <si>
    <t>伊勢崎市立第三中学校</t>
    <rPh sb="3" eb="5">
      <t>シリツ</t>
    </rPh>
    <rPh sb="5" eb="6">
      <t>ダイ</t>
    </rPh>
    <phoneticPr fontId="4"/>
  </si>
  <si>
    <t>伊勢崎市波志江町1903-1</t>
    <rPh sb="0" eb="4">
      <t>イセサキシ</t>
    </rPh>
    <rPh sb="4" eb="5">
      <t>ナミ</t>
    </rPh>
    <rPh sb="5" eb="6">
      <t>シ</t>
    </rPh>
    <rPh sb="6" eb="7">
      <t>エ</t>
    </rPh>
    <rPh sb="7" eb="8">
      <t>マチ</t>
    </rPh>
    <phoneticPr fontId="4"/>
  </si>
  <si>
    <t>0270-24-2151</t>
  </si>
  <si>
    <t>伊佐・第三</t>
    <rPh sb="3" eb="4">
      <t>ダイ</t>
    </rPh>
    <rPh sb="4" eb="5">
      <t>サン</t>
    </rPh>
    <phoneticPr fontId="7"/>
  </si>
  <si>
    <t>伊勢崎市立第四中学校</t>
    <rPh sb="3" eb="5">
      <t>シリツ</t>
    </rPh>
    <rPh sb="5" eb="6">
      <t>ダイ</t>
    </rPh>
    <phoneticPr fontId="4"/>
  </si>
  <si>
    <t>伊勢崎市下道寺町26</t>
    <rPh sb="0" eb="4">
      <t>イセサキシ</t>
    </rPh>
    <rPh sb="4" eb="5">
      <t>シタ</t>
    </rPh>
    <rPh sb="5" eb="6">
      <t>ミチ</t>
    </rPh>
    <rPh sb="6" eb="7">
      <t>テラ</t>
    </rPh>
    <rPh sb="7" eb="8">
      <t>マチ</t>
    </rPh>
    <phoneticPr fontId="4"/>
  </si>
  <si>
    <t>0270-32-8105</t>
  </si>
  <si>
    <t>伊佐・第四</t>
    <rPh sb="3" eb="4">
      <t>ダイ</t>
    </rPh>
    <rPh sb="4" eb="5">
      <t>シ</t>
    </rPh>
    <phoneticPr fontId="7"/>
  </si>
  <si>
    <t>伊勢崎市立殖蓮中学校</t>
    <rPh sb="0" eb="5">
      <t>イセサキシリツ</t>
    </rPh>
    <phoneticPr fontId="4"/>
  </si>
  <si>
    <t>伊勢崎市上植木本町2152-2</t>
    <rPh sb="0" eb="4">
      <t>イセサキシ</t>
    </rPh>
    <rPh sb="4" eb="5">
      <t>カミ</t>
    </rPh>
    <rPh sb="5" eb="7">
      <t>ウエキ</t>
    </rPh>
    <rPh sb="7" eb="9">
      <t>モトマチ</t>
    </rPh>
    <phoneticPr fontId="4"/>
  </si>
  <si>
    <t>0270-25-4445</t>
  </si>
  <si>
    <t>伊佐・殖蓮</t>
    <rPh sb="3" eb="4">
      <t>ショク</t>
    </rPh>
    <rPh sb="4" eb="5">
      <t>レン</t>
    </rPh>
    <phoneticPr fontId="7"/>
  </si>
  <si>
    <t>伊勢崎市立宮郷中学校</t>
    <rPh sb="0" eb="5">
      <t>イセサキシリツ</t>
    </rPh>
    <phoneticPr fontId="4"/>
  </si>
  <si>
    <t>伊勢崎市田中島町1065</t>
    <rPh sb="0" eb="4">
      <t>イセサキシ</t>
    </rPh>
    <rPh sb="4" eb="6">
      <t>タナカ</t>
    </rPh>
    <rPh sb="6" eb="7">
      <t>シマ</t>
    </rPh>
    <rPh sb="7" eb="8">
      <t>マチ</t>
    </rPh>
    <phoneticPr fontId="4"/>
  </si>
  <si>
    <t>0270-25-4448</t>
  </si>
  <si>
    <t>伊佐・宮郷</t>
    <rPh sb="3" eb="5">
      <t>ミヤゴウ</t>
    </rPh>
    <phoneticPr fontId="7"/>
  </si>
  <si>
    <t>伊勢崎市立赤堀中学校</t>
    <rPh sb="0" eb="5">
      <t>イセサキシリツ</t>
    </rPh>
    <rPh sb="5" eb="7">
      <t>アカホリ</t>
    </rPh>
    <phoneticPr fontId="4"/>
  </si>
  <si>
    <t>伊勢崎市西久保町2-398</t>
    <rPh sb="0" eb="4">
      <t>イセサキシ</t>
    </rPh>
    <rPh sb="4" eb="5">
      <t>ニシ</t>
    </rPh>
    <rPh sb="5" eb="7">
      <t>クボ</t>
    </rPh>
    <rPh sb="7" eb="8">
      <t>マチ</t>
    </rPh>
    <phoneticPr fontId="4"/>
  </si>
  <si>
    <t>0270-62-0133</t>
  </si>
  <si>
    <t>伊佐・赤堀</t>
    <rPh sb="3" eb="5">
      <t>アカボリ</t>
    </rPh>
    <phoneticPr fontId="7"/>
  </si>
  <si>
    <t>伊勢崎市立あずま中学校</t>
    <rPh sb="0" eb="5">
      <t>イセサキシリツ</t>
    </rPh>
    <rPh sb="8" eb="11">
      <t>チュウガッコウ</t>
    </rPh>
    <phoneticPr fontId="4"/>
  </si>
  <si>
    <t>伊勢崎市東町2707-2</t>
    <rPh sb="0" eb="4">
      <t>イセサキシ</t>
    </rPh>
    <rPh sb="4" eb="6">
      <t>アズママチ</t>
    </rPh>
    <phoneticPr fontId="4"/>
  </si>
  <si>
    <t>0270-62-0054</t>
  </si>
  <si>
    <t>伊佐・あ中</t>
    <rPh sb="4" eb="5">
      <t>チュウ</t>
    </rPh>
    <phoneticPr fontId="7"/>
  </si>
  <si>
    <t>伊勢崎市立境北中学校</t>
    <rPh sb="0" eb="5">
      <t>イセサキシリツ</t>
    </rPh>
    <rPh sb="5" eb="6">
      <t>サカイ</t>
    </rPh>
    <rPh sb="6" eb="7">
      <t>キタ</t>
    </rPh>
    <rPh sb="7" eb="10">
      <t>チュウガッコウ</t>
    </rPh>
    <phoneticPr fontId="4"/>
  </si>
  <si>
    <t>伊勢崎市境下渕名2011-1</t>
    <rPh sb="0" eb="4">
      <t>イセサキシ</t>
    </rPh>
    <rPh sb="4" eb="5">
      <t>サカイ</t>
    </rPh>
    <rPh sb="5" eb="6">
      <t>シタ</t>
    </rPh>
    <rPh sb="6" eb="7">
      <t>フチ</t>
    </rPh>
    <rPh sb="7" eb="8">
      <t>ナ</t>
    </rPh>
    <phoneticPr fontId="4"/>
  </si>
  <si>
    <t>0270-76-0003</t>
  </si>
  <si>
    <t>伊佐・境北</t>
    <rPh sb="3" eb="4">
      <t>サカイ</t>
    </rPh>
    <rPh sb="4" eb="5">
      <t>キタ</t>
    </rPh>
    <phoneticPr fontId="7"/>
  </si>
  <si>
    <t>伊勢崎市立境西中学校</t>
    <rPh sb="0" eb="5">
      <t>イセサキシリツ</t>
    </rPh>
    <rPh sb="5" eb="6">
      <t>サカイ</t>
    </rPh>
    <rPh sb="6" eb="7">
      <t>ニシ</t>
    </rPh>
    <phoneticPr fontId="4"/>
  </si>
  <si>
    <t>伊勢崎市境下武士872-2</t>
    <rPh sb="0" eb="4">
      <t>イセサキシ</t>
    </rPh>
    <rPh sb="4" eb="5">
      <t>サカイ</t>
    </rPh>
    <rPh sb="5" eb="6">
      <t>シモ</t>
    </rPh>
    <rPh sb="6" eb="8">
      <t>ブシ</t>
    </rPh>
    <phoneticPr fontId="4"/>
  </si>
  <si>
    <t>0270-74-1068</t>
  </si>
  <si>
    <t>伊佐・境西</t>
    <rPh sb="3" eb="4">
      <t>サカイ</t>
    </rPh>
    <rPh sb="4" eb="5">
      <t>ニシ</t>
    </rPh>
    <phoneticPr fontId="7"/>
  </si>
  <si>
    <t>伊勢崎市立境南中学校</t>
    <rPh sb="0" eb="5">
      <t>イセサキシリツ</t>
    </rPh>
    <rPh sb="6" eb="7">
      <t>ミナミ</t>
    </rPh>
    <phoneticPr fontId="4"/>
  </si>
  <si>
    <t>伊勢崎市境188</t>
    <rPh sb="0" eb="4">
      <t>イセサキシ</t>
    </rPh>
    <rPh sb="4" eb="5">
      <t>サカイ</t>
    </rPh>
    <phoneticPr fontId="4"/>
  </si>
  <si>
    <t>0270-74-0635</t>
  </si>
  <si>
    <t>伊佐・境南</t>
    <rPh sb="3" eb="4">
      <t>サカイ</t>
    </rPh>
    <rPh sb="4" eb="5">
      <t>ミナミ</t>
    </rPh>
    <phoneticPr fontId="7"/>
  </si>
  <si>
    <t>伊勢崎市立四ツ葉学園中等教育学校</t>
    <rPh sb="0" eb="3">
      <t>イセサキ</t>
    </rPh>
    <rPh sb="3" eb="5">
      <t>シリツ</t>
    </rPh>
    <rPh sb="5" eb="6">
      <t>ヨン</t>
    </rPh>
    <rPh sb="7" eb="8">
      <t>ハ</t>
    </rPh>
    <rPh sb="8" eb="10">
      <t>ガクエン</t>
    </rPh>
    <rPh sb="10" eb="12">
      <t>チュウトウ</t>
    </rPh>
    <rPh sb="12" eb="14">
      <t>キョウイク</t>
    </rPh>
    <rPh sb="14" eb="16">
      <t>ガッコウ</t>
    </rPh>
    <phoneticPr fontId="4"/>
  </si>
  <si>
    <t>伊勢崎市上植木本町1702-1</t>
    <rPh sb="0" eb="4">
      <t>イセサキシ</t>
    </rPh>
    <rPh sb="4" eb="5">
      <t>ウエ</t>
    </rPh>
    <rPh sb="5" eb="7">
      <t>ウエキ</t>
    </rPh>
    <rPh sb="7" eb="9">
      <t>ホンマチ</t>
    </rPh>
    <phoneticPr fontId="4"/>
  </si>
  <si>
    <t>0270-21-4151</t>
  </si>
  <si>
    <t>伊佐・四葉</t>
    <rPh sb="3" eb="5">
      <t>ヨツバ</t>
    </rPh>
    <phoneticPr fontId="7"/>
  </si>
  <si>
    <t>玉村町立玉村中学校</t>
    <rPh sb="0" eb="2">
      <t>タマムラ</t>
    </rPh>
    <rPh sb="2" eb="4">
      <t>チョウリツ</t>
    </rPh>
    <phoneticPr fontId="4"/>
  </si>
  <si>
    <t>佐波郡玉村町大字福島913</t>
    <rPh sb="0" eb="3">
      <t>サワグン</t>
    </rPh>
    <rPh sb="3" eb="5">
      <t>タマムラ</t>
    </rPh>
    <rPh sb="5" eb="6">
      <t>マチ</t>
    </rPh>
    <rPh sb="6" eb="8">
      <t>オオアザ</t>
    </rPh>
    <rPh sb="8" eb="10">
      <t>フクシマ</t>
    </rPh>
    <phoneticPr fontId="4"/>
  </si>
  <si>
    <t>0270-65-2019</t>
  </si>
  <si>
    <t>伊佐・玉村</t>
    <rPh sb="0" eb="1">
      <t>イ</t>
    </rPh>
    <rPh sb="1" eb="2">
      <t>サ</t>
    </rPh>
    <rPh sb="3" eb="5">
      <t>タマムラ</t>
    </rPh>
    <phoneticPr fontId="7"/>
  </si>
  <si>
    <t>玉村町立南中学校</t>
    <rPh sb="2" eb="4">
      <t>チョウリツ</t>
    </rPh>
    <phoneticPr fontId="4"/>
  </si>
  <si>
    <t>佐波郡玉村町大字上之手1748</t>
    <rPh sb="0" eb="3">
      <t>サワグン</t>
    </rPh>
    <rPh sb="3" eb="5">
      <t>タマムラ</t>
    </rPh>
    <rPh sb="5" eb="6">
      <t>マチ</t>
    </rPh>
    <rPh sb="6" eb="8">
      <t>オオアザ</t>
    </rPh>
    <rPh sb="8" eb="9">
      <t>カミ</t>
    </rPh>
    <rPh sb="9" eb="10">
      <t>ノ</t>
    </rPh>
    <rPh sb="10" eb="11">
      <t>テ</t>
    </rPh>
    <phoneticPr fontId="4"/>
  </si>
  <si>
    <t>0270-65-8188</t>
  </si>
  <si>
    <t>伊佐・玉南</t>
    <rPh sb="0" eb="1">
      <t>イ</t>
    </rPh>
    <rPh sb="1" eb="2">
      <t>サ</t>
    </rPh>
    <rPh sb="3" eb="5">
      <t>タマナン</t>
    </rPh>
    <rPh sb="4" eb="5">
      <t>ミナミ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</si>
</sst>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mm&quot;分&quot;ss&quot;秒&quot;&quot;ｔ&quot;&quot;ｔ&quot;"/>
  </numFmts>
  <fonts count="13" x14ac:knownFonts="1"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1" fontId="0" fillId="0" borderId="0"/>
  </cellStyleXfs>
  <cellXfs count="203">
    <xf numFmtId="1" fontId="0" fillId="0" borderId="0" xfId="0"/>
    <xf numFmtId="1" fontId="0" fillId="0" borderId="0" xfId="0" applyAlignment="1">
      <alignment horizontal="left"/>
    </xf>
    <xf numFmtId="1" fontId="0" fillId="0" borderId="1" xfId="0" applyBorder="1" applyAlignment="1">
      <alignment horizontal="left"/>
    </xf>
    <xf numFmtId="1" fontId="0" fillId="0" borderId="1" xfId="0" applyBorder="1"/>
    <xf numFmtId="1" fontId="0" fillId="0" borderId="2" xfId="0" applyBorder="1"/>
    <xf numFmtId="1" fontId="0" fillId="0" borderId="3" xfId="0" applyBorder="1" applyAlignment="1">
      <alignment horizontal="left"/>
    </xf>
    <xf numFmtId="1" fontId="0" fillId="0" borderId="4" xfId="0" applyBorder="1"/>
    <xf numFmtId="1" fontId="0" fillId="0" borderId="3" xfId="0" applyBorder="1" applyAlignment="1">
      <alignment horizontal="center"/>
    </xf>
    <xf numFmtId="1" fontId="0" fillId="0" borderId="5" xfId="0" applyBorder="1"/>
    <xf numFmtId="1" fontId="0" fillId="0" borderId="6" xfId="0" applyBorder="1"/>
    <xf numFmtId="1" fontId="0" fillId="0" borderId="6" xfId="0" applyBorder="1" applyAlignment="1">
      <alignment horizontal="left"/>
    </xf>
    <xf numFmtId="1" fontId="0" fillId="0" borderId="7" xfId="0" applyBorder="1"/>
    <xf numFmtId="1" fontId="0" fillId="0" borderId="8" xfId="0" applyBorder="1"/>
    <xf numFmtId="1" fontId="0" fillId="0" borderId="3" xfId="0" applyBorder="1"/>
    <xf numFmtId="1" fontId="1" fillId="0" borderId="0" xfId="0" applyFont="1" applyAlignment="1">
      <alignment horizontal="left"/>
    </xf>
    <xf numFmtId="49" fontId="0" fillId="0" borderId="9" xfId="0" applyNumberFormat="1" applyBorder="1"/>
    <xf numFmtId="49" fontId="0" fillId="0" borderId="9" xfId="0" applyNumberFormat="1" applyBorder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2" xfId="0" applyNumberFormat="1" applyBorder="1"/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2" xfId="0" applyNumberForma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0" fillId="0" borderId="6" xfId="0" applyNumberFormat="1" applyBorder="1"/>
    <xf numFmtId="1" fontId="0" fillId="0" borderId="10" xfId="0" applyBorder="1"/>
    <xf numFmtId="1" fontId="0" fillId="0" borderId="11" xfId="0" applyBorder="1"/>
    <xf numFmtId="1" fontId="0" fillId="0" borderId="12" xfId="0" applyBorder="1"/>
    <xf numFmtId="1" fontId="0" fillId="0" borderId="13" xfId="0" applyBorder="1"/>
    <xf numFmtId="1" fontId="0" fillId="0" borderId="14" xfId="0" applyBorder="1"/>
    <xf numFmtId="1" fontId="0" fillId="0" borderId="15" xfId="0" applyBorder="1"/>
    <xf numFmtId="1" fontId="0" fillId="0" borderId="16" xfId="0" applyBorder="1"/>
    <xf numFmtId="1" fontId="0" fillId="0" borderId="17" xfId="0" applyBorder="1"/>
    <xf numFmtId="1" fontId="0" fillId="0" borderId="18" xfId="0" applyBorder="1" applyAlignment="1">
      <alignment horizontal="left"/>
    </xf>
    <xf numFmtId="1" fontId="0" fillId="0" borderId="19" xfId="0" applyBorder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/>
    <xf numFmtId="1" fontId="0" fillId="0" borderId="20" xfId="0" applyBorder="1"/>
    <xf numFmtId="1" fontId="0" fillId="0" borderId="21" xfId="0" applyBorder="1"/>
    <xf numFmtId="1" fontId="0" fillId="0" borderId="22" xfId="0" applyBorder="1"/>
    <xf numFmtId="1" fontId="0" fillId="0" borderId="23" xfId="0" applyBorder="1"/>
    <xf numFmtId="49" fontId="0" fillId="0" borderId="21" xfId="0" applyNumberFormat="1" applyBorder="1"/>
    <xf numFmtId="49" fontId="0" fillId="0" borderId="9" xfId="0" applyNumberFormat="1" applyBorder="1" applyAlignment="1">
      <alignment horizontal="center"/>
    </xf>
    <xf numFmtId="1" fontId="0" fillId="0" borderId="9" xfId="0" applyBorder="1"/>
    <xf numFmtId="49" fontId="0" fillId="2" borderId="8" xfId="0" applyNumberFormat="1" applyFill="1" applyBorder="1"/>
    <xf numFmtId="49" fontId="0" fillId="2" borderId="6" xfId="0" applyNumberFormat="1" applyFill="1" applyBorder="1"/>
    <xf numFmtId="0" fontId="0" fillId="0" borderId="8" xfId="0" applyNumberFormat="1" applyBorder="1"/>
    <xf numFmtId="0" fontId="0" fillId="0" borderId="3" xfId="0" applyNumberFormat="1" applyBorder="1"/>
    <xf numFmtId="0" fontId="0" fillId="0" borderId="0" xfId="0" applyNumberFormat="1"/>
    <xf numFmtId="0" fontId="0" fillId="0" borderId="1" xfId="0" applyNumberFormat="1" applyBorder="1"/>
    <xf numFmtId="1" fontId="0" fillId="0" borderId="24" xfId="0" applyBorder="1"/>
    <xf numFmtId="1" fontId="0" fillId="0" borderId="25" xfId="0" applyBorder="1"/>
    <xf numFmtId="1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center"/>
    </xf>
    <xf numFmtId="49" fontId="0" fillId="2" borderId="0" xfId="0" applyNumberFormat="1" applyFill="1"/>
    <xf numFmtId="49" fontId="3" fillId="0" borderId="0" xfId="0" applyNumberFormat="1" applyFont="1"/>
    <xf numFmtId="49" fontId="0" fillId="0" borderId="26" xfId="0" applyNumberFormat="1" applyBorder="1" applyAlignment="1">
      <alignment horizontal="center"/>
    </xf>
    <xf numFmtId="49" fontId="0" fillId="0" borderId="27" xfId="0" applyNumberFormat="1" applyBorder="1"/>
    <xf numFmtId="49" fontId="0" fillId="2" borderId="28" xfId="0" applyNumberFormat="1" applyFill="1" applyBorder="1"/>
    <xf numFmtId="49" fontId="0" fillId="0" borderId="26" xfId="0" applyNumberFormat="1" applyBorder="1"/>
    <xf numFmtId="49" fontId="0" fillId="2" borderId="27" xfId="0" applyNumberFormat="1" applyFill="1" applyBorder="1"/>
    <xf numFmtId="49" fontId="0" fillId="0" borderId="28" xfId="0" applyNumberFormat="1" applyBorder="1"/>
    <xf numFmtId="49" fontId="0" fillId="0" borderId="20" xfId="0" applyNumberFormat="1" applyBorder="1" applyAlignment="1">
      <alignment horizontal="left"/>
    </xf>
    <xf numFmtId="49" fontId="0" fillId="0" borderId="22" xfId="0" applyNumberFormat="1" applyBorder="1"/>
    <xf numFmtId="49" fontId="0" fillId="0" borderId="23" xfId="0" applyNumberFormat="1" applyBorder="1"/>
    <xf numFmtId="49" fontId="0" fillId="0" borderId="4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" fontId="4" fillId="0" borderId="9" xfId="0" applyFont="1" applyBorder="1" applyAlignment="1">
      <alignment horizontal="left"/>
    </xf>
    <xf numFmtId="0" fontId="0" fillId="0" borderId="9" xfId="0" applyNumberFormat="1" applyBorder="1"/>
    <xf numFmtId="49" fontId="4" fillId="0" borderId="9" xfId="0" applyNumberFormat="1" applyFont="1" applyBorder="1" applyAlignment="1">
      <alignment horizontal="left"/>
    </xf>
    <xf numFmtId="49" fontId="1" fillId="0" borderId="9" xfId="0" applyNumberFormat="1" applyFont="1" applyBorder="1"/>
    <xf numFmtId="177" fontId="0" fillId="0" borderId="9" xfId="0" applyNumberFormat="1" applyBorder="1"/>
    <xf numFmtId="0" fontId="0" fillId="0" borderId="21" xfId="0" applyNumberFormat="1" applyBorder="1"/>
    <xf numFmtId="49" fontId="0" fillId="0" borderId="21" xfId="0" applyNumberFormat="1" applyBorder="1" applyAlignment="1">
      <alignment horizontal="left"/>
    </xf>
    <xf numFmtId="49" fontId="0" fillId="0" borderId="21" xfId="0" applyNumberFormat="1" applyBorder="1" applyAlignment="1">
      <alignment horizontal="right"/>
    </xf>
    <xf numFmtId="1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49" fontId="0" fillId="0" borderId="0" xfId="0" quotePrefix="1" applyNumberFormat="1"/>
    <xf numFmtId="49" fontId="0" fillId="0" borderId="0" xfId="0" quotePrefix="1" applyNumberFormat="1" applyAlignment="1">
      <alignment horizontal="left"/>
    </xf>
    <xf numFmtId="0" fontId="4" fillId="0" borderId="6" xfId="0" applyNumberFormat="1" applyFont="1" applyBorder="1"/>
    <xf numFmtId="49" fontId="4" fillId="0" borderId="6" xfId="0" applyNumberFormat="1" applyFont="1" applyBorder="1"/>
    <xf numFmtId="49" fontId="4" fillId="0" borderId="8" xfId="0" applyNumberFormat="1" applyFont="1" applyBorder="1"/>
    <xf numFmtId="49" fontId="4" fillId="0" borderId="3" xfId="0" applyNumberFormat="1" applyFont="1" applyBorder="1"/>
    <xf numFmtId="1" fontId="7" fillId="0" borderId="0" xfId="0" applyFont="1"/>
    <xf numFmtId="1" fontId="8" fillId="0" borderId="0" xfId="0" applyFont="1"/>
    <xf numFmtId="49" fontId="3" fillId="0" borderId="0" xfId="0" applyNumberFormat="1" applyFont="1" applyAlignment="1">
      <alignment horizontal="left"/>
    </xf>
    <xf numFmtId="1" fontId="8" fillId="0" borderId="2" xfId="0" applyFont="1" applyBorder="1"/>
    <xf numFmtId="1" fontId="8" fillId="0" borderId="1" xfId="0" applyFont="1" applyBorder="1"/>
    <xf numFmtId="1" fontId="8" fillId="0" borderId="1" xfId="0" applyFont="1" applyBorder="1" applyAlignment="1">
      <alignment horizontal="center"/>
    </xf>
    <xf numFmtId="1" fontId="0" fillId="0" borderId="0" xfId="0" quotePrefix="1"/>
    <xf numFmtId="1" fontId="0" fillId="0" borderId="6" xfId="0" applyBorder="1" applyAlignment="1">
      <alignment horizontal="right"/>
    </xf>
    <xf numFmtId="1" fontId="0" fillId="3" borderId="18" xfId="0" applyFill="1" applyBorder="1" applyAlignment="1">
      <alignment horizontal="left"/>
    </xf>
    <xf numFmtId="1" fontId="0" fillId="3" borderId="19" xfId="0" applyFill="1" applyBorder="1" applyAlignment="1">
      <alignment horizontal="left"/>
    </xf>
    <xf numFmtId="1" fontId="0" fillId="3" borderId="3" xfId="0" applyFill="1" applyBorder="1" applyAlignment="1">
      <alignment horizontal="center"/>
    </xf>
    <xf numFmtId="1" fontId="0" fillId="3" borderId="6" xfId="0" applyFill="1" applyBorder="1"/>
    <xf numFmtId="1" fontId="0" fillId="3" borderId="3" xfId="0" applyFill="1" applyBorder="1"/>
    <xf numFmtId="1" fontId="0" fillId="4" borderId="5" xfId="0" applyFill="1" applyBorder="1" applyAlignment="1">
      <alignment horizontal="center"/>
    </xf>
    <xf numFmtId="1" fontId="0" fillId="4" borderId="6" xfId="0" applyFill="1" applyBorder="1" applyAlignment="1">
      <alignment horizontal="left"/>
    </xf>
    <xf numFmtId="0" fontId="0" fillId="4" borderId="6" xfId="0" applyNumberFormat="1" applyFill="1" applyBorder="1"/>
    <xf numFmtId="1" fontId="0" fillId="4" borderId="6" xfId="0" applyFill="1" applyBorder="1"/>
    <xf numFmtId="49" fontId="0" fillId="4" borderId="5" xfId="0" applyNumberFormat="1" applyFill="1" applyBorder="1"/>
    <xf numFmtId="0" fontId="4" fillId="4" borderId="6" xfId="0" applyNumberFormat="1" applyFont="1" applyFill="1" applyBorder="1"/>
    <xf numFmtId="49" fontId="0" fillId="4" borderId="6" xfId="0" applyNumberFormat="1" applyFill="1" applyBorder="1"/>
    <xf numFmtId="49" fontId="0" fillId="4" borderId="27" xfId="0" applyNumberFormat="1" applyFill="1" applyBorder="1"/>
    <xf numFmtId="49" fontId="4" fillId="4" borderId="6" xfId="0" applyNumberFormat="1" applyFont="1" applyFill="1" applyBorder="1"/>
    <xf numFmtId="1" fontId="0" fillId="0" borderId="32" xfId="0" applyBorder="1"/>
    <xf numFmtId="49" fontId="0" fillId="5" borderId="1" xfId="0" applyNumberFormat="1" applyFill="1" applyBorder="1" applyAlignment="1">
      <alignment horizontal="left"/>
    </xf>
    <xf numFmtId="49" fontId="0" fillId="5" borderId="1" xfId="0" applyNumberFormat="1" applyFill="1" applyBorder="1"/>
    <xf numFmtId="49" fontId="0" fillId="5" borderId="2" xfId="0" applyNumberFormat="1" applyFill="1" applyBorder="1"/>
    <xf numFmtId="49" fontId="0" fillId="5" borderId="1" xfId="0" applyNumberFormat="1" applyFill="1" applyBorder="1" applyAlignment="1">
      <alignment horizontal="right"/>
    </xf>
    <xf numFmtId="1" fontId="0" fillId="0" borderId="34" xfId="0" applyBorder="1"/>
    <xf numFmtId="0" fontId="0" fillId="0" borderId="34" xfId="0" applyNumberFormat="1" applyBorder="1"/>
    <xf numFmtId="1" fontId="0" fillId="0" borderId="35" xfId="0" applyBorder="1"/>
    <xf numFmtId="1" fontId="0" fillId="3" borderId="34" xfId="0" applyFill="1" applyBorder="1"/>
    <xf numFmtId="49" fontId="0" fillId="0" borderId="36" xfId="0" applyNumberFormat="1" applyBorder="1"/>
    <xf numFmtId="49" fontId="4" fillId="0" borderId="34" xfId="0" applyNumberFormat="1" applyFont="1" applyBorder="1"/>
    <xf numFmtId="1" fontId="0" fillId="0" borderId="34" xfId="0" applyBorder="1" applyAlignment="1">
      <alignment horizontal="left"/>
    </xf>
    <xf numFmtId="49" fontId="0" fillId="0" borderId="34" xfId="0" applyNumberFormat="1" applyBorder="1"/>
    <xf numFmtId="49" fontId="0" fillId="0" borderId="33" xfId="0" applyNumberFormat="1" applyBorder="1"/>
    <xf numFmtId="1" fontId="0" fillId="0" borderId="38" xfId="0" applyBorder="1"/>
    <xf numFmtId="0" fontId="0" fillId="0" borderId="38" xfId="0" applyNumberFormat="1" applyBorder="1"/>
    <xf numFmtId="1" fontId="0" fillId="3" borderId="38" xfId="0" applyFill="1" applyBorder="1"/>
    <xf numFmtId="49" fontId="0" fillId="0" borderId="39" xfId="0" applyNumberFormat="1" applyBorder="1"/>
    <xf numFmtId="49" fontId="0" fillId="0" borderId="38" xfId="0" applyNumberFormat="1" applyBorder="1"/>
    <xf numFmtId="49" fontId="0" fillId="0" borderId="37" xfId="0" applyNumberFormat="1" applyBorder="1"/>
    <xf numFmtId="1" fontId="0" fillId="0" borderId="40" xfId="0" applyBorder="1"/>
    <xf numFmtId="49" fontId="4" fillId="0" borderId="12" xfId="0" applyNumberFormat="1" applyFont="1" applyBorder="1"/>
    <xf numFmtId="1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77" fontId="0" fillId="0" borderId="0" xfId="0" applyNumberFormat="1"/>
    <xf numFmtId="1" fontId="0" fillId="0" borderId="39" xfId="0" applyBorder="1"/>
    <xf numFmtId="1" fontId="0" fillId="0" borderId="38" xfId="0" applyBorder="1" applyAlignment="1">
      <alignment horizontal="left"/>
    </xf>
    <xf numFmtId="1" fontId="0" fillId="3" borderId="33" xfId="0" applyFill="1" applyBorder="1"/>
    <xf numFmtId="1" fontId="0" fillId="0" borderId="3" xfId="0" applyBorder="1" applyAlignment="1">
      <alignment horizontal="center" shrinkToFit="1"/>
    </xf>
    <xf numFmtId="49" fontId="10" fillId="0" borderId="2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1" fontId="0" fillId="0" borderId="0" xfId="0" applyAlignment="1">
      <alignment horizontal="left" shrinkToFit="1"/>
    </xf>
    <xf numFmtId="1" fontId="0" fillId="0" borderId="41" xfId="0" applyBorder="1"/>
    <xf numFmtId="0" fontId="0" fillId="0" borderId="41" xfId="0" applyNumberFormat="1" applyBorder="1"/>
    <xf numFmtId="1" fontId="0" fillId="3" borderId="41" xfId="0" applyFill="1" applyBorder="1"/>
    <xf numFmtId="0" fontId="4" fillId="0" borderId="41" xfId="0" applyNumberFormat="1" applyFont="1" applyBorder="1"/>
    <xf numFmtId="49" fontId="0" fillId="0" borderId="41" xfId="0" applyNumberFormat="1" applyBorder="1"/>
    <xf numFmtId="49" fontId="0" fillId="0" borderId="42" xfId="0" applyNumberFormat="1" applyBorder="1"/>
    <xf numFmtId="1" fontId="0" fillId="0" borderId="43" xfId="0" applyBorder="1"/>
    <xf numFmtId="1" fontId="0" fillId="0" borderId="44" xfId="0" applyBorder="1"/>
    <xf numFmtId="0" fontId="0" fillId="0" borderId="44" xfId="0" applyNumberFormat="1" applyBorder="1"/>
    <xf numFmtId="1" fontId="0" fillId="3" borderId="44" xfId="0" applyFill="1" applyBorder="1"/>
    <xf numFmtId="49" fontId="0" fillId="0" borderId="43" xfId="0" applyNumberFormat="1" applyBorder="1"/>
    <xf numFmtId="49" fontId="4" fillId="0" borderId="44" xfId="0" applyNumberFormat="1" applyFont="1" applyBorder="1"/>
    <xf numFmtId="49" fontId="0" fillId="0" borderId="44" xfId="0" applyNumberFormat="1" applyBorder="1"/>
    <xf numFmtId="49" fontId="0" fillId="0" borderId="45" xfId="0" applyNumberFormat="1" applyBorder="1"/>
    <xf numFmtId="1" fontId="0" fillId="4" borderId="4" xfId="0" applyFill="1" applyBorder="1"/>
    <xf numFmtId="1" fontId="0" fillId="4" borderId="46" xfId="0" applyFill="1" applyBorder="1"/>
    <xf numFmtId="0" fontId="0" fillId="4" borderId="46" xfId="0" applyNumberFormat="1" applyFill="1" applyBorder="1"/>
    <xf numFmtId="1" fontId="0" fillId="4" borderId="47" xfId="0" applyFill="1" applyBorder="1"/>
    <xf numFmtId="49" fontId="0" fillId="4" borderId="4" xfId="0" applyNumberFormat="1" applyFill="1" applyBorder="1"/>
    <xf numFmtId="49" fontId="4" fillId="4" borderId="41" xfId="0" applyNumberFormat="1" applyFont="1" applyFill="1" applyBorder="1"/>
    <xf numFmtId="49" fontId="0" fillId="4" borderId="41" xfId="0" applyNumberFormat="1" applyFill="1" applyBorder="1"/>
    <xf numFmtId="49" fontId="0" fillId="4" borderId="42" xfId="0" applyNumberFormat="1" applyFill="1" applyBorder="1"/>
    <xf numFmtId="1" fontId="0" fillId="0" borderId="44" xfId="0" applyBorder="1" applyAlignment="1">
      <alignment horizontal="left"/>
    </xf>
    <xf numFmtId="1" fontId="0" fillId="0" borderId="36" xfId="0" applyBorder="1"/>
    <xf numFmtId="1" fontId="0" fillId="0" borderId="48" xfId="0" applyBorder="1"/>
    <xf numFmtId="1" fontId="0" fillId="0" borderId="46" xfId="0" applyBorder="1"/>
    <xf numFmtId="0" fontId="0" fillId="0" borderId="46" xfId="0" applyNumberFormat="1" applyBorder="1"/>
    <xf numFmtId="1" fontId="0" fillId="3" borderId="46" xfId="0" applyFill="1" applyBorder="1"/>
    <xf numFmtId="49" fontId="0" fillId="0" borderId="49" xfId="0" applyNumberFormat="1" applyBorder="1"/>
    <xf numFmtId="49" fontId="4" fillId="0" borderId="46" xfId="0" applyNumberFormat="1" applyFont="1" applyBorder="1"/>
    <xf numFmtId="49" fontId="0" fillId="0" borderId="46" xfId="0" applyNumberFormat="1" applyBorder="1"/>
    <xf numFmtId="49" fontId="0" fillId="0" borderId="50" xfId="0" applyNumberFormat="1" applyBorder="1"/>
    <xf numFmtId="49" fontId="0" fillId="2" borderId="34" xfId="0" applyNumberFormat="1" applyFill="1" applyBorder="1"/>
    <xf numFmtId="1" fontId="0" fillId="0" borderId="51" xfId="0" applyBorder="1"/>
    <xf numFmtId="1" fontId="0" fillId="0" borderId="46" xfId="0" applyBorder="1" applyAlignment="1">
      <alignment horizontal="left"/>
    </xf>
    <xf numFmtId="1" fontId="0" fillId="3" borderId="26" xfId="0" applyFill="1" applyBorder="1"/>
    <xf numFmtId="1" fontId="0" fillId="0" borderId="49" xfId="0" applyBorder="1"/>
    <xf numFmtId="1" fontId="0" fillId="3" borderId="37" xfId="0" applyFill="1" applyBorder="1"/>
    <xf numFmtId="1" fontId="5" fillId="0" borderId="29" xfId="0" applyFont="1" applyBorder="1" applyAlignment="1">
      <alignment horizontal="left" wrapText="1"/>
    </xf>
    <xf numFmtId="1" fontId="6" fillId="0" borderId="30" xfId="0" applyFont="1" applyBorder="1" applyAlignment="1">
      <alignment wrapText="1"/>
    </xf>
    <xf numFmtId="1" fontId="6" fillId="0" borderId="31" xfId="0" applyFont="1" applyBorder="1" applyAlignment="1">
      <alignment wrapText="1"/>
    </xf>
    <xf numFmtId="49" fontId="0" fillId="0" borderId="24" xfId="0" applyNumberFormat="1" applyBorder="1" applyAlignment="1">
      <alignment horizontal="center"/>
    </xf>
    <xf numFmtId="49" fontId="0" fillId="0" borderId="32" xfId="0" applyNumberForma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1" fontId="9" fillId="0" borderId="0" xfId="0" applyFont="1" applyAlignment="1">
      <alignment horizontal="center"/>
    </xf>
    <xf numFmtId="1" fontId="0" fillId="0" borderId="0" xfId="0" applyAlignment="1">
      <alignment horizontal="center"/>
    </xf>
    <xf numFmtId="1" fontId="5" fillId="0" borderId="0" xfId="0" applyFont="1" applyAlignment="1">
      <alignment horizontal="left" wrapText="1"/>
    </xf>
    <xf numFmtId="1" fontId="6" fillId="0" borderId="0" xfId="0" applyFont="1" applyAlignment="1">
      <alignment wrapText="1"/>
    </xf>
    <xf numFmtId="49" fontId="10" fillId="0" borderId="24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1" fontId="0" fillId="0" borderId="1" xfId="0" applyBorder="1" applyAlignment="1">
      <alignment horizontal="center"/>
    </xf>
    <xf numFmtId="1" fontId="0" fillId="0" borderId="1" xfId="0" applyBorder="1" applyAlignment="1">
      <alignment horizontal="center" shrinkToFit="1"/>
    </xf>
    <xf numFmtId="0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8</xdr:row>
      <xdr:rowOff>209550</xdr:rowOff>
    </xdr:from>
    <xdr:to>
      <xdr:col>16</xdr:col>
      <xdr:colOff>9525</xdr:colOff>
      <xdr:row>12</xdr:row>
      <xdr:rowOff>171450</xdr:rowOff>
    </xdr:to>
    <xdr:sp macro="" textlink="">
      <xdr:nvSpPr>
        <xdr:cNvPr id="2057" name="AutoShape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8439150" y="2000250"/>
          <a:ext cx="2390775" cy="838200"/>
        </a:xfrm>
        <a:prstGeom prst="wedgeRoundRectCallout">
          <a:avLst>
            <a:gd name="adj1" fmla="val -253588"/>
            <a:gd name="adj2" fmla="val -15795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『Zken』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の欄には、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学校ごとに１～通し番号を入力して下さい。</a:t>
          </a:r>
        </a:p>
      </xdr:txBody>
    </xdr:sp>
    <xdr:clientData/>
  </xdr:twoCellAnchor>
  <xdr:twoCellAnchor>
    <xdr:from>
      <xdr:col>1</xdr:col>
      <xdr:colOff>1076325</xdr:colOff>
      <xdr:row>30</xdr:row>
      <xdr:rowOff>209550</xdr:rowOff>
    </xdr:from>
    <xdr:to>
      <xdr:col>8</xdr:col>
      <xdr:colOff>95250</xdr:colOff>
      <xdr:row>36</xdr:row>
      <xdr:rowOff>0</xdr:rowOff>
    </xdr:to>
    <xdr:sp macro="" textlink="">
      <xdr:nvSpPr>
        <xdr:cNvPr id="2058" name="AutoShape 10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1428750" y="6838950"/>
          <a:ext cx="3228975" cy="1123950"/>
        </a:xfrm>
        <a:prstGeom prst="wedgeRoundRectCallout">
          <a:avLst>
            <a:gd name="adj1" fmla="val 27338"/>
            <a:gd name="adj2" fmla="val -559861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リレーの選手は、男子「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a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または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b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」、女子「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c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または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d｣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入力して下さい。（補員を兼ねる場合は、「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ab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」と入力。</a:t>
          </a:r>
        </a:p>
      </xdr:txBody>
    </xdr:sp>
    <xdr:clientData/>
  </xdr:twoCellAnchor>
  <xdr:twoCellAnchor>
    <xdr:from>
      <xdr:col>8</xdr:col>
      <xdr:colOff>66675</xdr:colOff>
      <xdr:row>26</xdr:row>
      <xdr:rowOff>9525</xdr:rowOff>
    </xdr:from>
    <xdr:to>
      <xdr:col>13</xdr:col>
      <xdr:colOff>895350</xdr:colOff>
      <xdr:row>33</xdr:row>
      <xdr:rowOff>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4629150" y="5762625"/>
          <a:ext cx="4543425" cy="15240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注意事項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「申込一覧表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A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」を入力し終わったら、「申込一覧表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A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」の内容とデータ取得」のシート内容が同じであることを確認してください。入力してわからないときは、赤堀中学校　関まで連絡ください。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（赤堀中　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0270-62-0133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）</a:t>
          </a:r>
        </a:p>
        <a:p>
          <a:pPr algn="l" rtl="0"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66675</xdr:colOff>
      <xdr:row>24</xdr:row>
      <xdr:rowOff>47625</xdr:rowOff>
    </xdr:from>
    <xdr:to>
      <xdr:col>2</xdr:col>
      <xdr:colOff>323850</xdr:colOff>
      <xdr:row>30</xdr:row>
      <xdr:rowOff>38100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1628775" y="5353050"/>
          <a:ext cx="257175" cy="131445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</a:t>
          </a:r>
        </a:p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力</a:t>
          </a:r>
        </a:p>
      </xdr:txBody>
    </xdr:sp>
    <xdr:clientData/>
  </xdr:twoCellAnchor>
  <xdr:twoCellAnchor>
    <xdr:from>
      <xdr:col>3</xdr:col>
      <xdr:colOff>266700</xdr:colOff>
      <xdr:row>24</xdr:row>
      <xdr:rowOff>95250</xdr:rowOff>
    </xdr:from>
    <xdr:to>
      <xdr:col>7</xdr:col>
      <xdr:colOff>323850</xdr:colOff>
      <xdr:row>28</xdr:row>
      <xdr:rowOff>47625</xdr:rowOff>
    </xdr:to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2162175" y="5400675"/>
          <a:ext cx="2390775" cy="838200"/>
        </a:xfrm>
        <a:prstGeom prst="wedgeRoundRectCallout">
          <a:avLst>
            <a:gd name="adj1" fmla="val -44023"/>
            <a:gd name="adj2" fmla="val 988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必ず半角カタカナで入力し、姓と名前の間に半角スペースをいれる。</a:t>
          </a:r>
        </a:p>
      </xdr:txBody>
    </xdr:sp>
    <xdr:clientData/>
  </xdr:twoCellAnchor>
  <xdr:twoCellAnchor>
    <xdr:from>
      <xdr:col>12</xdr:col>
      <xdr:colOff>428625</xdr:colOff>
      <xdr:row>4</xdr:row>
      <xdr:rowOff>0</xdr:rowOff>
    </xdr:from>
    <xdr:to>
      <xdr:col>15</xdr:col>
      <xdr:colOff>228600</xdr:colOff>
      <xdr:row>8</xdr:row>
      <xdr:rowOff>19050</xdr:rowOff>
    </xdr:to>
    <xdr:sp macro="" textlink="">
      <xdr:nvSpPr>
        <xdr:cNvPr id="2052" name="AutoShape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8115300" y="904875"/>
          <a:ext cx="2266950" cy="904875"/>
        </a:xfrm>
        <a:prstGeom prst="wedgeRectCallout">
          <a:avLst>
            <a:gd name="adj1" fmla="val 421"/>
            <a:gd name="adj2" fmla="val -8894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校長名・顧問氏名を入力してください。当日、職印されたものを提出してください。</a:t>
          </a:r>
        </a:p>
      </xdr:txBody>
    </xdr:sp>
    <xdr:clientData/>
  </xdr:twoCellAnchor>
  <xdr:twoCellAnchor>
    <xdr:from>
      <xdr:col>9</xdr:col>
      <xdr:colOff>76200</xdr:colOff>
      <xdr:row>10</xdr:row>
      <xdr:rowOff>9525</xdr:rowOff>
    </xdr:from>
    <xdr:to>
      <xdr:col>12</xdr:col>
      <xdr:colOff>447675</xdr:colOff>
      <xdr:row>17</xdr:row>
      <xdr:rowOff>123825</xdr:rowOff>
    </xdr:to>
    <xdr:sp macro="" textlink="">
      <xdr:nvSpPr>
        <xdr:cNvPr id="2053" name="AutoShape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5229225" y="2238375"/>
          <a:ext cx="2905125" cy="1657350"/>
        </a:xfrm>
        <a:prstGeom prst="wedgeRoundRectCallout">
          <a:avLst>
            <a:gd name="adj1" fmla="val -7704"/>
            <a:gd name="adj2" fmla="val -6264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記録の欄について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例）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なら、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0001450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1000m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秒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なら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0031520</a:t>
          </a:r>
        </a:p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800m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秒なら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0023500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走幅跳　　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3m60cm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00360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ｿﾌﾄﾎﾞｰﾙ投 記録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54m00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05400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ﾄﾗｯｸは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桁表示。フィールドは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桁表示で入力してください。</a:t>
          </a:r>
        </a:p>
      </xdr:txBody>
    </xdr:sp>
    <xdr:clientData/>
  </xdr:twoCellAnchor>
  <xdr:twoCellAnchor>
    <xdr:from>
      <xdr:col>1</xdr:col>
      <xdr:colOff>1162050</xdr:colOff>
      <xdr:row>13</xdr:row>
      <xdr:rowOff>66675</xdr:rowOff>
    </xdr:from>
    <xdr:to>
      <xdr:col>7</xdr:col>
      <xdr:colOff>190500</xdr:colOff>
      <xdr:row>23</xdr:row>
      <xdr:rowOff>190500</xdr:rowOff>
    </xdr:to>
    <xdr:sp macro="" textlink="">
      <xdr:nvSpPr>
        <xdr:cNvPr id="2054" name="AutoShape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1514475" y="2952750"/>
          <a:ext cx="2905125" cy="2324100"/>
        </a:xfrm>
        <a:prstGeom prst="wedgeRoundRectCallout">
          <a:avLst>
            <a:gd name="adj1" fmla="val 60384"/>
            <a:gd name="adj2" fmla="val -89866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種目コードの欄について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この欄には、５桁のコードが入ります。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種目によってコードが異なるので、注意して下さい。コードは以下の通りです。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詳しくは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『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初期設定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』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シートを参照のこと。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    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00210</a:t>
          </a: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1000m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00710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800m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00610 </a:t>
          </a: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走幅跳･･･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07310</a:t>
          </a: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ｿﾌﾄﾎﾞｰﾙ投･･･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09210</a:t>
          </a:r>
        </a:p>
      </xdr:txBody>
    </xdr:sp>
    <xdr:clientData/>
  </xdr:twoCellAnchor>
  <xdr:twoCellAnchor>
    <xdr:from>
      <xdr:col>5</xdr:col>
      <xdr:colOff>428625</xdr:colOff>
      <xdr:row>0</xdr:row>
      <xdr:rowOff>123825</xdr:rowOff>
    </xdr:from>
    <xdr:to>
      <xdr:col>12</xdr:col>
      <xdr:colOff>161925</xdr:colOff>
      <xdr:row>1</xdr:row>
      <xdr:rowOff>161925</xdr:rowOff>
    </xdr:to>
    <xdr:sp macro="" textlink="">
      <xdr:nvSpPr>
        <xdr:cNvPr id="2055" name="AutoShape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3752850" y="123825"/>
          <a:ext cx="4095750" cy="266700"/>
        </a:xfrm>
        <a:prstGeom prst="wedgeRoundRectCallout">
          <a:avLst>
            <a:gd name="adj1" fmla="val -71394"/>
            <a:gd name="adj2" fmla="val -2500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所属コードは、ｾﾙ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D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に。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『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初期設定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』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シート参照</a:t>
          </a:r>
        </a:p>
      </xdr:txBody>
    </xdr:sp>
    <xdr:clientData/>
  </xdr:twoCellAnchor>
  <xdr:twoCellAnchor>
    <xdr:from>
      <xdr:col>9</xdr:col>
      <xdr:colOff>381000</xdr:colOff>
      <xdr:row>19</xdr:row>
      <xdr:rowOff>57150</xdr:rowOff>
    </xdr:from>
    <xdr:to>
      <xdr:col>13</xdr:col>
      <xdr:colOff>790575</xdr:colOff>
      <xdr:row>24</xdr:row>
      <xdr:rowOff>95250</xdr:rowOff>
    </xdr:to>
    <xdr:sp macro="" textlink="">
      <xdr:nvSpPr>
        <xdr:cNvPr id="2056" name="AutoShape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5534025" y="4267200"/>
          <a:ext cx="3533775" cy="1133475"/>
        </a:xfrm>
        <a:prstGeom prst="wedgeRectCallout">
          <a:avLst>
            <a:gd name="adj1" fmla="val -37333"/>
            <a:gd name="adj2" fmla="val 22269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入力したデータは、下記アドレスにメールで送付して下さい。</a:t>
          </a:r>
        </a:p>
        <a:p>
          <a:pPr algn="l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メール送付先</a:t>
          </a:r>
          <a:r>
            <a:rPr lang="en-US" altLang="ja-JP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】</a:t>
          </a:r>
        </a:p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en-US" altLang="ja-JP" sz="16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885825</xdr:colOff>
      <xdr:row>1</xdr:row>
      <xdr:rowOff>47625</xdr:rowOff>
    </xdr:from>
    <xdr:to>
      <xdr:col>11</xdr:col>
      <xdr:colOff>742950</xdr:colOff>
      <xdr:row>6</xdr:row>
      <xdr:rowOff>152400</xdr:rowOff>
    </xdr:to>
    <xdr:sp macro="" textlink="">
      <xdr:nvSpPr>
        <xdr:cNvPr id="3073" name="AutoShape 1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SpPr>
          <a:spLocks noChangeArrowheads="1"/>
        </xdr:cNvSpPr>
      </xdr:nvSpPr>
      <xdr:spPr bwMode="auto">
        <a:xfrm>
          <a:off x="2413000" y="259292"/>
          <a:ext cx="3780367" cy="1163108"/>
        </a:xfrm>
        <a:prstGeom prst="wedgeRectCallout">
          <a:avLst>
            <a:gd name="adj1" fmla="val -16875"/>
            <a:gd name="adj2" fmla="val 8095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altLang="ja-JP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『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初期設定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』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シート</a:t>
          </a:r>
        </a:p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種目コード、所属コードは、こちらで確認できます。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T120"/>
  <sheetViews>
    <sheetView showGridLines="0" view="pageBreakPreview" topLeftCell="C1" zoomScaleNormal="100" zoomScaleSheetLayoutView="100" workbookViewId="0">
      <selection activeCell="O11" sqref="O11"/>
    </sheetView>
  </sheetViews>
  <sheetFormatPr defaultColWidth="17.75" defaultRowHeight="16.2" x14ac:dyDescent="0.2"/>
  <cols>
    <col min="1" max="1" width="3.75" customWidth="1"/>
    <col min="2" max="2" width="12.75" customWidth="1"/>
    <col min="3" max="3" width="3.5" customWidth="1"/>
    <col min="4" max="4" width="11.5" customWidth="1"/>
    <col min="5" max="5" width="3.5" customWidth="1"/>
    <col min="6" max="6" width="6" customWidth="1"/>
    <col min="7" max="8" width="3.5" customWidth="1"/>
    <col min="9" max="9" width="6.25" style="17" customWidth="1"/>
    <col min="10" max="10" width="12" style="17" customWidth="1"/>
    <col min="11" max="11" width="7.75" style="17" customWidth="1"/>
    <col min="12" max="12" width="6.9140625" style="17" customWidth="1"/>
    <col min="13" max="13" width="6.25" style="17" customWidth="1"/>
    <col min="14" max="14" width="12" style="17" customWidth="1"/>
    <col min="15" max="15" width="7.75" style="17" customWidth="1"/>
    <col min="16" max="16" width="7" style="17" customWidth="1"/>
    <col min="17" max="17" width="6.25" style="17" customWidth="1"/>
    <col min="18" max="18" width="5.75" style="17" customWidth="1"/>
    <col min="19" max="19" width="7.75" style="17" customWidth="1"/>
    <col min="20" max="20" width="5.25" style="17" customWidth="1"/>
    <col min="21" max="21" width="0.75" customWidth="1"/>
  </cols>
  <sheetData>
    <row r="1" spans="1:20" ht="16.8" thickBot="1" x14ac:dyDescent="0.25">
      <c r="A1" s="1"/>
      <c r="B1" s="2" t="s">
        <v>211</v>
      </c>
      <c r="C1" s="3"/>
      <c r="D1" s="3">
        <v>106001</v>
      </c>
      <c r="I1" s="15"/>
      <c r="J1" s="15"/>
      <c r="K1" s="15"/>
      <c r="L1" s="15"/>
      <c r="M1" s="16" t="s">
        <v>212</v>
      </c>
      <c r="N1" s="15"/>
      <c r="P1" s="18" t="s">
        <v>72</v>
      </c>
    </row>
    <row r="2" spans="1:20" x14ac:dyDescent="0.2">
      <c r="A2" s="1"/>
      <c r="B2" s="1" t="s">
        <v>213</v>
      </c>
      <c r="C2" s="46" t="str">
        <f>IF(D1="","",VLOOKUP(D1,gakkou,2,))</f>
        <v>伊勢崎市立北小学校</v>
      </c>
      <c r="E2" s="93"/>
      <c r="M2" s="16" t="s">
        <v>214</v>
      </c>
      <c r="N2" s="15"/>
      <c r="O2" s="15"/>
      <c r="P2" s="50" t="s">
        <v>75</v>
      </c>
    </row>
    <row r="3" spans="1:20" ht="16.8" thickBot="1" x14ac:dyDescent="0.25">
      <c r="A3" s="2"/>
      <c r="B3" s="2" t="s">
        <v>215</v>
      </c>
      <c r="C3" s="3" t="str">
        <f>IF(D1="","",VLOOKUP(D1,jyuusyo,3,))</f>
        <v>伊勢崎市曲輪町28-24</v>
      </c>
      <c r="D3" s="2"/>
      <c r="E3" s="2"/>
      <c r="F3" s="2"/>
      <c r="G3" s="2"/>
      <c r="H3" s="2"/>
      <c r="I3" s="60" t="s">
        <v>124</v>
      </c>
      <c r="J3" s="61" t="str">
        <f>IF(D1="","",VLOOKUP(D1,dennwa,4,))</f>
        <v>0270-25-4450</v>
      </c>
      <c r="K3" s="57"/>
      <c r="L3" s="57"/>
      <c r="M3" s="57" t="s">
        <v>216</v>
      </c>
      <c r="N3" s="19"/>
      <c r="O3" s="19"/>
      <c r="P3" s="19"/>
      <c r="Q3" s="43"/>
      <c r="R3" s="43"/>
      <c r="T3" s="43"/>
    </row>
    <row r="4" spans="1:20" ht="16.8" thickBot="1" x14ac:dyDescent="0.25">
      <c r="A4" s="58"/>
      <c r="B4" s="3"/>
      <c r="C4" s="3"/>
      <c r="D4" s="3"/>
      <c r="E4" s="3"/>
      <c r="F4" s="3"/>
      <c r="G4" s="41" t="s">
        <v>217</v>
      </c>
      <c r="H4" s="42"/>
      <c r="I4" s="189" t="s">
        <v>105</v>
      </c>
      <c r="J4" s="190"/>
      <c r="K4" s="190"/>
      <c r="L4" s="191"/>
      <c r="M4" s="189" t="s">
        <v>106</v>
      </c>
      <c r="N4" s="190"/>
      <c r="O4" s="190"/>
      <c r="P4" s="191"/>
      <c r="Q4" s="62"/>
      <c r="R4" s="62"/>
      <c r="S4" s="62"/>
      <c r="T4" s="62"/>
    </row>
    <row r="5" spans="1:20" ht="16.8" thickBot="1" x14ac:dyDescent="0.25">
      <c r="A5" s="4"/>
      <c r="B5" s="7" t="s">
        <v>73</v>
      </c>
      <c r="C5" s="7" t="s">
        <v>64</v>
      </c>
      <c r="D5" s="7" t="s">
        <v>74</v>
      </c>
      <c r="E5" s="7" t="s">
        <v>218</v>
      </c>
      <c r="F5" s="7" t="s">
        <v>219</v>
      </c>
      <c r="G5" s="7" t="s">
        <v>130</v>
      </c>
      <c r="H5" s="7" t="s">
        <v>131</v>
      </c>
      <c r="I5" s="22" t="s">
        <v>220</v>
      </c>
      <c r="J5" s="23" t="s">
        <v>76</v>
      </c>
      <c r="K5" s="23" t="s">
        <v>221</v>
      </c>
      <c r="L5" s="23" t="s">
        <v>222</v>
      </c>
      <c r="M5" s="22" t="s">
        <v>220</v>
      </c>
      <c r="N5" s="23" t="s">
        <v>79</v>
      </c>
      <c r="O5" s="23" t="s">
        <v>221</v>
      </c>
      <c r="P5" s="65" t="s">
        <v>222</v>
      </c>
      <c r="Q5" s="62"/>
      <c r="R5" s="62"/>
      <c r="S5" s="62"/>
      <c r="T5" s="62"/>
    </row>
    <row r="6" spans="1:20" x14ac:dyDescent="0.2">
      <c r="A6" s="8">
        <v>1</v>
      </c>
      <c r="B6" s="10" t="s">
        <v>60</v>
      </c>
      <c r="C6" s="32">
        <v>6</v>
      </c>
      <c r="D6" s="10" t="s">
        <v>223</v>
      </c>
      <c r="E6" s="9">
        <v>1</v>
      </c>
      <c r="F6" s="9">
        <v>1</v>
      </c>
      <c r="G6" s="100" t="s">
        <v>242</v>
      </c>
      <c r="H6" s="100"/>
      <c r="I6" s="24" t="s">
        <v>224</v>
      </c>
      <c r="J6" s="89" t="str">
        <f t="shared" ref="J6:J35" si="0">IF(I6="","",VLOOKUP(LEFT(I6,5),kyougi,2,1))</f>
        <v>小学生100m</v>
      </c>
      <c r="K6" s="25" t="s">
        <v>225</v>
      </c>
      <c r="L6" s="25"/>
      <c r="M6" s="24"/>
      <c r="N6" s="89" t="str">
        <f t="shared" ref="N6:N35" si="1">IF(M6="","",VLOOKUP(LEFT(M6,5),kyougi,2,1))</f>
        <v/>
      </c>
      <c r="O6" s="25"/>
      <c r="P6" s="66"/>
      <c r="R6" s="56"/>
    </row>
    <row r="7" spans="1:20" x14ac:dyDescent="0.2">
      <c r="A7" s="8">
        <v>2</v>
      </c>
      <c r="B7" s="10" t="s">
        <v>61</v>
      </c>
      <c r="C7" s="32">
        <v>6</v>
      </c>
      <c r="D7" s="10" t="s">
        <v>226</v>
      </c>
      <c r="E7" s="9">
        <v>1</v>
      </c>
      <c r="F7" s="9">
        <v>2</v>
      </c>
      <c r="G7" s="100" t="s">
        <v>243</v>
      </c>
      <c r="H7" s="100"/>
      <c r="I7" s="24" t="s">
        <v>227</v>
      </c>
      <c r="J7" s="90" t="str">
        <f t="shared" si="0"/>
        <v>小学生1000m</v>
      </c>
      <c r="K7" s="25" t="s">
        <v>228</v>
      </c>
      <c r="L7" s="25"/>
      <c r="M7" s="24"/>
      <c r="N7" s="90" t="str">
        <f t="shared" si="1"/>
        <v/>
      </c>
      <c r="O7" s="25"/>
      <c r="P7" s="66"/>
    </row>
    <row r="8" spans="1:20" x14ac:dyDescent="0.2">
      <c r="A8" s="8">
        <v>3</v>
      </c>
      <c r="B8" s="10" t="s">
        <v>62</v>
      </c>
      <c r="C8" s="32">
        <v>5</v>
      </c>
      <c r="D8" s="10" t="s">
        <v>229</v>
      </c>
      <c r="E8" s="9">
        <v>2</v>
      </c>
      <c r="F8" s="9">
        <v>3</v>
      </c>
      <c r="G8" s="100"/>
      <c r="H8" s="100" t="s">
        <v>244</v>
      </c>
      <c r="I8" s="24" t="s">
        <v>230</v>
      </c>
      <c r="J8" s="90" t="str">
        <f t="shared" si="0"/>
        <v>小学生走幅跳</v>
      </c>
      <c r="K8" s="25" t="s">
        <v>231</v>
      </c>
      <c r="L8" s="25"/>
      <c r="M8" s="24"/>
      <c r="N8" s="90" t="str">
        <f t="shared" si="1"/>
        <v/>
      </c>
      <c r="O8" s="25"/>
      <c r="P8" s="66"/>
    </row>
    <row r="9" spans="1:20" x14ac:dyDescent="0.2">
      <c r="A9" s="8">
        <v>4</v>
      </c>
      <c r="B9" s="10" t="s">
        <v>63</v>
      </c>
      <c r="C9" s="32">
        <v>6</v>
      </c>
      <c r="D9" s="10" t="s">
        <v>232</v>
      </c>
      <c r="E9" s="9">
        <v>2</v>
      </c>
      <c r="F9" s="9">
        <v>4</v>
      </c>
      <c r="G9" s="100"/>
      <c r="H9" s="100" t="s">
        <v>245</v>
      </c>
      <c r="I9" s="24" t="s">
        <v>233</v>
      </c>
      <c r="J9" s="90" t="str">
        <f t="shared" si="0"/>
        <v>ｿﾌﾄﾎﾞｰﾙ投げ</v>
      </c>
      <c r="K9" s="25" t="s">
        <v>234</v>
      </c>
      <c r="L9" s="25"/>
      <c r="M9" s="24"/>
      <c r="N9" s="90" t="str">
        <f t="shared" si="1"/>
        <v/>
      </c>
      <c r="O9" s="25"/>
      <c r="P9" s="66"/>
    </row>
    <row r="10" spans="1:20" x14ac:dyDescent="0.2">
      <c r="A10" s="11">
        <v>5</v>
      </c>
      <c r="B10" s="12"/>
      <c r="C10" s="54"/>
      <c r="D10" s="12"/>
      <c r="E10" s="37"/>
      <c r="F10" s="33"/>
      <c r="G10" s="37"/>
      <c r="H10" s="38"/>
      <c r="I10" s="26"/>
      <c r="J10" s="91" t="str">
        <f t="shared" si="0"/>
        <v/>
      </c>
      <c r="K10" s="52"/>
      <c r="L10" s="52"/>
      <c r="M10" s="26"/>
      <c r="N10" s="91" t="str">
        <f t="shared" si="1"/>
        <v/>
      </c>
      <c r="O10" s="52"/>
      <c r="P10" s="67"/>
      <c r="S10" s="63"/>
      <c r="T10" s="63"/>
    </row>
    <row r="11" spans="1:20" x14ac:dyDescent="0.2">
      <c r="A11" s="8">
        <v>6</v>
      </c>
      <c r="B11" s="10"/>
      <c r="C11" s="32"/>
      <c r="D11" s="10"/>
      <c r="E11" s="39"/>
      <c r="F11" s="34"/>
      <c r="G11" s="39"/>
      <c r="H11" s="40"/>
      <c r="I11" s="24"/>
      <c r="J11" s="90" t="str">
        <f t="shared" si="0"/>
        <v/>
      </c>
      <c r="K11" s="25"/>
      <c r="L11" s="25"/>
      <c r="M11" s="24"/>
      <c r="N11" s="90" t="str">
        <f t="shared" si="1"/>
        <v/>
      </c>
      <c r="O11" s="25"/>
      <c r="P11" s="66"/>
    </row>
    <row r="12" spans="1:20" x14ac:dyDescent="0.2">
      <c r="A12" s="8">
        <v>7</v>
      </c>
      <c r="B12" s="10"/>
      <c r="C12" s="32"/>
      <c r="D12" s="10"/>
      <c r="E12" s="9"/>
      <c r="F12" s="9"/>
      <c r="G12" s="9"/>
      <c r="H12" s="9"/>
      <c r="I12" s="24"/>
      <c r="J12" s="90" t="str">
        <f t="shared" si="0"/>
        <v/>
      </c>
      <c r="K12" s="25"/>
      <c r="L12" s="25"/>
      <c r="M12" s="24"/>
      <c r="N12" s="90" t="str">
        <f t="shared" si="1"/>
        <v/>
      </c>
      <c r="O12" s="25"/>
      <c r="P12" s="66"/>
      <c r="R12" s="64"/>
    </row>
    <row r="13" spans="1:20" x14ac:dyDescent="0.2">
      <c r="A13" s="8">
        <v>8</v>
      </c>
      <c r="B13" s="10"/>
      <c r="C13" s="32"/>
      <c r="D13" s="10"/>
      <c r="E13" s="9"/>
      <c r="F13" s="9"/>
      <c r="G13" s="9"/>
      <c r="H13" s="9"/>
      <c r="I13" s="24"/>
      <c r="J13" s="90" t="str">
        <f t="shared" si="0"/>
        <v/>
      </c>
      <c r="K13" s="25"/>
      <c r="L13" s="25"/>
      <c r="M13" s="24"/>
      <c r="N13" s="90" t="str">
        <f t="shared" si="1"/>
        <v/>
      </c>
      <c r="O13" s="25"/>
      <c r="P13" s="66"/>
    </row>
    <row r="14" spans="1:20" x14ac:dyDescent="0.2">
      <c r="A14" s="8">
        <v>9</v>
      </c>
      <c r="B14" s="10"/>
      <c r="C14" s="32"/>
      <c r="D14" s="10"/>
      <c r="E14" s="9"/>
      <c r="F14" s="9"/>
      <c r="G14" s="9"/>
      <c r="H14" s="9"/>
      <c r="I14" s="24"/>
      <c r="J14" s="90" t="str">
        <f t="shared" si="0"/>
        <v/>
      </c>
      <c r="K14" s="25"/>
      <c r="L14" s="25"/>
      <c r="M14" s="24"/>
      <c r="N14" s="90" t="str">
        <f t="shared" si="1"/>
        <v/>
      </c>
      <c r="O14" s="25"/>
      <c r="P14" s="66"/>
    </row>
    <row r="15" spans="1:20" ht="16.8" thickBot="1" x14ac:dyDescent="0.25">
      <c r="A15" s="4">
        <v>10</v>
      </c>
      <c r="B15" s="5"/>
      <c r="C15" s="55"/>
      <c r="D15" s="5"/>
      <c r="E15" s="13"/>
      <c r="F15" s="13"/>
      <c r="G15" s="13"/>
      <c r="H15" s="13"/>
      <c r="I15" s="21"/>
      <c r="J15" s="92" t="str">
        <f t="shared" si="0"/>
        <v/>
      </c>
      <c r="K15" s="28"/>
      <c r="L15" s="28"/>
      <c r="M15" s="21"/>
      <c r="N15" s="92" t="str">
        <f t="shared" si="1"/>
        <v/>
      </c>
      <c r="O15" s="28"/>
      <c r="P15" s="68"/>
    </row>
    <row r="16" spans="1:20" x14ac:dyDescent="0.2">
      <c r="A16" s="8">
        <v>11</v>
      </c>
      <c r="B16" s="9"/>
      <c r="C16" s="32"/>
      <c r="D16" s="9"/>
      <c r="E16" s="9"/>
      <c r="F16" s="9"/>
      <c r="G16" s="9"/>
      <c r="H16" s="9"/>
      <c r="I16" s="24"/>
      <c r="J16" s="89" t="str">
        <f t="shared" si="0"/>
        <v/>
      </c>
      <c r="K16" s="25"/>
      <c r="L16" s="25"/>
      <c r="M16" s="24"/>
      <c r="N16" s="89" t="str">
        <f t="shared" si="1"/>
        <v/>
      </c>
      <c r="O16" s="25"/>
      <c r="P16" s="66"/>
      <c r="R16" s="56"/>
    </row>
    <row r="17" spans="1:20" x14ac:dyDescent="0.2">
      <c r="A17" s="8">
        <v>12</v>
      </c>
      <c r="B17" s="9"/>
      <c r="C17" s="32"/>
      <c r="D17" s="9"/>
      <c r="E17" s="9"/>
      <c r="F17" s="9"/>
      <c r="G17" s="9"/>
      <c r="H17" s="9"/>
      <c r="I17" s="24"/>
      <c r="J17" s="90" t="str">
        <f t="shared" si="0"/>
        <v/>
      </c>
      <c r="K17" s="25"/>
      <c r="L17" s="25"/>
      <c r="M17" s="24"/>
      <c r="N17" s="90" t="str">
        <f t="shared" si="1"/>
        <v/>
      </c>
      <c r="O17" s="25"/>
      <c r="P17" s="66"/>
    </row>
    <row r="18" spans="1:20" x14ac:dyDescent="0.2">
      <c r="A18" s="8">
        <v>13</v>
      </c>
      <c r="B18" s="9"/>
      <c r="C18" s="32"/>
      <c r="D18" s="9"/>
      <c r="E18" s="9"/>
      <c r="F18" s="9"/>
      <c r="G18" s="9"/>
      <c r="H18" s="9"/>
      <c r="I18" s="24"/>
      <c r="J18" s="90" t="str">
        <f t="shared" si="0"/>
        <v/>
      </c>
      <c r="K18" s="53"/>
      <c r="L18" s="53"/>
      <c r="M18" s="24"/>
      <c r="N18" s="90" t="str">
        <f t="shared" si="1"/>
        <v/>
      </c>
      <c r="O18" s="53"/>
      <c r="P18" s="69"/>
      <c r="S18" s="63"/>
      <c r="T18" s="63"/>
    </row>
    <row r="19" spans="1:20" x14ac:dyDescent="0.2">
      <c r="A19" s="8">
        <v>14</v>
      </c>
      <c r="B19" s="9"/>
      <c r="C19" s="32"/>
      <c r="D19" s="9"/>
      <c r="E19" s="9"/>
      <c r="F19" s="9"/>
      <c r="G19" s="9"/>
      <c r="H19" s="9"/>
      <c r="I19" s="24"/>
      <c r="J19" s="90" t="str">
        <f t="shared" si="0"/>
        <v/>
      </c>
      <c r="K19" s="25"/>
      <c r="L19" s="25"/>
      <c r="M19" s="24"/>
      <c r="N19" s="90" t="str">
        <f t="shared" si="1"/>
        <v/>
      </c>
      <c r="O19" s="25"/>
      <c r="P19" s="66"/>
    </row>
    <row r="20" spans="1:20" x14ac:dyDescent="0.2">
      <c r="A20" s="11">
        <v>15</v>
      </c>
      <c r="B20" s="12"/>
      <c r="C20" s="54"/>
      <c r="D20" s="12"/>
      <c r="E20" s="37"/>
      <c r="F20" s="33"/>
      <c r="G20" s="12"/>
      <c r="H20" s="12"/>
      <c r="I20" s="26"/>
      <c r="J20" s="91" t="str">
        <f t="shared" si="0"/>
        <v/>
      </c>
      <c r="K20" s="27"/>
      <c r="L20" s="27"/>
      <c r="M20" s="26"/>
      <c r="N20" s="91" t="str">
        <f t="shared" si="1"/>
        <v/>
      </c>
      <c r="O20" s="27"/>
      <c r="P20" s="70"/>
      <c r="R20" s="64"/>
    </row>
    <row r="21" spans="1:20" x14ac:dyDescent="0.2">
      <c r="A21" s="8">
        <v>16</v>
      </c>
      <c r="B21" s="9"/>
      <c r="C21" s="32"/>
      <c r="D21" s="9"/>
      <c r="E21" s="39"/>
      <c r="F21" s="34"/>
      <c r="G21" s="9"/>
      <c r="H21" s="9"/>
      <c r="I21" s="24"/>
      <c r="J21" s="90" t="str">
        <f t="shared" si="0"/>
        <v/>
      </c>
      <c r="K21" s="25"/>
      <c r="L21" s="25"/>
      <c r="M21" s="24"/>
      <c r="N21" s="90" t="str">
        <f t="shared" si="1"/>
        <v/>
      </c>
      <c r="O21" s="25"/>
      <c r="P21" s="66"/>
    </row>
    <row r="22" spans="1:20" x14ac:dyDescent="0.2">
      <c r="A22" s="8">
        <v>17</v>
      </c>
      <c r="B22" s="9"/>
      <c r="C22" s="32"/>
      <c r="D22" s="9"/>
      <c r="E22" s="9"/>
      <c r="F22" s="9"/>
      <c r="G22" s="9"/>
      <c r="H22" s="9"/>
      <c r="I22" s="24"/>
      <c r="J22" s="90" t="str">
        <f t="shared" si="0"/>
        <v/>
      </c>
      <c r="K22" s="25"/>
      <c r="L22" s="25"/>
      <c r="M22" s="24"/>
      <c r="N22" s="90" t="str">
        <f t="shared" si="1"/>
        <v/>
      </c>
      <c r="O22" s="25"/>
      <c r="P22" s="66"/>
    </row>
    <row r="23" spans="1:20" x14ac:dyDescent="0.2">
      <c r="A23" s="8">
        <v>18</v>
      </c>
      <c r="B23" s="9"/>
      <c r="C23" s="32"/>
      <c r="D23" s="9"/>
      <c r="E23" s="9"/>
      <c r="F23" s="9"/>
      <c r="G23" s="9"/>
      <c r="H23" s="9"/>
      <c r="I23" s="24"/>
      <c r="J23" s="90" t="str">
        <f t="shared" si="0"/>
        <v/>
      </c>
      <c r="K23" s="25"/>
      <c r="L23" s="25"/>
      <c r="M23" s="24"/>
      <c r="N23" s="90" t="str">
        <f t="shared" si="1"/>
        <v/>
      </c>
      <c r="O23" s="25"/>
      <c r="P23" s="66"/>
    </row>
    <row r="24" spans="1:20" x14ac:dyDescent="0.2">
      <c r="A24" s="8">
        <v>19</v>
      </c>
      <c r="B24" s="9"/>
      <c r="C24" s="32"/>
      <c r="D24" s="9"/>
      <c r="E24" s="9"/>
      <c r="F24" s="9"/>
      <c r="G24" s="9"/>
      <c r="H24" s="9"/>
      <c r="I24" s="24"/>
      <c r="J24" s="90" t="str">
        <f t="shared" si="0"/>
        <v/>
      </c>
      <c r="K24" s="25"/>
      <c r="L24" s="25"/>
      <c r="M24" s="24"/>
      <c r="N24" s="90" t="str">
        <f t="shared" si="1"/>
        <v/>
      </c>
      <c r="O24" s="25"/>
      <c r="P24" s="66"/>
    </row>
    <row r="25" spans="1:20" ht="16.8" thickBot="1" x14ac:dyDescent="0.25">
      <c r="A25" s="4">
        <v>20</v>
      </c>
      <c r="B25" s="13"/>
      <c r="C25" s="55"/>
      <c r="D25" s="13"/>
      <c r="E25" s="13"/>
      <c r="F25" s="35"/>
      <c r="G25" s="13"/>
      <c r="H25" s="13"/>
      <c r="I25" s="21"/>
      <c r="J25" s="92" t="str">
        <f t="shared" si="0"/>
        <v/>
      </c>
      <c r="K25" s="28"/>
      <c r="L25" s="28"/>
      <c r="M25" s="21"/>
      <c r="N25" s="92" t="str">
        <f t="shared" si="1"/>
        <v/>
      </c>
      <c r="O25" s="28"/>
      <c r="P25" s="68"/>
    </row>
    <row r="26" spans="1:20" x14ac:dyDescent="0.2">
      <c r="A26" s="8">
        <v>21</v>
      </c>
      <c r="B26" s="9"/>
      <c r="C26" s="32"/>
      <c r="D26" s="9"/>
      <c r="E26" s="9"/>
      <c r="F26" s="36"/>
      <c r="G26" s="9"/>
      <c r="H26" s="9"/>
      <c r="I26" s="24"/>
      <c r="J26" s="89" t="str">
        <f t="shared" si="0"/>
        <v/>
      </c>
      <c r="K26" s="25"/>
      <c r="L26" s="25"/>
      <c r="M26" s="24"/>
      <c r="N26" s="89" t="str">
        <f t="shared" si="1"/>
        <v/>
      </c>
      <c r="O26" s="25"/>
      <c r="P26" s="66"/>
      <c r="R26" s="56"/>
    </row>
    <row r="27" spans="1:20" x14ac:dyDescent="0.2">
      <c r="A27" s="8">
        <v>22</v>
      </c>
      <c r="B27" s="9"/>
      <c r="C27" s="32"/>
      <c r="D27" s="9"/>
      <c r="E27" s="9"/>
      <c r="F27" s="9"/>
      <c r="G27" s="9"/>
      <c r="H27" s="9"/>
      <c r="I27" s="24"/>
      <c r="J27" s="90" t="str">
        <f t="shared" si="0"/>
        <v/>
      </c>
      <c r="K27" s="25"/>
      <c r="L27" s="25"/>
      <c r="M27" s="24"/>
      <c r="N27" s="90" t="str">
        <f t="shared" si="1"/>
        <v/>
      </c>
      <c r="O27" s="25"/>
      <c r="P27" s="66"/>
    </row>
    <row r="28" spans="1:20" x14ac:dyDescent="0.2">
      <c r="A28" s="8">
        <v>23</v>
      </c>
      <c r="B28" s="9"/>
      <c r="C28" s="32"/>
      <c r="D28" s="9"/>
      <c r="E28" s="9"/>
      <c r="F28" s="9"/>
      <c r="G28" s="9"/>
      <c r="H28" s="9"/>
      <c r="I28" s="24"/>
      <c r="J28" s="90" t="str">
        <f t="shared" si="0"/>
        <v/>
      </c>
      <c r="K28" s="25"/>
      <c r="L28" s="25"/>
      <c r="M28" s="24"/>
      <c r="N28" s="90" t="str">
        <f t="shared" si="1"/>
        <v/>
      </c>
      <c r="O28" s="25"/>
      <c r="P28" s="66"/>
    </row>
    <row r="29" spans="1:20" x14ac:dyDescent="0.2">
      <c r="A29" s="8">
        <v>24</v>
      </c>
      <c r="B29" s="9"/>
      <c r="C29" s="32"/>
      <c r="D29" s="9"/>
      <c r="E29" s="9"/>
      <c r="F29" s="9"/>
      <c r="G29" s="9"/>
      <c r="H29" s="9"/>
      <c r="I29" s="24"/>
      <c r="J29" s="90" t="str">
        <f t="shared" si="0"/>
        <v/>
      </c>
      <c r="K29" s="25"/>
      <c r="L29" s="25"/>
      <c r="M29" s="24"/>
      <c r="N29" s="90" t="str">
        <f t="shared" si="1"/>
        <v/>
      </c>
      <c r="O29" s="25"/>
      <c r="P29" s="66"/>
    </row>
    <row r="30" spans="1:20" x14ac:dyDescent="0.2">
      <c r="A30" s="11">
        <v>25</v>
      </c>
      <c r="B30" s="12"/>
      <c r="C30" s="54"/>
      <c r="D30" s="12"/>
      <c r="E30" s="37"/>
      <c r="F30" s="12"/>
      <c r="G30" s="12"/>
      <c r="H30" s="12"/>
      <c r="I30" s="26"/>
      <c r="J30" s="91" t="str">
        <f t="shared" si="0"/>
        <v/>
      </c>
      <c r="K30" s="27"/>
      <c r="L30" s="27"/>
      <c r="M30" s="26"/>
      <c r="N30" s="91" t="str">
        <f t="shared" si="1"/>
        <v/>
      </c>
      <c r="O30" s="27"/>
      <c r="P30" s="70"/>
    </row>
    <row r="31" spans="1:20" x14ac:dyDescent="0.2">
      <c r="A31" s="8">
        <v>26</v>
      </c>
      <c r="B31" s="9"/>
      <c r="C31" s="32"/>
      <c r="D31" s="9"/>
      <c r="E31" s="39"/>
      <c r="F31" s="9"/>
      <c r="G31" s="9"/>
      <c r="H31" s="9"/>
      <c r="I31" s="24"/>
      <c r="J31" s="90" t="str">
        <f t="shared" si="0"/>
        <v/>
      </c>
      <c r="K31" s="25"/>
      <c r="L31" s="25"/>
      <c r="M31" s="24"/>
      <c r="N31" s="90" t="str">
        <f t="shared" si="1"/>
        <v/>
      </c>
      <c r="O31" s="25"/>
      <c r="P31" s="66"/>
    </row>
    <row r="32" spans="1:20" x14ac:dyDescent="0.2">
      <c r="A32" s="8">
        <v>27</v>
      </c>
      <c r="B32" s="9"/>
      <c r="C32" s="32"/>
      <c r="D32" s="9"/>
      <c r="E32" s="9"/>
      <c r="F32" s="9"/>
      <c r="G32" s="9"/>
      <c r="H32" s="9"/>
      <c r="I32" s="24"/>
      <c r="J32" s="90" t="str">
        <f t="shared" si="0"/>
        <v/>
      </c>
      <c r="K32" s="25"/>
      <c r="L32" s="25"/>
      <c r="M32" s="24"/>
      <c r="N32" s="90" t="str">
        <f t="shared" si="1"/>
        <v/>
      </c>
      <c r="O32" s="25"/>
      <c r="P32" s="66"/>
    </row>
    <row r="33" spans="1:20" x14ac:dyDescent="0.2">
      <c r="A33" s="8">
        <v>28</v>
      </c>
      <c r="B33" s="9"/>
      <c r="C33" s="32"/>
      <c r="D33" s="9"/>
      <c r="E33" s="9"/>
      <c r="F33" s="9"/>
      <c r="G33" s="9"/>
      <c r="H33" s="9"/>
      <c r="I33" s="24"/>
      <c r="J33" s="90" t="str">
        <f t="shared" si="0"/>
        <v/>
      </c>
      <c r="K33" s="25"/>
      <c r="L33" s="25"/>
      <c r="M33" s="24"/>
      <c r="N33" s="90" t="str">
        <f t="shared" si="1"/>
        <v/>
      </c>
      <c r="O33" s="25"/>
      <c r="P33" s="66"/>
    </row>
    <row r="34" spans="1:20" x14ac:dyDescent="0.2">
      <c r="A34" s="8">
        <v>29</v>
      </c>
      <c r="B34" s="9"/>
      <c r="C34" s="32"/>
      <c r="D34" s="9"/>
      <c r="E34" s="9"/>
      <c r="F34" s="9"/>
      <c r="G34" s="9"/>
      <c r="H34" s="9"/>
      <c r="I34" s="24"/>
      <c r="J34" s="90" t="str">
        <f t="shared" si="0"/>
        <v/>
      </c>
      <c r="K34" s="25"/>
      <c r="L34" s="25"/>
      <c r="M34" s="24"/>
      <c r="N34" s="90" t="str">
        <f t="shared" si="1"/>
        <v/>
      </c>
      <c r="O34" s="25"/>
      <c r="P34" s="66"/>
    </row>
    <row r="35" spans="1:20" ht="16.8" thickBot="1" x14ac:dyDescent="0.25">
      <c r="A35" s="4">
        <v>30</v>
      </c>
      <c r="B35" s="13"/>
      <c r="C35" s="55"/>
      <c r="D35" s="13"/>
      <c r="E35" s="13"/>
      <c r="F35" s="13"/>
      <c r="G35" s="13"/>
      <c r="H35" s="13"/>
      <c r="I35" s="21"/>
      <c r="J35" s="92" t="str">
        <f t="shared" si="0"/>
        <v/>
      </c>
      <c r="K35" s="28"/>
      <c r="L35" s="28"/>
      <c r="M35" s="21"/>
      <c r="N35" s="92" t="str">
        <f t="shared" si="1"/>
        <v/>
      </c>
      <c r="O35" s="28"/>
      <c r="P35" s="68"/>
    </row>
    <row r="36" spans="1:20" ht="16.8" thickBot="1" x14ac:dyDescent="0.25">
      <c r="A36" s="6"/>
      <c r="B36" t="s">
        <v>140</v>
      </c>
      <c r="C36" s="56"/>
      <c r="E36" s="45"/>
      <c r="F36" s="46"/>
      <c r="G36" s="46"/>
      <c r="H36" s="47"/>
      <c r="I36" s="20" t="s">
        <v>80</v>
      </c>
      <c r="J36" s="19"/>
      <c r="K36" s="21"/>
      <c r="L36" s="75"/>
      <c r="M36" s="19" t="s">
        <v>81</v>
      </c>
      <c r="N36" s="71"/>
      <c r="O36" s="49"/>
      <c r="P36" s="72"/>
      <c r="Q36" s="29"/>
    </row>
    <row r="37" spans="1:20" ht="16.8" thickBot="1" x14ac:dyDescent="0.25">
      <c r="A37" s="96" t="s">
        <v>141</v>
      </c>
      <c r="B37" s="98">
        <f>COUNTIF($E$6:$E$35,1)+COUNTIF($E$48:$E$77,1)</f>
        <v>2</v>
      </c>
      <c r="C37" s="97" t="s">
        <v>142</v>
      </c>
      <c r="D37" s="98">
        <f>COUNTIF($E$6:$E$35,2)+COUNTIF($E$48:$E$77,2)</f>
        <v>2</v>
      </c>
      <c r="E37" s="4"/>
      <c r="F37" s="3"/>
      <c r="G37" s="3"/>
      <c r="H37" s="48"/>
      <c r="I37" s="20" t="s">
        <v>82</v>
      </c>
      <c r="J37" s="19"/>
      <c r="K37" s="21"/>
      <c r="L37" s="75"/>
      <c r="M37" s="19" t="s">
        <v>81</v>
      </c>
      <c r="N37" s="30" t="s">
        <v>235</v>
      </c>
      <c r="O37" s="76"/>
      <c r="P37" s="73" t="s">
        <v>83</v>
      </c>
      <c r="Q37" s="29"/>
      <c r="T37" s="43"/>
    </row>
    <row r="38" spans="1:20" x14ac:dyDescent="0.2">
      <c r="A38" s="14" t="s">
        <v>77</v>
      </c>
      <c r="C38" s="56"/>
      <c r="G38" s="17"/>
      <c r="H38" s="17"/>
      <c r="K38" s="31" t="s">
        <v>77</v>
      </c>
      <c r="T38"/>
    </row>
    <row r="39" spans="1:20" x14ac:dyDescent="0.2">
      <c r="A39" s="77" t="s">
        <v>132</v>
      </c>
      <c r="B39" s="15"/>
      <c r="C39" s="78"/>
      <c r="D39" s="51"/>
      <c r="E39" s="51"/>
      <c r="F39" s="51"/>
      <c r="G39" s="15"/>
      <c r="H39" s="15"/>
      <c r="I39" s="15"/>
      <c r="K39" s="79" t="s">
        <v>126</v>
      </c>
      <c r="L39" s="80"/>
      <c r="M39" s="15"/>
      <c r="N39" s="81"/>
      <c r="O39" s="15"/>
      <c r="P39" s="15"/>
      <c r="T39"/>
    </row>
    <row r="40" spans="1:20" ht="16.8" thickBot="1" x14ac:dyDescent="0.25">
      <c r="A40" s="14" t="s">
        <v>127</v>
      </c>
      <c r="C40" s="56"/>
      <c r="G40" s="17"/>
      <c r="H40" s="17"/>
      <c r="K40" s="31"/>
      <c r="L40" s="44"/>
      <c r="T40"/>
    </row>
    <row r="41" spans="1:20" ht="30" customHeight="1" thickTop="1" thickBot="1" x14ac:dyDescent="0.25">
      <c r="A41" s="186" t="s">
        <v>134</v>
      </c>
      <c r="B41" s="187"/>
      <c r="C41" s="187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8"/>
      <c r="T41"/>
    </row>
    <row r="42" spans="1:20" ht="16.8" thickTop="1" x14ac:dyDescent="0.2">
      <c r="A42" s="1"/>
      <c r="C42" s="56"/>
      <c r="E42" s="1"/>
      <c r="G42" s="43"/>
      <c r="H42" s="17"/>
      <c r="I42" s="43"/>
      <c r="T42"/>
    </row>
    <row r="43" spans="1:20" x14ac:dyDescent="0.2">
      <c r="C43" s="56"/>
      <c r="I43" s="15"/>
      <c r="J43" s="15"/>
      <c r="K43" s="15"/>
      <c r="L43" s="15"/>
      <c r="M43" s="16" t="s">
        <v>236</v>
      </c>
      <c r="N43" s="15"/>
      <c r="P43" s="18" t="s">
        <v>84</v>
      </c>
    </row>
    <row r="44" spans="1:20" x14ac:dyDescent="0.2">
      <c r="C44" s="56"/>
    </row>
    <row r="45" spans="1:20" ht="16.8" thickBot="1" x14ac:dyDescent="0.25">
      <c r="A45" s="3"/>
      <c r="B45" s="3"/>
      <c r="C45" s="57"/>
      <c r="D45" s="3"/>
      <c r="E45" s="3"/>
      <c r="F45" s="3"/>
      <c r="G45" s="3"/>
      <c r="H45" s="3"/>
      <c r="I45" s="19"/>
      <c r="J45" s="19"/>
      <c r="K45" s="19"/>
      <c r="L45" s="19"/>
      <c r="M45" s="19"/>
      <c r="N45" s="19"/>
      <c r="O45" s="19"/>
      <c r="P45" s="19"/>
    </row>
    <row r="46" spans="1:20" ht="16.8" thickBot="1" x14ac:dyDescent="0.25">
      <c r="A46" s="4"/>
      <c r="B46" s="3"/>
      <c r="C46" s="57"/>
      <c r="D46" s="3"/>
      <c r="E46" s="3"/>
      <c r="F46" s="3"/>
      <c r="G46" s="41" t="s">
        <v>237</v>
      </c>
      <c r="H46" s="42"/>
      <c r="I46" s="189" t="s">
        <v>105</v>
      </c>
      <c r="J46" s="190"/>
      <c r="K46" s="190"/>
      <c r="L46" s="191"/>
      <c r="M46" s="189" t="s">
        <v>106</v>
      </c>
      <c r="N46" s="190"/>
      <c r="O46" s="190"/>
      <c r="P46" s="191"/>
      <c r="Q46" s="74"/>
      <c r="R46" s="62"/>
      <c r="S46" s="62"/>
      <c r="T46" s="62"/>
    </row>
    <row r="47" spans="1:20" ht="16.8" thickBot="1" x14ac:dyDescent="0.25">
      <c r="A47" s="4"/>
      <c r="B47" s="7" t="s">
        <v>73</v>
      </c>
      <c r="C47" s="55" t="s">
        <v>64</v>
      </c>
      <c r="D47" s="7" t="s">
        <v>74</v>
      </c>
      <c r="E47" s="7" t="s">
        <v>218</v>
      </c>
      <c r="F47" s="7" t="s">
        <v>219</v>
      </c>
      <c r="G47" s="7" t="s">
        <v>130</v>
      </c>
      <c r="H47" s="7" t="s">
        <v>131</v>
      </c>
      <c r="I47" s="22" t="s">
        <v>220</v>
      </c>
      <c r="J47" s="23" t="s">
        <v>76</v>
      </c>
      <c r="K47" s="23" t="s">
        <v>221</v>
      </c>
      <c r="L47" s="23" t="s">
        <v>78</v>
      </c>
      <c r="M47" s="22" t="s">
        <v>220</v>
      </c>
      <c r="N47" s="23" t="s">
        <v>79</v>
      </c>
      <c r="O47" s="23" t="s">
        <v>221</v>
      </c>
      <c r="P47" s="23" t="s">
        <v>78</v>
      </c>
      <c r="Q47" s="74"/>
      <c r="R47" s="62"/>
      <c r="S47" s="62"/>
      <c r="T47" s="62"/>
    </row>
    <row r="48" spans="1:20" x14ac:dyDescent="0.2">
      <c r="A48" s="8">
        <v>31</v>
      </c>
      <c r="B48" s="10"/>
      <c r="C48" s="32"/>
      <c r="D48" s="10"/>
      <c r="E48" s="9"/>
      <c r="F48" s="9"/>
      <c r="G48" s="9"/>
      <c r="H48" s="9"/>
      <c r="I48" s="24"/>
      <c r="J48" s="32" t="str">
        <f t="shared" ref="J48:J77" si="2">IF(I48="","",VLOOKUP(LEFT(I48,5),kyougi,2,1))</f>
        <v/>
      </c>
      <c r="K48" s="25"/>
      <c r="L48" s="25"/>
      <c r="M48" s="24"/>
      <c r="N48" s="32" t="str">
        <f t="shared" ref="N48:N77" si="3">IF(M48="","",VLOOKUP(LEFT(M48,5),kyougi,2,1))</f>
        <v/>
      </c>
      <c r="O48" s="25"/>
      <c r="P48" s="25"/>
      <c r="Q48" s="29"/>
      <c r="R48" s="56"/>
    </row>
    <row r="49" spans="1:18" x14ac:dyDescent="0.2">
      <c r="A49" s="8">
        <v>32</v>
      </c>
      <c r="B49" s="10"/>
      <c r="C49" s="32"/>
      <c r="D49" s="10"/>
      <c r="E49" s="9"/>
      <c r="F49" s="9"/>
      <c r="G49" s="9"/>
      <c r="H49" s="9"/>
      <c r="I49" s="24"/>
      <c r="J49" s="25" t="str">
        <f t="shared" si="2"/>
        <v/>
      </c>
      <c r="K49" s="25"/>
      <c r="L49" s="25"/>
      <c r="M49" s="24"/>
      <c r="N49" s="25" t="str">
        <f t="shared" si="3"/>
        <v/>
      </c>
      <c r="O49" s="25"/>
      <c r="P49" s="25"/>
      <c r="Q49" s="29"/>
    </row>
    <row r="50" spans="1:18" x14ac:dyDescent="0.2">
      <c r="A50" s="8">
        <v>33</v>
      </c>
      <c r="B50" s="10"/>
      <c r="C50" s="32"/>
      <c r="D50" s="10"/>
      <c r="E50" s="9"/>
      <c r="F50" s="9"/>
      <c r="G50" s="9"/>
      <c r="H50" s="9"/>
      <c r="I50" s="24"/>
      <c r="J50" s="25" t="str">
        <f t="shared" si="2"/>
        <v/>
      </c>
      <c r="K50" s="25"/>
      <c r="L50" s="25"/>
      <c r="M50" s="24"/>
      <c r="N50" s="25" t="str">
        <f t="shared" si="3"/>
        <v/>
      </c>
      <c r="O50" s="25"/>
      <c r="P50" s="25"/>
      <c r="Q50" s="29"/>
    </row>
    <row r="51" spans="1:18" x14ac:dyDescent="0.2">
      <c r="A51" s="8">
        <v>34</v>
      </c>
      <c r="B51" s="10"/>
      <c r="C51" s="32"/>
      <c r="D51" s="10"/>
      <c r="E51" s="9"/>
      <c r="F51" s="9"/>
      <c r="G51" s="9"/>
      <c r="H51" s="9"/>
      <c r="I51" s="24"/>
      <c r="J51" s="25" t="str">
        <f t="shared" si="2"/>
        <v/>
      </c>
      <c r="K51" s="25"/>
      <c r="L51" s="25"/>
      <c r="M51" s="24"/>
      <c r="N51" s="25" t="str">
        <f t="shared" si="3"/>
        <v/>
      </c>
      <c r="O51" s="25"/>
      <c r="P51" s="25"/>
      <c r="Q51" s="29"/>
    </row>
    <row r="52" spans="1:18" x14ac:dyDescent="0.2">
      <c r="A52" s="11">
        <v>35</v>
      </c>
      <c r="B52" s="12"/>
      <c r="C52" s="54"/>
      <c r="D52" s="12"/>
      <c r="E52" s="37"/>
      <c r="F52" s="33"/>
      <c r="G52" s="37"/>
      <c r="H52" s="38"/>
      <c r="I52" s="26"/>
      <c r="J52" s="27" t="str">
        <f t="shared" si="2"/>
        <v/>
      </c>
      <c r="K52" s="27"/>
      <c r="L52" s="27"/>
      <c r="M52" s="26"/>
      <c r="N52" s="27" t="str">
        <f t="shared" si="3"/>
        <v/>
      </c>
      <c r="O52" s="27"/>
      <c r="P52" s="27"/>
      <c r="Q52" s="29"/>
    </row>
    <row r="53" spans="1:18" x14ac:dyDescent="0.2">
      <c r="A53" s="8">
        <v>36</v>
      </c>
      <c r="B53" s="10"/>
      <c r="C53" s="32"/>
      <c r="D53" s="10"/>
      <c r="E53" s="39"/>
      <c r="F53" s="34"/>
      <c r="G53" s="39"/>
      <c r="H53" s="40"/>
      <c r="I53" s="24"/>
      <c r="J53" s="25" t="str">
        <f t="shared" si="2"/>
        <v/>
      </c>
      <c r="K53" s="25"/>
      <c r="L53" s="25"/>
      <c r="M53" s="24"/>
      <c r="N53" s="25" t="str">
        <f t="shared" si="3"/>
        <v/>
      </c>
      <c r="O53" s="25"/>
      <c r="P53" s="25"/>
      <c r="Q53" s="29"/>
    </row>
    <row r="54" spans="1:18" x14ac:dyDescent="0.2">
      <c r="A54" s="8">
        <v>37</v>
      </c>
      <c r="B54" s="10"/>
      <c r="C54" s="32"/>
      <c r="D54" s="10"/>
      <c r="E54" s="9"/>
      <c r="F54" s="9"/>
      <c r="G54" s="9"/>
      <c r="H54" s="9"/>
      <c r="I54" s="24"/>
      <c r="J54" s="25" t="str">
        <f t="shared" si="2"/>
        <v/>
      </c>
      <c r="K54" s="25"/>
      <c r="L54" s="25"/>
      <c r="M54" s="24"/>
      <c r="N54" s="25" t="str">
        <f t="shared" si="3"/>
        <v/>
      </c>
      <c r="O54" s="25"/>
      <c r="P54" s="25"/>
      <c r="Q54" s="29"/>
    </row>
    <row r="55" spans="1:18" x14ac:dyDescent="0.2">
      <c r="A55" s="8">
        <v>38</v>
      </c>
      <c r="B55" s="10"/>
      <c r="C55" s="32"/>
      <c r="D55" s="10"/>
      <c r="E55" s="9"/>
      <c r="F55" s="9"/>
      <c r="G55" s="9"/>
      <c r="H55" s="9"/>
      <c r="I55" s="24"/>
      <c r="J55" s="25" t="str">
        <f t="shared" si="2"/>
        <v/>
      </c>
      <c r="K55" s="25"/>
      <c r="L55" s="25"/>
      <c r="M55" s="24"/>
      <c r="N55" s="25" t="str">
        <f t="shared" si="3"/>
        <v/>
      </c>
      <c r="O55" s="25"/>
      <c r="P55" s="25"/>
      <c r="Q55" s="29"/>
    </row>
    <row r="56" spans="1:18" x14ac:dyDescent="0.2">
      <c r="A56" s="8">
        <v>39</v>
      </c>
      <c r="B56" s="10"/>
      <c r="C56" s="32"/>
      <c r="D56" s="10"/>
      <c r="E56" s="9"/>
      <c r="F56" s="9"/>
      <c r="G56" s="9"/>
      <c r="H56" s="9"/>
      <c r="I56" s="24"/>
      <c r="J56" s="25" t="str">
        <f t="shared" si="2"/>
        <v/>
      </c>
      <c r="K56" s="25"/>
      <c r="L56" s="25"/>
      <c r="M56" s="24"/>
      <c r="N56" s="25" t="str">
        <f t="shared" si="3"/>
        <v/>
      </c>
      <c r="O56" s="25"/>
      <c r="P56" s="25"/>
      <c r="Q56" s="29"/>
    </row>
    <row r="57" spans="1:18" ht="16.8" thickBot="1" x14ac:dyDescent="0.25">
      <c r="A57" s="4">
        <v>40</v>
      </c>
      <c r="B57" s="5"/>
      <c r="C57" s="55"/>
      <c r="D57" s="5"/>
      <c r="E57" s="13"/>
      <c r="F57" s="13"/>
      <c r="G57" s="13"/>
      <c r="H57" s="13"/>
      <c r="I57" s="21"/>
      <c r="J57" s="28" t="str">
        <f t="shared" si="2"/>
        <v/>
      </c>
      <c r="K57" s="28"/>
      <c r="L57" s="28"/>
      <c r="M57" s="21"/>
      <c r="N57" s="28" t="str">
        <f t="shared" si="3"/>
        <v/>
      </c>
      <c r="O57" s="28"/>
      <c r="P57" s="28"/>
      <c r="Q57" s="29"/>
    </row>
    <row r="58" spans="1:18" x14ac:dyDescent="0.2">
      <c r="A58" s="8">
        <v>41</v>
      </c>
      <c r="B58" s="9"/>
      <c r="C58" s="32"/>
      <c r="D58" s="9"/>
      <c r="E58" s="9"/>
      <c r="F58" s="9"/>
      <c r="G58" s="9"/>
      <c r="H58" s="9"/>
      <c r="I58" s="24"/>
      <c r="J58" s="32" t="str">
        <f t="shared" si="2"/>
        <v/>
      </c>
      <c r="K58" s="25"/>
      <c r="L58" s="25"/>
      <c r="M58" s="24"/>
      <c r="N58" s="32" t="str">
        <f t="shared" si="3"/>
        <v/>
      </c>
      <c r="O58" s="25"/>
      <c r="P58" s="25"/>
      <c r="Q58" s="29"/>
      <c r="R58" s="56"/>
    </row>
    <row r="59" spans="1:18" x14ac:dyDescent="0.2">
      <c r="A59" s="8">
        <v>42</v>
      </c>
      <c r="B59" s="9"/>
      <c r="C59" s="32"/>
      <c r="D59" s="9"/>
      <c r="E59" s="9"/>
      <c r="F59" s="9"/>
      <c r="G59" s="9"/>
      <c r="H59" s="9"/>
      <c r="I59" s="24"/>
      <c r="J59" s="25" t="str">
        <f t="shared" si="2"/>
        <v/>
      </c>
      <c r="K59" s="25"/>
      <c r="L59" s="25"/>
      <c r="M59" s="24"/>
      <c r="N59" s="25" t="str">
        <f t="shared" si="3"/>
        <v/>
      </c>
      <c r="O59" s="25"/>
      <c r="P59" s="25"/>
      <c r="Q59" s="29"/>
    </row>
    <row r="60" spans="1:18" x14ac:dyDescent="0.2">
      <c r="A60" s="8">
        <v>43</v>
      </c>
      <c r="B60" s="9"/>
      <c r="C60" s="32"/>
      <c r="D60" s="9"/>
      <c r="E60" s="9"/>
      <c r="F60" s="9"/>
      <c r="G60" s="9"/>
      <c r="H60" s="9"/>
      <c r="I60" s="24"/>
      <c r="J60" s="25" t="str">
        <f t="shared" si="2"/>
        <v/>
      </c>
      <c r="K60" s="25"/>
      <c r="L60" s="25"/>
      <c r="M60" s="24"/>
      <c r="N60" s="25" t="str">
        <f t="shared" si="3"/>
        <v/>
      </c>
      <c r="O60" s="25"/>
      <c r="P60" s="25"/>
      <c r="Q60" s="29"/>
    </row>
    <row r="61" spans="1:18" x14ac:dyDescent="0.2">
      <c r="A61" s="8">
        <v>44</v>
      </c>
      <c r="B61" s="9"/>
      <c r="C61" s="32"/>
      <c r="D61" s="9"/>
      <c r="E61" s="9"/>
      <c r="F61" s="9"/>
      <c r="G61" s="9"/>
      <c r="H61" s="9"/>
      <c r="I61" s="24"/>
      <c r="J61" s="25" t="str">
        <f t="shared" si="2"/>
        <v/>
      </c>
      <c r="K61" s="25"/>
      <c r="L61" s="25"/>
      <c r="M61" s="24"/>
      <c r="N61" s="25" t="str">
        <f t="shared" si="3"/>
        <v/>
      </c>
      <c r="O61" s="25"/>
      <c r="P61" s="25"/>
      <c r="Q61" s="29"/>
    </row>
    <row r="62" spans="1:18" x14ac:dyDescent="0.2">
      <c r="A62" s="11">
        <v>45</v>
      </c>
      <c r="B62" s="12"/>
      <c r="C62" s="54"/>
      <c r="D62" s="12"/>
      <c r="E62" s="37"/>
      <c r="F62" s="33"/>
      <c r="G62" s="12"/>
      <c r="H62" s="12"/>
      <c r="I62" s="26"/>
      <c r="J62" s="27" t="str">
        <f t="shared" si="2"/>
        <v/>
      </c>
      <c r="K62" s="27"/>
      <c r="L62" s="27"/>
      <c r="M62" s="26"/>
      <c r="N62" s="27" t="str">
        <f t="shared" si="3"/>
        <v/>
      </c>
      <c r="O62" s="27"/>
      <c r="P62" s="27"/>
      <c r="Q62" s="29"/>
    </row>
    <row r="63" spans="1:18" x14ac:dyDescent="0.2">
      <c r="A63" s="8">
        <v>46</v>
      </c>
      <c r="B63" s="9"/>
      <c r="C63" s="32"/>
      <c r="D63" s="9"/>
      <c r="E63" s="39"/>
      <c r="F63" s="34"/>
      <c r="G63" s="9"/>
      <c r="H63" s="9"/>
      <c r="I63" s="24"/>
      <c r="J63" s="25" t="str">
        <f t="shared" si="2"/>
        <v/>
      </c>
      <c r="K63" s="25"/>
      <c r="L63" s="25"/>
      <c r="M63" s="24"/>
      <c r="N63" s="25" t="str">
        <f t="shared" si="3"/>
        <v/>
      </c>
      <c r="O63" s="25"/>
      <c r="P63" s="25"/>
      <c r="Q63" s="29"/>
    </row>
    <row r="64" spans="1:18" x14ac:dyDescent="0.2">
      <c r="A64" s="8">
        <v>47</v>
      </c>
      <c r="B64" s="9"/>
      <c r="C64" s="32"/>
      <c r="D64" s="9"/>
      <c r="E64" s="9"/>
      <c r="F64" s="9"/>
      <c r="G64" s="9"/>
      <c r="H64" s="9"/>
      <c r="I64" s="24"/>
      <c r="J64" s="25" t="str">
        <f t="shared" si="2"/>
        <v/>
      </c>
      <c r="K64" s="25"/>
      <c r="L64" s="25"/>
      <c r="M64" s="24"/>
      <c r="N64" s="25" t="str">
        <f t="shared" si="3"/>
        <v/>
      </c>
      <c r="O64" s="25"/>
      <c r="P64" s="25"/>
      <c r="Q64" s="29"/>
    </row>
    <row r="65" spans="1:20" x14ac:dyDescent="0.2">
      <c r="A65" s="8">
        <v>48</v>
      </c>
      <c r="B65" s="9"/>
      <c r="C65" s="32"/>
      <c r="D65" s="9"/>
      <c r="E65" s="9"/>
      <c r="F65" s="9"/>
      <c r="G65" s="9"/>
      <c r="H65" s="9"/>
      <c r="I65" s="24"/>
      <c r="J65" s="25" t="str">
        <f t="shared" si="2"/>
        <v/>
      </c>
      <c r="K65" s="25"/>
      <c r="L65" s="25"/>
      <c r="M65" s="24"/>
      <c r="N65" s="25" t="str">
        <f t="shared" si="3"/>
        <v/>
      </c>
      <c r="O65" s="25"/>
      <c r="P65" s="25"/>
      <c r="Q65" s="29"/>
    </row>
    <row r="66" spans="1:20" x14ac:dyDescent="0.2">
      <c r="A66" s="8">
        <v>49</v>
      </c>
      <c r="B66" s="9"/>
      <c r="C66" s="32"/>
      <c r="D66" s="9"/>
      <c r="E66" s="9"/>
      <c r="F66" s="9"/>
      <c r="G66" s="9"/>
      <c r="H66" s="9"/>
      <c r="I66" s="24"/>
      <c r="J66" s="25" t="str">
        <f t="shared" si="2"/>
        <v/>
      </c>
      <c r="K66" s="25"/>
      <c r="L66" s="25"/>
      <c r="M66" s="24"/>
      <c r="N66" s="25" t="str">
        <f t="shared" si="3"/>
        <v/>
      </c>
      <c r="O66" s="25"/>
      <c r="P66" s="25"/>
      <c r="Q66" s="29"/>
    </row>
    <row r="67" spans="1:20" ht="16.8" thickBot="1" x14ac:dyDescent="0.25">
      <c r="A67" s="4">
        <v>50</v>
      </c>
      <c r="B67" s="13"/>
      <c r="C67" s="55"/>
      <c r="D67" s="13"/>
      <c r="E67" s="13"/>
      <c r="F67" s="35"/>
      <c r="G67" s="13"/>
      <c r="H67" s="13"/>
      <c r="I67" s="21"/>
      <c r="J67" s="28" t="str">
        <f t="shared" si="2"/>
        <v/>
      </c>
      <c r="K67" s="28"/>
      <c r="L67" s="28"/>
      <c r="M67" s="21"/>
      <c r="N67" s="28" t="str">
        <f t="shared" si="3"/>
        <v/>
      </c>
      <c r="O67" s="28"/>
      <c r="P67" s="28"/>
      <c r="Q67" s="29"/>
    </row>
    <row r="68" spans="1:20" x14ac:dyDescent="0.2">
      <c r="A68" s="8">
        <v>51</v>
      </c>
      <c r="B68" s="9"/>
      <c r="C68" s="32"/>
      <c r="D68" s="9"/>
      <c r="E68" s="9"/>
      <c r="F68" s="36"/>
      <c r="G68" s="9"/>
      <c r="H68" s="9"/>
      <c r="I68" s="24"/>
      <c r="J68" s="32" t="str">
        <f t="shared" si="2"/>
        <v/>
      </c>
      <c r="K68" s="25"/>
      <c r="L68" s="25"/>
      <c r="M68" s="24"/>
      <c r="N68" s="32" t="str">
        <f t="shared" si="3"/>
        <v/>
      </c>
      <c r="O68" s="25"/>
      <c r="P68" s="25"/>
      <c r="Q68" s="29"/>
      <c r="R68" s="56"/>
    </row>
    <row r="69" spans="1:20" x14ac:dyDescent="0.2">
      <c r="A69" s="8">
        <v>52</v>
      </c>
      <c r="B69" s="9"/>
      <c r="C69" s="32"/>
      <c r="D69" s="9"/>
      <c r="E69" s="9"/>
      <c r="F69" s="9"/>
      <c r="G69" s="9"/>
      <c r="H69" s="9"/>
      <c r="I69" s="24"/>
      <c r="J69" s="25" t="str">
        <f t="shared" si="2"/>
        <v/>
      </c>
      <c r="K69" s="25"/>
      <c r="L69" s="25"/>
      <c r="M69" s="24"/>
      <c r="N69" s="25" t="str">
        <f t="shared" si="3"/>
        <v/>
      </c>
      <c r="O69" s="25"/>
      <c r="P69" s="25"/>
      <c r="Q69" s="29"/>
    </row>
    <row r="70" spans="1:20" x14ac:dyDescent="0.2">
      <c r="A70" s="8">
        <v>53</v>
      </c>
      <c r="B70" s="9"/>
      <c r="C70" s="32"/>
      <c r="D70" s="9"/>
      <c r="E70" s="9"/>
      <c r="F70" s="9"/>
      <c r="G70" s="9"/>
      <c r="H70" s="9"/>
      <c r="I70" s="24"/>
      <c r="J70" s="25" t="str">
        <f t="shared" si="2"/>
        <v/>
      </c>
      <c r="K70" s="25"/>
      <c r="L70" s="25"/>
      <c r="M70" s="24"/>
      <c r="N70" s="25" t="str">
        <f t="shared" si="3"/>
        <v/>
      </c>
      <c r="O70" s="25"/>
      <c r="P70" s="25"/>
      <c r="Q70" s="29"/>
    </row>
    <row r="71" spans="1:20" x14ac:dyDescent="0.2">
      <c r="A71" s="8">
        <v>54</v>
      </c>
      <c r="B71" s="9"/>
      <c r="C71" s="32"/>
      <c r="D71" s="9"/>
      <c r="E71" s="9"/>
      <c r="F71" s="9"/>
      <c r="G71" s="9"/>
      <c r="H71" s="9"/>
      <c r="I71" s="24"/>
      <c r="J71" s="25" t="str">
        <f t="shared" si="2"/>
        <v/>
      </c>
      <c r="K71" s="25"/>
      <c r="L71" s="25"/>
      <c r="M71" s="24"/>
      <c r="N71" s="25" t="str">
        <f t="shared" si="3"/>
        <v/>
      </c>
      <c r="O71" s="25"/>
      <c r="P71" s="25"/>
      <c r="Q71" s="29"/>
    </row>
    <row r="72" spans="1:20" x14ac:dyDescent="0.2">
      <c r="A72" s="11">
        <v>55</v>
      </c>
      <c r="B72" s="12"/>
      <c r="C72" s="54"/>
      <c r="D72" s="12"/>
      <c r="E72" s="37"/>
      <c r="F72" s="12"/>
      <c r="G72" s="12"/>
      <c r="H72" s="12"/>
      <c r="I72" s="26"/>
      <c r="J72" s="27" t="str">
        <f t="shared" si="2"/>
        <v/>
      </c>
      <c r="K72" s="27"/>
      <c r="L72" s="27"/>
      <c r="M72" s="26"/>
      <c r="N72" s="27" t="str">
        <f t="shared" si="3"/>
        <v/>
      </c>
      <c r="O72" s="27"/>
      <c r="P72" s="27"/>
      <c r="Q72" s="29"/>
    </row>
    <row r="73" spans="1:20" x14ac:dyDescent="0.2">
      <c r="A73" s="8">
        <v>56</v>
      </c>
      <c r="B73" s="9"/>
      <c r="C73" s="32"/>
      <c r="D73" s="9"/>
      <c r="E73" s="39"/>
      <c r="F73" s="9"/>
      <c r="G73" s="9"/>
      <c r="H73" s="9"/>
      <c r="I73" s="24"/>
      <c r="J73" s="25" t="str">
        <f t="shared" si="2"/>
        <v/>
      </c>
      <c r="K73" s="25"/>
      <c r="L73" s="25"/>
      <c r="M73" s="24"/>
      <c r="N73" s="25" t="str">
        <f t="shared" si="3"/>
        <v/>
      </c>
      <c r="O73" s="25"/>
      <c r="P73" s="25"/>
      <c r="Q73" s="29"/>
    </row>
    <row r="74" spans="1:20" x14ac:dyDescent="0.2">
      <c r="A74" s="8">
        <v>57</v>
      </c>
      <c r="B74" s="9"/>
      <c r="C74" s="32"/>
      <c r="D74" s="9"/>
      <c r="E74" s="9"/>
      <c r="F74" s="9"/>
      <c r="G74" s="9"/>
      <c r="H74" s="9"/>
      <c r="I74" s="24"/>
      <c r="J74" s="25" t="str">
        <f t="shared" si="2"/>
        <v/>
      </c>
      <c r="K74" s="25"/>
      <c r="L74" s="25"/>
      <c r="M74" s="24"/>
      <c r="N74" s="25" t="str">
        <f t="shared" si="3"/>
        <v/>
      </c>
      <c r="O74" s="25"/>
      <c r="P74" s="25"/>
      <c r="Q74" s="29"/>
    </row>
    <row r="75" spans="1:20" x14ac:dyDescent="0.2">
      <c r="A75" s="8">
        <v>58</v>
      </c>
      <c r="B75" s="9"/>
      <c r="C75" s="32"/>
      <c r="D75" s="9"/>
      <c r="E75" s="9"/>
      <c r="F75" s="9"/>
      <c r="G75" s="9"/>
      <c r="H75" s="9"/>
      <c r="I75" s="24"/>
      <c r="J75" s="25" t="str">
        <f t="shared" si="2"/>
        <v/>
      </c>
      <c r="K75" s="25"/>
      <c r="L75" s="25"/>
      <c r="M75" s="24"/>
      <c r="N75" s="25" t="str">
        <f t="shared" si="3"/>
        <v/>
      </c>
      <c r="O75" s="25"/>
      <c r="P75" s="25"/>
      <c r="Q75" s="29"/>
    </row>
    <row r="76" spans="1:20" x14ac:dyDescent="0.2">
      <c r="A76" s="8">
        <v>59</v>
      </c>
      <c r="B76" s="9"/>
      <c r="C76" s="32"/>
      <c r="D76" s="9"/>
      <c r="E76" s="9"/>
      <c r="F76" s="9"/>
      <c r="G76" s="9"/>
      <c r="H76" s="9"/>
      <c r="I76" s="24"/>
      <c r="J76" s="25" t="str">
        <f t="shared" si="2"/>
        <v/>
      </c>
      <c r="K76" s="25"/>
      <c r="L76" s="25"/>
      <c r="M76" s="24"/>
      <c r="N76" s="25" t="str">
        <f t="shared" si="3"/>
        <v/>
      </c>
      <c r="O76" s="25"/>
      <c r="P76" s="25"/>
      <c r="Q76" s="29"/>
    </row>
    <row r="77" spans="1:20" ht="16.8" thickBot="1" x14ac:dyDescent="0.25">
      <c r="A77" s="4">
        <v>60</v>
      </c>
      <c r="B77" s="13"/>
      <c r="C77" s="55"/>
      <c r="D77" s="13"/>
      <c r="E77" s="13"/>
      <c r="F77" s="13"/>
      <c r="G77" s="13"/>
      <c r="H77" s="13"/>
      <c r="I77" s="21"/>
      <c r="J77" s="28" t="str">
        <f t="shared" si="2"/>
        <v/>
      </c>
      <c r="K77" s="28"/>
      <c r="L77" s="28"/>
      <c r="M77" s="21"/>
      <c r="N77" s="28" t="str">
        <f t="shared" si="3"/>
        <v/>
      </c>
      <c r="O77" s="28"/>
      <c r="P77" s="28"/>
      <c r="Q77" s="29"/>
    </row>
    <row r="78" spans="1:20" x14ac:dyDescent="0.2">
      <c r="A78" s="46"/>
      <c r="B78" s="46"/>
      <c r="C78" s="82"/>
      <c r="D78" s="46"/>
      <c r="E78" s="46"/>
      <c r="F78" s="46"/>
      <c r="G78" s="46"/>
      <c r="H78" s="46"/>
      <c r="I78" s="83"/>
      <c r="J78" s="49"/>
      <c r="K78" s="49"/>
      <c r="L78" s="84"/>
      <c r="M78" s="49"/>
      <c r="N78" s="83"/>
      <c r="O78" s="49"/>
      <c r="P78" s="49"/>
    </row>
    <row r="79" spans="1:20" x14ac:dyDescent="0.2">
      <c r="A79" s="1"/>
      <c r="C79" s="56"/>
      <c r="D79" s="85"/>
      <c r="I79" s="43"/>
      <c r="L79" s="18"/>
      <c r="N79" s="43"/>
      <c r="O79" s="86"/>
      <c r="T79" s="43"/>
    </row>
    <row r="80" spans="1:20" x14ac:dyDescent="0.2">
      <c r="C80" s="56"/>
    </row>
    <row r="81" spans="1:20" x14ac:dyDescent="0.2">
      <c r="C81" s="56"/>
    </row>
    <row r="82" spans="1:20" ht="26.25" customHeight="1" x14ac:dyDescent="0.2">
      <c r="C82" s="56"/>
    </row>
    <row r="83" spans="1:20" x14ac:dyDescent="0.2">
      <c r="C83" s="56"/>
    </row>
    <row r="84" spans="1:20" x14ac:dyDescent="0.2">
      <c r="C84" s="56"/>
      <c r="I84" s="15"/>
      <c r="J84" s="15"/>
      <c r="K84" s="15"/>
      <c r="L84" s="15"/>
      <c r="M84" s="16" t="s">
        <v>238</v>
      </c>
      <c r="N84" s="15"/>
      <c r="P84" s="18" t="s">
        <v>85</v>
      </c>
    </row>
    <row r="85" spans="1:20" x14ac:dyDescent="0.2">
      <c r="C85" s="56"/>
    </row>
    <row r="86" spans="1:20" ht="16.8" thickBot="1" x14ac:dyDescent="0.25">
      <c r="A86" s="3"/>
      <c r="B86" s="3"/>
      <c r="C86" s="57"/>
      <c r="D86" s="3"/>
      <c r="E86" s="3"/>
      <c r="F86" s="3"/>
      <c r="G86" s="3"/>
      <c r="H86" s="3"/>
      <c r="I86" s="19"/>
      <c r="J86" s="19"/>
      <c r="K86" s="19"/>
      <c r="L86" s="19"/>
      <c r="M86" s="19"/>
      <c r="N86" s="19"/>
      <c r="O86" s="19"/>
      <c r="P86" s="19"/>
    </row>
    <row r="87" spans="1:20" ht="16.8" thickBot="1" x14ac:dyDescent="0.25">
      <c r="A87" s="4"/>
      <c r="B87" s="3"/>
      <c r="C87" s="57"/>
      <c r="D87" s="3"/>
      <c r="E87" s="3"/>
      <c r="F87" s="3"/>
      <c r="G87" s="41" t="s">
        <v>239</v>
      </c>
      <c r="H87" s="42"/>
      <c r="I87" s="189" t="s">
        <v>105</v>
      </c>
      <c r="J87" s="190"/>
      <c r="K87" s="190"/>
      <c r="L87" s="191"/>
      <c r="M87" s="189" t="s">
        <v>106</v>
      </c>
      <c r="N87" s="190"/>
      <c r="O87" s="190"/>
      <c r="P87" s="191"/>
      <c r="Q87" s="74"/>
      <c r="R87" s="62"/>
      <c r="S87" s="62"/>
      <c r="T87" s="62"/>
    </row>
    <row r="88" spans="1:20" ht="16.8" thickBot="1" x14ac:dyDescent="0.25">
      <c r="A88" s="4"/>
      <c r="B88" s="7" t="s">
        <v>73</v>
      </c>
      <c r="C88" s="55" t="s">
        <v>64</v>
      </c>
      <c r="D88" s="7" t="s">
        <v>74</v>
      </c>
      <c r="E88" s="7" t="s">
        <v>218</v>
      </c>
      <c r="F88" s="7" t="s">
        <v>219</v>
      </c>
      <c r="G88" s="7" t="s">
        <v>130</v>
      </c>
      <c r="H88" s="7" t="s">
        <v>131</v>
      </c>
      <c r="I88" s="22" t="s">
        <v>220</v>
      </c>
      <c r="J88" s="23" t="s">
        <v>76</v>
      </c>
      <c r="K88" s="23" t="s">
        <v>221</v>
      </c>
      <c r="L88" s="23" t="s">
        <v>78</v>
      </c>
      <c r="M88" s="22" t="s">
        <v>220</v>
      </c>
      <c r="N88" s="23" t="s">
        <v>79</v>
      </c>
      <c r="O88" s="23" t="s">
        <v>221</v>
      </c>
      <c r="P88" s="23" t="s">
        <v>78</v>
      </c>
      <c r="Q88" s="74"/>
      <c r="R88" s="62"/>
      <c r="S88" s="62"/>
      <c r="T88" s="62"/>
    </row>
    <row r="89" spans="1:20" x14ac:dyDescent="0.2">
      <c r="A89" s="8">
        <v>61</v>
      </c>
      <c r="B89" s="10"/>
      <c r="C89" s="32"/>
      <c r="D89" s="10"/>
      <c r="E89" s="9"/>
      <c r="F89" s="9"/>
      <c r="G89" s="9"/>
      <c r="H89" s="9"/>
      <c r="I89" s="24"/>
      <c r="J89" s="32" t="str">
        <f t="shared" ref="J89:J118" si="4">IF(I89="","",VLOOKUP(LEFT(I89,5),kyougi,2,1))</f>
        <v/>
      </c>
      <c r="K89" s="25"/>
      <c r="L89" s="25"/>
      <c r="M89" s="24"/>
      <c r="N89" s="32" t="str">
        <f t="shared" ref="N89:N118" si="5">IF(M89="","",VLOOKUP(LEFT(M89,5),kyougi,2,1))</f>
        <v/>
      </c>
      <c r="O89" s="25"/>
      <c r="P89" s="25"/>
      <c r="Q89" s="29"/>
      <c r="R89" s="56"/>
    </row>
    <row r="90" spans="1:20" x14ac:dyDescent="0.2">
      <c r="A90" s="8">
        <v>62</v>
      </c>
      <c r="B90" s="10"/>
      <c r="C90" s="32"/>
      <c r="D90" s="10"/>
      <c r="E90" s="9"/>
      <c r="F90" s="9"/>
      <c r="G90" s="9"/>
      <c r="H90" s="9"/>
      <c r="I90" s="24"/>
      <c r="J90" s="25" t="str">
        <f t="shared" si="4"/>
        <v/>
      </c>
      <c r="K90" s="25"/>
      <c r="L90" s="25"/>
      <c r="M90" s="24"/>
      <c r="N90" s="25" t="str">
        <f t="shared" si="5"/>
        <v/>
      </c>
      <c r="O90" s="25"/>
      <c r="P90" s="25"/>
      <c r="Q90" s="29"/>
    </row>
    <row r="91" spans="1:20" x14ac:dyDescent="0.2">
      <c r="A91" s="8">
        <v>63</v>
      </c>
      <c r="B91" s="10"/>
      <c r="C91" s="32"/>
      <c r="D91" s="10"/>
      <c r="E91" s="9"/>
      <c r="F91" s="9"/>
      <c r="G91" s="9"/>
      <c r="H91" s="9"/>
      <c r="I91" s="24"/>
      <c r="J91" s="25" t="str">
        <f t="shared" si="4"/>
        <v/>
      </c>
      <c r="K91" s="25"/>
      <c r="L91" s="25"/>
      <c r="M91" s="24"/>
      <c r="N91" s="25" t="str">
        <f t="shared" si="5"/>
        <v/>
      </c>
      <c r="O91" s="25"/>
      <c r="P91" s="25"/>
      <c r="Q91" s="29"/>
    </row>
    <row r="92" spans="1:20" x14ac:dyDescent="0.2">
      <c r="A92" s="8">
        <v>64</v>
      </c>
      <c r="B92" s="10"/>
      <c r="C92" s="32"/>
      <c r="D92" s="10"/>
      <c r="E92" s="9"/>
      <c r="F92" s="9"/>
      <c r="G92" s="9"/>
      <c r="H92" s="9"/>
      <c r="I92" s="24"/>
      <c r="J92" s="25" t="str">
        <f t="shared" si="4"/>
        <v/>
      </c>
      <c r="K92" s="25"/>
      <c r="L92" s="25"/>
      <c r="M92" s="24"/>
      <c r="N92" s="25" t="str">
        <f t="shared" si="5"/>
        <v/>
      </c>
      <c r="O92" s="25"/>
      <c r="P92" s="25"/>
      <c r="Q92" s="29"/>
    </row>
    <row r="93" spans="1:20" x14ac:dyDescent="0.2">
      <c r="A93" s="11">
        <v>65</v>
      </c>
      <c r="B93" s="12"/>
      <c r="C93" s="54"/>
      <c r="D93" s="12"/>
      <c r="E93" s="37"/>
      <c r="F93" s="33"/>
      <c r="G93" s="37"/>
      <c r="H93" s="38"/>
      <c r="I93" s="26"/>
      <c r="J93" s="27" t="str">
        <f t="shared" si="4"/>
        <v/>
      </c>
      <c r="K93" s="27"/>
      <c r="L93" s="27"/>
      <c r="M93" s="26"/>
      <c r="N93" s="27" t="str">
        <f t="shared" si="5"/>
        <v/>
      </c>
      <c r="O93" s="27"/>
      <c r="P93" s="27"/>
      <c r="Q93" s="29"/>
    </row>
    <row r="94" spans="1:20" x14ac:dyDescent="0.2">
      <c r="A94" s="8">
        <v>66</v>
      </c>
      <c r="B94" s="10"/>
      <c r="C94" s="32"/>
      <c r="D94" s="10"/>
      <c r="E94" s="39"/>
      <c r="F94" s="34"/>
      <c r="G94" s="39"/>
      <c r="H94" s="40"/>
      <c r="I94" s="24"/>
      <c r="J94" s="25" t="str">
        <f t="shared" si="4"/>
        <v/>
      </c>
      <c r="K94" s="25"/>
      <c r="L94" s="25"/>
      <c r="M94" s="24"/>
      <c r="N94" s="25" t="str">
        <f t="shared" si="5"/>
        <v/>
      </c>
      <c r="O94" s="25"/>
      <c r="P94" s="25"/>
      <c r="Q94" s="29"/>
    </row>
    <row r="95" spans="1:20" x14ac:dyDescent="0.2">
      <c r="A95" s="8">
        <v>67</v>
      </c>
      <c r="B95" s="10"/>
      <c r="C95" s="32"/>
      <c r="D95" s="10"/>
      <c r="E95" s="9"/>
      <c r="F95" s="9"/>
      <c r="G95" s="9"/>
      <c r="H95" s="9"/>
      <c r="I95" s="24"/>
      <c r="J95" s="25" t="str">
        <f t="shared" si="4"/>
        <v/>
      </c>
      <c r="K95" s="25"/>
      <c r="L95" s="25"/>
      <c r="M95" s="24"/>
      <c r="N95" s="25" t="str">
        <f t="shared" si="5"/>
        <v/>
      </c>
      <c r="O95" s="25"/>
      <c r="P95" s="25"/>
      <c r="Q95" s="29"/>
    </row>
    <row r="96" spans="1:20" x14ac:dyDescent="0.2">
      <c r="A96" s="8">
        <v>68</v>
      </c>
      <c r="B96" s="10"/>
      <c r="C96" s="32"/>
      <c r="D96" s="10"/>
      <c r="E96" s="9"/>
      <c r="F96" s="9"/>
      <c r="G96" s="9"/>
      <c r="H96" s="9"/>
      <c r="I96" s="24"/>
      <c r="J96" s="25" t="str">
        <f t="shared" si="4"/>
        <v/>
      </c>
      <c r="K96" s="25"/>
      <c r="L96" s="25"/>
      <c r="M96" s="24"/>
      <c r="N96" s="25" t="str">
        <f t="shared" si="5"/>
        <v/>
      </c>
      <c r="O96" s="25"/>
      <c r="P96" s="25"/>
      <c r="Q96" s="29"/>
    </row>
    <row r="97" spans="1:18" x14ac:dyDescent="0.2">
      <c r="A97" s="8">
        <v>69</v>
      </c>
      <c r="B97" s="10"/>
      <c r="C97" s="32"/>
      <c r="D97" s="10"/>
      <c r="E97" s="9"/>
      <c r="F97" s="9"/>
      <c r="G97" s="9"/>
      <c r="H97" s="9"/>
      <c r="I97" s="24"/>
      <c r="J97" s="25" t="str">
        <f t="shared" si="4"/>
        <v/>
      </c>
      <c r="K97" s="25"/>
      <c r="L97" s="25"/>
      <c r="M97" s="24"/>
      <c r="N97" s="25" t="str">
        <f t="shared" si="5"/>
        <v/>
      </c>
      <c r="O97" s="25"/>
      <c r="P97" s="25"/>
      <c r="Q97" s="29"/>
    </row>
    <row r="98" spans="1:18" ht="16.8" thickBot="1" x14ac:dyDescent="0.25">
      <c r="A98" s="4">
        <v>70</v>
      </c>
      <c r="B98" s="5"/>
      <c r="C98" s="55"/>
      <c r="D98" s="5"/>
      <c r="E98" s="13"/>
      <c r="F98" s="13"/>
      <c r="G98" s="13"/>
      <c r="H98" s="13"/>
      <c r="I98" s="21"/>
      <c r="J98" s="28" t="str">
        <f t="shared" si="4"/>
        <v/>
      </c>
      <c r="K98" s="28"/>
      <c r="L98" s="28"/>
      <c r="M98" s="21"/>
      <c r="N98" s="28" t="str">
        <f t="shared" si="5"/>
        <v/>
      </c>
      <c r="O98" s="28"/>
      <c r="P98" s="28"/>
      <c r="Q98" s="29"/>
    </row>
    <row r="99" spans="1:18" x14ac:dyDescent="0.2">
      <c r="A99" s="8">
        <v>71</v>
      </c>
      <c r="B99" s="9"/>
      <c r="C99" s="32"/>
      <c r="D99" s="9"/>
      <c r="E99" s="9"/>
      <c r="F99" s="9"/>
      <c r="G99" s="9"/>
      <c r="H99" s="9"/>
      <c r="I99" s="24"/>
      <c r="J99" s="32" t="str">
        <f t="shared" si="4"/>
        <v/>
      </c>
      <c r="K99" s="25"/>
      <c r="L99" s="25"/>
      <c r="M99" s="24"/>
      <c r="N99" s="32" t="str">
        <f t="shared" si="5"/>
        <v/>
      </c>
      <c r="O99" s="25"/>
      <c r="P99" s="25"/>
      <c r="Q99" s="29"/>
      <c r="R99" s="56"/>
    </row>
    <row r="100" spans="1:18" x14ac:dyDescent="0.2">
      <c r="A100" s="8">
        <v>72</v>
      </c>
      <c r="B100" s="9"/>
      <c r="C100" s="32"/>
      <c r="D100" s="9"/>
      <c r="E100" s="9"/>
      <c r="F100" s="9"/>
      <c r="G100" s="9"/>
      <c r="H100" s="9"/>
      <c r="I100" s="24"/>
      <c r="J100" s="25" t="str">
        <f t="shared" si="4"/>
        <v/>
      </c>
      <c r="K100" s="25"/>
      <c r="L100" s="25"/>
      <c r="M100" s="24"/>
      <c r="N100" s="25" t="str">
        <f t="shared" si="5"/>
        <v/>
      </c>
      <c r="O100" s="25"/>
      <c r="P100" s="25"/>
      <c r="Q100" s="29"/>
    </row>
    <row r="101" spans="1:18" x14ac:dyDescent="0.2">
      <c r="A101" s="8">
        <v>73</v>
      </c>
      <c r="B101" s="9"/>
      <c r="C101" s="32"/>
      <c r="D101" s="9"/>
      <c r="E101" s="9"/>
      <c r="F101" s="9"/>
      <c r="G101" s="9"/>
      <c r="H101" s="9"/>
      <c r="I101" s="24"/>
      <c r="J101" s="25" t="str">
        <f t="shared" si="4"/>
        <v/>
      </c>
      <c r="K101" s="25"/>
      <c r="L101" s="25"/>
      <c r="M101" s="24"/>
      <c r="N101" s="25" t="str">
        <f t="shared" si="5"/>
        <v/>
      </c>
      <c r="O101" s="25"/>
      <c r="P101" s="25"/>
      <c r="Q101" s="29"/>
    </row>
    <row r="102" spans="1:18" x14ac:dyDescent="0.2">
      <c r="A102" s="8">
        <v>74</v>
      </c>
      <c r="B102" s="9"/>
      <c r="C102" s="32"/>
      <c r="D102" s="9"/>
      <c r="E102" s="9"/>
      <c r="F102" s="9"/>
      <c r="G102" s="9"/>
      <c r="H102" s="9"/>
      <c r="I102" s="24"/>
      <c r="J102" s="25" t="str">
        <f t="shared" si="4"/>
        <v/>
      </c>
      <c r="K102" s="25"/>
      <c r="L102" s="25"/>
      <c r="M102" s="24"/>
      <c r="N102" s="25" t="str">
        <f t="shared" si="5"/>
        <v/>
      </c>
      <c r="O102" s="25"/>
      <c r="P102" s="25"/>
      <c r="Q102" s="29"/>
    </row>
    <row r="103" spans="1:18" x14ac:dyDescent="0.2">
      <c r="A103" s="11">
        <v>75</v>
      </c>
      <c r="B103" s="12"/>
      <c r="C103" s="54"/>
      <c r="D103" s="12"/>
      <c r="E103" s="37"/>
      <c r="F103" s="33"/>
      <c r="G103" s="12"/>
      <c r="H103" s="12"/>
      <c r="I103" s="26"/>
      <c r="J103" s="27" t="str">
        <f t="shared" si="4"/>
        <v/>
      </c>
      <c r="K103" s="27"/>
      <c r="L103" s="27"/>
      <c r="M103" s="26"/>
      <c r="N103" s="27" t="str">
        <f t="shared" si="5"/>
        <v/>
      </c>
      <c r="O103" s="27"/>
      <c r="P103" s="27"/>
      <c r="Q103" s="29"/>
    </row>
    <row r="104" spans="1:18" x14ac:dyDescent="0.2">
      <c r="A104" s="8">
        <v>76</v>
      </c>
      <c r="B104" s="9"/>
      <c r="C104" s="32"/>
      <c r="D104" s="9"/>
      <c r="E104" s="39"/>
      <c r="F104" s="34"/>
      <c r="G104" s="9"/>
      <c r="H104" s="9"/>
      <c r="I104" s="24"/>
      <c r="J104" s="25" t="str">
        <f t="shared" si="4"/>
        <v/>
      </c>
      <c r="K104" s="25"/>
      <c r="L104" s="25"/>
      <c r="M104" s="24"/>
      <c r="N104" s="25" t="str">
        <f t="shared" si="5"/>
        <v/>
      </c>
      <c r="O104" s="25"/>
      <c r="P104" s="25"/>
      <c r="Q104" s="29"/>
    </row>
    <row r="105" spans="1:18" x14ac:dyDescent="0.2">
      <c r="A105" s="8">
        <v>77</v>
      </c>
      <c r="B105" s="9"/>
      <c r="C105" s="32"/>
      <c r="D105" s="9"/>
      <c r="E105" s="9"/>
      <c r="F105" s="9"/>
      <c r="G105" s="9"/>
      <c r="H105" s="9"/>
      <c r="I105" s="24"/>
      <c r="J105" s="25" t="str">
        <f t="shared" si="4"/>
        <v/>
      </c>
      <c r="K105" s="25"/>
      <c r="L105" s="25"/>
      <c r="M105" s="24"/>
      <c r="N105" s="25" t="str">
        <f t="shared" si="5"/>
        <v/>
      </c>
      <c r="O105" s="25"/>
      <c r="P105" s="25"/>
      <c r="Q105" s="29"/>
    </row>
    <row r="106" spans="1:18" x14ac:dyDescent="0.2">
      <c r="A106" s="8">
        <v>78</v>
      </c>
      <c r="B106" s="9"/>
      <c r="C106" s="32"/>
      <c r="D106" s="9"/>
      <c r="E106" s="9"/>
      <c r="F106" s="9"/>
      <c r="G106" s="9"/>
      <c r="H106" s="9"/>
      <c r="I106" s="24"/>
      <c r="J106" s="25" t="str">
        <f t="shared" si="4"/>
        <v/>
      </c>
      <c r="K106" s="25"/>
      <c r="L106" s="25"/>
      <c r="M106" s="24"/>
      <c r="N106" s="25" t="str">
        <f t="shared" si="5"/>
        <v/>
      </c>
      <c r="O106" s="25"/>
      <c r="P106" s="25"/>
      <c r="Q106" s="29"/>
    </row>
    <row r="107" spans="1:18" x14ac:dyDescent="0.2">
      <c r="A107" s="8">
        <v>79</v>
      </c>
      <c r="B107" s="9"/>
      <c r="C107" s="32"/>
      <c r="D107" s="9"/>
      <c r="E107" s="9"/>
      <c r="F107" s="9"/>
      <c r="G107" s="9"/>
      <c r="H107" s="9"/>
      <c r="I107" s="24"/>
      <c r="J107" s="25" t="str">
        <f t="shared" si="4"/>
        <v/>
      </c>
      <c r="K107" s="25"/>
      <c r="L107" s="25"/>
      <c r="M107" s="24"/>
      <c r="N107" s="25" t="str">
        <f t="shared" si="5"/>
        <v/>
      </c>
      <c r="O107" s="25"/>
      <c r="P107" s="25"/>
      <c r="Q107" s="29"/>
    </row>
    <row r="108" spans="1:18" ht="16.8" thickBot="1" x14ac:dyDescent="0.25">
      <c r="A108" s="4">
        <v>80</v>
      </c>
      <c r="B108" s="13"/>
      <c r="C108" s="55"/>
      <c r="D108" s="13"/>
      <c r="E108" s="13"/>
      <c r="F108" s="35"/>
      <c r="G108" s="13"/>
      <c r="H108" s="13"/>
      <c r="I108" s="21"/>
      <c r="J108" s="28" t="str">
        <f t="shared" si="4"/>
        <v/>
      </c>
      <c r="K108" s="28"/>
      <c r="L108" s="28"/>
      <c r="M108" s="21"/>
      <c r="N108" s="28" t="str">
        <f t="shared" si="5"/>
        <v/>
      </c>
      <c r="O108" s="28"/>
      <c r="P108" s="28"/>
      <c r="Q108" s="29"/>
    </row>
    <row r="109" spans="1:18" x14ac:dyDescent="0.2">
      <c r="A109" s="8">
        <v>81</v>
      </c>
      <c r="B109" s="9"/>
      <c r="C109" s="32"/>
      <c r="D109" s="9"/>
      <c r="E109" s="9"/>
      <c r="F109" s="36"/>
      <c r="G109" s="9"/>
      <c r="H109" s="9"/>
      <c r="I109" s="24"/>
      <c r="J109" s="32" t="str">
        <f t="shared" si="4"/>
        <v/>
      </c>
      <c r="K109" s="25"/>
      <c r="L109" s="25"/>
      <c r="M109" s="24"/>
      <c r="N109" s="32" t="str">
        <f t="shared" si="5"/>
        <v/>
      </c>
      <c r="O109" s="25"/>
      <c r="P109" s="25"/>
      <c r="Q109" s="29"/>
      <c r="R109" s="56"/>
    </row>
    <row r="110" spans="1:18" x14ac:dyDescent="0.2">
      <c r="A110" s="8">
        <v>82</v>
      </c>
      <c r="B110" s="9"/>
      <c r="C110" s="32"/>
      <c r="D110" s="9"/>
      <c r="E110" s="9"/>
      <c r="F110" s="9"/>
      <c r="G110" s="9"/>
      <c r="H110" s="9"/>
      <c r="I110" s="24"/>
      <c r="J110" s="25" t="str">
        <f t="shared" si="4"/>
        <v/>
      </c>
      <c r="K110" s="25"/>
      <c r="L110" s="25"/>
      <c r="M110" s="24"/>
      <c r="N110" s="25" t="str">
        <f t="shared" si="5"/>
        <v/>
      </c>
      <c r="O110" s="25"/>
      <c r="P110" s="25"/>
      <c r="Q110" s="29"/>
    </row>
    <row r="111" spans="1:18" x14ac:dyDescent="0.2">
      <c r="A111" s="8">
        <v>83</v>
      </c>
      <c r="B111" s="9"/>
      <c r="C111" s="32"/>
      <c r="D111" s="9"/>
      <c r="E111" s="9"/>
      <c r="F111" s="9"/>
      <c r="G111" s="9"/>
      <c r="H111" s="9"/>
      <c r="I111" s="24"/>
      <c r="J111" s="25" t="str">
        <f t="shared" si="4"/>
        <v/>
      </c>
      <c r="K111" s="25"/>
      <c r="L111" s="25"/>
      <c r="M111" s="24"/>
      <c r="N111" s="25" t="str">
        <f t="shared" si="5"/>
        <v/>
      </c>
      <c r="O111" s="25"/>
      <c r="P111" s="25"/>
      <c r="Q111" s="29"/>
    </row>
    <row r="112" spans="1:18" x14ac:dyDescent="0.2">
      <c r="A112" s="8">
        <v>84</v>
      </c>
      <c r="B112" s="9"/>
      <c r="C112" s="32"/>
      <c r="D112" s="9"/>
      <c r="E112" s="9"/>
      <c r="F112" s="9"/>
      <c r="G112" s="9"/>
      <c r="H112" s="9"/>
      <c r="I112" s="24"/>
      <c r="J112" s="25" t="str">
        <f t="shared" si="4"/>
        <v/>
      </c>
      <c r="K112" s="25"/>
      <c r="L112" s="25"/>
      <c r="M112" s="24"/>
      <c r="N112" s="25" t="str">
        <f t="shared" si="5"/>
        <v/>
      </c>
      <c r="O112" s="25"/>
      <c r="P112" s="25"/>
      <c r="Q112" s="29"/>
    </row>
    <row r="113" spans="1:20" x14ac:dyDescent="0.2">
      <c r="A113" s="11">
        <v>85</v>
      </c>
      <c r="B113" s="12"/>
      <c r="C113" s="54"/>
      <c r="D113" s="12"/>
      <c r="E113" s="37"/>
      <c r="F113" s="12"/>
      <c r="G113" s="12"/>
      <c r="H113" s="12"/>
      <c r="I113" s="26"/>
      <c r="J113" s="27" t="str">
        <f t="shared" si="4"/>
        <v/>
      </c>
      <c r="K113" s="27"/>
      <c r="L113" s="27"/>
      <c r="M113" s="26"/>
      <c r="N113" s="27" t="str">
        <f t="shared" si="5"/>
        <v/>
      </c>
      <c r="O113" s="27"/>
      <c r="P113" s="27"/>
      <c r="Q113" s="29"/>
    </row>
    <row r="114" spans="1:20" x14ac:dyDescent="0.2">
      <c r="A114" s="8">
        <v>86</v>
      </c>
      <c r="B114" s="9"/>
      <c r="C114" s="32"/>
      <c r="D114" s="9"/>
      <c r="E114" s="39"/>
      <c r="F114" s="9"/>
      <c r="G114" s="9"/>
      <c r="H114" s="9"/>
      <c r="I114" s="24"/>
      <c r="J114" s="25" t="str">
        <f t="shared" si="4"/>
        <v/>
      </c>
      <c r="K114" s="25"/>
      <c r="L114" s="25"/>
      <c r="M114" s="24"/>
      <c r="N114" s="25" t="str">
        <f t="shared" si="5"/>
        <v/>
      </c>
      <c r="O114" s="25"/>
      <c r="P114" s="25"/>
      <c r="Q114" s="29"/>
    </row>
    <row r="115" spans="1:20" x14ac:dyDescent="0.2">
      <c r="A115" s="8">
        <v>87</v>
      </c>
      <c r="B115" s="9"/>
      <c r="C115" s="32"/>
      <c r="D115" s="9"/>
      <c r="E115" s="9"/>
      <c r="F115" s="9"/>
      <c r="G115" s="9"/>
      <c r="H115" s="9"/>
      <c r="I115" s="24"/>
      <c r="J115" s="25" t="str">
        <f t="shared" si="4"/>
        <v/>
      </c>
      <c r="K115" s="25"/>
      <c r="L115" s="25"/>
      <c r="M115" s="24"/>
      <c r="N115" s="25" t="str">
        <f t="shared" si="5"/>
        <v/>
      </c>
      <c r="O115" s="25"/>
      <c r="P115" s="25"/>
      <c r="Q115" s="29"/>
    </row>
    <row r="116" spans="1:20" x14ac:dyDescent="0.2">
      <c r="A116" s="8">
        <v>88</v>
      </c>
      <c r="B116" s="9"/>
      <c r="C116" s="32"/>
      <c r="D116" s="9"/>
      <c r="E116" s="9"/>
      <c r="F116" s="9"/>
      <c r="G116" s="9"/>
      <c r="H116" s="9"/>
      <c r="I116" s="24"/>
      <c r="J116" s="25" t="str">
        <f t="shared" si="4"/>
        <v/>
      </c>
      <c r="K116" s="25"/>
      <c r="L116" s="25"/>
      <c r="M116" s="24"/>
      <c r="N116" s="25" t="str">
        <f t="shared" si="5"/>
        <v/>
      </c>
      <c r="O116" s="25"/>
      <c r="P116" s="25"/>
      <c r="Q116" s="29"/>
    </row>
    <row r="117" spans="1:20" x14ac:dyDescent="0.2">
      <c r="A117" s="8">
        <v>89</v>
      </c>
      <c r="B117" s="9"/>
      <c r="C117" s="32"/>
      <c r="D117" s="9"/>
      <c r="E117" s="9"/>
      <c r="F117" s="9"/>
      <c r="G117" s="9"/>
      <c r="H117" s="9"/>
      <c r="I117" s="24"/>
      <c r="J117" s="25" t="str">
        <f t="shared" si="4"/>
        <v/>
      </c>
      <c r="K117" s="25"/>
      <c r="L117" s="25"/>
      <c r="M117" s="24"/>
      <c r="N117" s="25" t="str">
        <f t="shared" si="5"/>
        <v/>
      </c>
      <c r="O117" s="25"/>
      <c r="P117" s="25"/>
      <c r="Q117" s="29"/>
    </row>
    <row r="118" spans="1:20" ht="16.8" thickBot="1" x14ac:dyDescent="0.25">
      <c r="A118" s="4">
        <v>90</v>
      </c>
      <c r="B118" s="13"/>
      <c r="C118" s="55"/>
      <c r="D118" s="13"/>
      <c r="E118" s="13"/>
      <c r="F118" s="13"/>
      <c r="G118" s="13"/>
      <c r="H118" s="13"/>
      <c r="I118" s="21"/>
      <c r="J118" s="28" t="str">
        <f t="shared" si="4"/>
        <v/>
      </c>
      <c r="K118" s="28"/>
      <c r="L118" s="28"/>
      <c r="M118" s="21"/>
      <c r="N118" s="28" t="str">
        <f t="shared" si="5"/>
        <v/>
      </c>
      <c r="O118" s="28"/>
      <c r="P118" s="28"/>
      <c r="Q118" s="29"/>
    </row>
    <row r="119" spans="1:20" x14ac:dyDescent="0.2">
      <c r="A119" s="46"/>
      <c r="B119" s="46"/>
      <c r="C119" s="46"/>
      <c r="D119" s="46"/>
      <c r="E119" s="46"/>
      <c r="F119" s="46"/>
      <c r="G119" s="46"/>
      <c r="H119" s="46"/>
      <c r="I119" s="83"/>
      <c r="J119" s="49"/>
      <c r="K119" s="49"/>
      <c r="L119" s="84"/>
      <c r="M119" s="49"/>
      <c r="N119" s="83"/>
      <c r="O119" s="49"/>
      <c r="P119" s="49"/>
    </row>
    <row r="120" spans="1:20" x14ac:dyDescent="0.2">
      <c r="A120" s="1"/>
      <c r="D120" s="85"/>
      <c r="I120" s="43"/>
      <c r="L120" s="18"/>
      <c r="N120" s="43"/>
      <c r="O120" s="86"/>
      <c r="T120" s="43"/>
    </row>
  </sheetData>
  <mergeCells count="7">
    <mergeCell ref="A41:P41"/>
    <mergeCell ref="I87:L87"/>
    <mergeCell ref="M87:P87"/>
    <mergeCell ref="I4:L4"/>
    <mergeCell ref="M4:P4"/>
    <mergeCell ref="I46:L46"/>
    <mergeCell ref="M46:P46"/>
  </mergeCells>
  <phoneticPr fontId="2"/>
  <dataValidations xWindow="655" yWindow="69" count="11">
    <dataValidation imeMode="halfKatakana" allowBlank="1" showInputMessage="1" showErrorMessage="1" sqref="D6:D35 D48:D77 D89:D118" xr:uid="{00000000-0002-0000-0000-000000000000}"/>
    <dataValidation imeMode="halfAlpha" allowBlank="1" showInputMessage="1" showErrorMessage="1" sqref="E6:F35 K6:K35 O6:O35 E48:F77 K48:K77 O48:O77 E89:F118 K89:K118 O89:O118" xr:uid="{00000000-0002-0000-0000-000001000000}"/>
    <dataValidation imeMode="on" allowBlank="1" showInputMessage="1" showErrorMessage="1" sqref="L6:L35 P6:P35 T6:T35 T89:T118 L48:L77 P48:P77 T48:T77 L89:L118 P89:P118" xr:uid="{00000000-0002-0000-0000-000002000000}"/>
    <dataValidation imeMode="off" allowBlank="1" showInputMessage="1" showErrorMessage="1" sqref="S89:S118 S48:S77" xr:uid="{00000000-0002-0000-0000-000003000000}"/>
    <dataValidation type="textLength" imeMode="halfKatakana" allowBlank="1" showInputMessage="1" showErrorMessage="1" error="氏名は6文字以内でお願い致します" prompt="漢字以外は半角です" sqref="B89:B118 B6:B35 B48:B77" xr:uid="{00000000-0002-0000-0000-000004000000}">
      <formula1>2</formula1>
      <formula2>13</formula2>
    </dataValidation>
    <dataValidation type="textLength" allowBlank="1" showInputMessage="1" showErrorMessage="1" error="種別を入力してください" prompt="種目コード＆種別を入力_x000a_" sqref="Q89:Q118 Q48:Q77 Q6:Q35" xr:uid="{00000000-0002-0000-0000-000005000000}">
      <formula1>5</formula1>
      <formula2>5</formula2>
    </dataValidation>
    <dataValidation imeMode="off" allowBlank="1" sqref="C78:C88 C42:C47 C36 C38:C40" xr:uid="{00000000-0002-0000-0000-000006000000}"/>
    <dataValidation imeMode="halfAlpha" allowBlank="1" sqref="C6:C35 C48:C77 C89:C118" xr:uid="{00000000-0002-0000-0000-000008000000}"/>
    <dataValidation imeMode="fullAlpha" allowBlank="1" showInputMessage="1" showErrorMessage="1" sqref="G6:H35 G48:H77 G89:H118" xr:uid="{00000000-0002-0000-0000-000009000000}"/>
    <dataValidation imeMode="hiragana" allowBlank="1" showInputMessage="1" showErrorMessage="1" sqref="I1" xr:uid="{00000000-0002-0000-0000-00000A000000}"/>
    <dataValidation type="textLength" imeMode="halfAlpha" allowBlank="1" showInputMessage="1" showErrorMessage="1" error="種別を入力してください" prompt="種目コード＆種別を入力_x000a_" sqref="I6:I35 M6:M35 I48:I77 M48:M77 I89:I118 M89:M118" xr:uid="{00000000-0002-0000-0000-00000B000000}">
      <formula1>5</formula1>
      <formula2>5</formula2>
    </dataValidation>
  </dataValidations>
  <printOptions horizontalCentered="1" verticalCentered="1"/>
  <pageMargins left="0.69" right="0.19685039370078741" top="0.15748031496062992" bottom="0.35433070866141736" header="0.11811023622047245" footer="0.15748031496062992"/>
  <pageSetup paperSize="9" scale="85" orientation="landscape" horizontalDpi="300" verticalDpi="300" r:id="rId1"/>
  <headerFooter alignWithMargins="0"/>
  <rowBreaks count="1" manualBreakCount="1">
    <brk id="8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T119"/>
  <sheetViews>
    <sheetView showGridLines="0" tabSelected="1" view="pageBreakPreview" zoomScaleNormal="75" zoomScaleSheetLayoutView="100" workbookViewId="0">
      <selection activeCell="D20" sqref="D20"/>
    </sheetView>
  </sheetViews>
  <sheetFormatPr defaultColWidth="17.75" defaultRowHeight="16.2" x14ac:dyDescent="0.2"/>
  <cols>
    <col min="1" max="1" width="3.75" customWidth="1"/>
    <col min="2" max="2" width="12.75" customWidth="1"/>
    <col min="3" max="3" width="3.5" customWidth="1"/>
    <col min="4" max="4" width="11.5" customWidth="1"/>
    <col min="5" max="5" width="3.5" customWidth="1"/>
    <col min="6" max="6" width="6" customWidth="1"/>
    <col min="7" max="8" width="3.5" customWidth="1"/>
    <col min="9" max="9" width="6.25" style="17" customWidth="1"/>
    <col min="10" max="10" width="12" style="17" customWidth="1"/>
    <col min="11" max="11" width="7.75" style="17" customWidth="1"/>
    <col min="12" max="12" width="6.9140625" style="17" customWidth="1"/>
    <col min="13" max="13" width="6.25" style="17" customWidth="1"/>
    <col min="14" max="14" width="12" style="17" customWidth="1"/>
    <col min="15" max="15" width="7.75" style="17" customWidth="1"/>
    <col min="16" max="16" width="7" style="17" customWidth="1"/>
    <col min="17" max="17" width="6.25" style="17" customWidth="1"/>
    <col min="18" max="18" width="5.75" style="17" customWidth="1"/>
    <col min="19" max="19" width="7.75" style="17" customWidth="1"/>
    <col min="20" max="20" width="5.25" style="17" customWidth="1"/>
    <col min="21" max="21" width="0.75" customWidth="1"/>
  </cols>
  <sheetData>
    <row r="1" spans="1:20" ht="25.05" customHeight="1" x14ac:dyDescent="0.25">
      <c r="A1" s="1"/>
      <c r="B1" s="1"/>
      <c r="E1" s="192" t="s">
        <v>248</v>
      </c>
      <c r="F1" s="192"/>
      <c r="G1" s="192"/>
      <c r="H1" s="192"/>
      <c r="I1" s="192"/>
      <c r="J1" s="192"/>
      <c r="K1" s="192"/>
      <c r="L1" s="192"/>
      <c r="M1" s="43"/>
      <c r="P1" s="18" t="s">
        <v>72</v>
      </c>
    </row>
    <row r="2" spans="1:20" x14ac:dyDescent="0.2">
      <c r="A2" s="1"/>
      <c r="B2" s="147" t="s">
        <v>260</v>
      </c>
      <c r="C2" s="193"/>
      <c r="D2" s="193"/>
      <c r="E2" s="193"/>
      <c r="F2" s="193"/>
      <c r="M2" s="43"/>
      <c r="P2" s="62"/>
    </row>
    <row r="3" spans="1:20" ht="16.8" thickBot="1" x14ac:dyDescent="0.25">
      <c r="A3" s="2"/>
      <c r="B3" s="2" t="s">
        <v>247</v>
      </c>
      <c r="C3" s="199" t="str">
        <f>IF(D1="","",VLOOKUP(D1,jyuusyo,3,))</f>
        <v/>
      </c>
      <c r="D3" s="199"/>
      <c r="E3" s="199"/>
      <c r="F3" s="199"/>
      <c r="G3" s="200" t="s">
        <v>250</v>
      </c>
      <c r="H3" s="200"/>
      <c r="I3" s="200"/>
      <c r="J3" s="201"/>
      <c r="K3" s="201"/>
      <c r="L3" s="201" t="s">
        <v>249</v>
      </c>
      <c r="M3" s="201"/>
      <c r="N3" s="202"/>
      <c r="O3" s="202"/>
      <c r="P3" s="19"/>
      <c r="Q3" s="43"/>
      <c r="R3" s="43"/>
      <c r="T3" s="43"/>
    </row>
    <row r="4" spans="1:20" ht="16.8" thickBot="1" x14ac:dyDescent="0.25">
      <c r="A4" s="58"/>
      <c r="B4" s="3"/>
      <c r="C4" s="3"/>
      <c r="D4" s="115" t="s">
        <v>259</v>
      </c>
      <c r="E4" s="115"/>
      <c r="F4" s="3"/>
      <c r="G4" s="101" t="s">
        <v>255</v>
      </c>
      <c r="H4" s="102"/>
      <c r="I4" s="189" t="s">
        <v>105</v>
      </c>
      <c r="J4" s="190"/>
      <c r="K4" s="190"/>
      <c r="L4" s="191"/>
      <c r="M4" s="196" t="s">
        <v>106</v>
      </c>
      <c r="N4" s="197"/>
      <c r="O4" s="197"/>
      <c r="P4" s="198"/>
      <c r="Q4" s="62"/>
      <c r="R4" s="62"/>
      <c r="S4" s="62"/>
      <c r="T4" s="62"/>
    </row>
    <row r="5" spans="1:20" ht="16.8" thickBot="1" x14ac:dyDescent="0.25">
      <c r="A5" s="4"/>
      <c r="B5" s="7" t="s">
        <v>73</v>
      </c>
      <c r="C5" s="143" t="s">
        <v>261</v>
      </c>
      <c r="D5" s="7" t="s">
        <v>74</v>
      </c>
      <c r="E5" s="7" t="s">
        <v>89</v>
      </c>
      <c r="F5" s="7" t="s">
        <v>109</v>
      </c>
      <c r="G5" s="103" t="s">
        <v>130</v>
      </c>
      <c r="H5" s="103" t="s">
        <v>131</v>
      </c>
      <c r="I5" s="22" t="s">
        <v>107</v>
      </c>
      <c r="J5" s="23" t="s">
        <v>76</v>
      </c>
      <c r="K5" s="23" t="s">
        <v>93</v>
      </c>
      <c r="L5" s="23" t="s">
        <v>108</v>
      </c>
      <c r="M5" s="144" t="s">
        <v>107</v>
      </c>
      <c r="N5" s="145" t="s">
        <v>79</v>
      </c>
      <c r="O5" s="145" t="s">
        <v>93</v>
      </c>
      <c r="P5" s="146" t="s">
        <v>108</v>
      </c>
      <c r="Q5" s="62"/>
      <c r="R5" s="62"/>
      <c r="S5" s="62"/>
      <c r="T5" s="62"/>
    </row>
    <row r="6" spans="1:20" x14ac:dyDescent="0.2">
      <c r="A6" s="106" t="s">
        <v>258</v>
      </c>
      <c r="B6" s="107" t="s">
        <v>251</v>
      </c>
      <c r="C6" s="108">
        <v>2</v>
      </c>
      <c r="D6" s="107" t="s">
        <v>253</v>
      </c>
      <c r="E6" s="109">
        <v>1</v>
      </c>
      <c r="F6" s="109">
        <v>333</v>
      </c>
      <c r="G6" s="109"/>
      <c r="H6" s="109"/>
      <c r="I6" s="110" t="s">
        <v>246</v>
      </c>
      <c r="J6" s="111" t="str">
        <f>IF(I6="","",VLOOKUP(LEFT(I6,5),kyougi,2,1))</f>
        <v>共通3000m</v>
      </c>
      <c r="K6" s="112" t="s">
        <v>256</v>
      </c>
      <c r="L6" s="112"/>
      <c r="M6" s="110"/>
      <c r="N6" s="111" t="str">
        <f t="shared" ref="N6:N34" si="0">IF(M6="","",VLOOKUP(LEFT(M6,5),kyougi,2,1))</f>
        <v/>
      </c>
      <c r="O6" s="112"/>
      <c r="P6" s="113"/>
      <c r="R6" s="56"/>
    </row>
    <row r="7" spans="1:20" x14ac:dyDescent="0.2">
      <c r="A7" s="106" t="s">
        <v>258</v>
      </c>
      <c r="B7" s="107" t="s">
        <v>252</v>
      </c>
      <c r="C7" s="108">
        <v>1</v>
      </c>
      <c r="D7" s="107" t="s">
        <v>254</v>
      </c>
      <c r="E7" s="109">
        <v>2</v>
      </c>
      <c r="F7" s="109">
        <v>777</v>
      </c>
      <c r="G7" s="109"/>
      <c r="H7" s="109"/>
      <c r="I7" s="110" t="s">
        <v>138</v>
      </c>
      <c r="J7" s="114" t="str">
        <f t="shared" ref="J7:J24" si="1">IF(I7="","",VLOOKUP(LEFT(I7,5),kyougi,2,1))</f>
        <v>共通1500m</v>
      </c>
      <c r="K7" s="112" t="s">
        <v>257</v>
      </c>
      <c r="L7" s="112"/>
      <c r="M7" s="110"/>
      <c r="N7" s="114" t="str">
        <f t="shared" si="0"/>
        <v/>
      </c>
      <c r="O7" s="112"/>
      <c r="P7" s="113"/>
    </row>
    <row r="8" spans="1:20" x14ac:dyDescent="0.2">
      <c r="A8" s="106" t="s">
        <v>258</v>
      </c>
      <c r="B8" s="109" t="s">
        <v>264</v>
      </c>
      <c r="C8" s="108">
        <v>4</v>
      </c>
      <c r="D8" s="109" t="s">
        <v>266</v>
      </c>
      <c r="E8" s="109">
        <v>1</v>
      </c>
      <c r="F8" s="109">
        <v>111</v>
      </c>
      <c r="G8" s="109"/>
      <c r="H8" s="109"/>
      <c r="I8" s="110" t="s">
        <v>262</v>
      </c>
      <c r="J8" s="114" t="str">
        <f t="shared" si="1"/>
        <v>小学生1000m</v>
      </c>
      <c r="K8" s="112" t="s">
        <v>269</v>
      </c>
      <c r="L8" s="112"/>
      <c r="M8" s="110"/>
      <c r="N8" s="114" t="str">
        <f t="shared" si="0"/>
        <v/>
      </c>
      <c r="O8" s="112"/>
      <c r="P8" s="113"/>
    </row>
    <row r="9" spans="1:20" x14ac:dyDescent="0.2">
      <c r="A9" s="106" t="s">
        <v>258</v>
      </c>
      <c r="B9" s="109" t="s">
        <v>265</v>
      </c>
      <c r="C9" s="108">
        <v>5</v>
      </c>
      <c r="D9" s="109" t="s">
        <v>267</v>
      </c>
      <c r="E9" s="109">
        <v>2</v>
      </c>
      <c r="F9" s="109">
        <v>222</v>
      </c>
      <c r="G9" s="109"/>
      <c r="H9" s="109"/>
      <c r="I9" s="110" t="s">
        <v>263</v>
      </c>
      <c r="J9" s="114" t="str">
        <f t="shared" si="1"/>
        <v>小学生800m</v>
      </c>
      <c r="K9" s="112" t="s">
        <v>268</v>
      </c>
      <c r="L9" s="112"/>
      <c r="M9" s="110"/>
      <c r="N9" s="114" t="str">
        <f t="shared" si="0"/>
        <v/>
      </c>
      <c r="O9" s="112"/>
      <c r="P9" s="113"/>
    </row>
    <row r="10" spans="1:20" ht="16.8" thickBot="1" x14ac:dyDescent="0.25">
      <c r="A10" s="162" t="s">
        <v>258</v>
      </c>
      <c r="B10" s="163" t="s">
        <v>271</v>
      </c>
      <c r="C10" s="164">
        <v>3</v>
      </c>
      <c r="D10" s="163" t="s">
        <v>272</v>
      </c>
      <c r="E10" s="163">
        <v>1</v>
      </c>
      <c r="F10" s="165">
        <v>555</v>
      </c>
      <c r="G10" s="163"/>
      <c r="H10" s="163"/>
      <c r="I10" s="166" t="s">
        <v>71</v>
      </c>
      <c r="J10" s="167" t="str">
        <f t="shared" ref="J10" si="2">IF(I10="","",VLOOKUP(LEFT(I10,5),kyougi,2,1))</f>
        <v>中学生100m</v>
      </c>
      <c r="K10" s="168" t="s">
        <v>270</v>
      </c>
      <c r="L10" s="168"/>
      <c r="M10" s="166"/>
      <c r="N10" s="167" t="str">
        <f t="shared" si="0"/>
        <v/>
      </c>
      <c r="O10" s="168"/>
      <c r="P10" s="169"/>
    </row>
    <row r="11" spans="1:20" x14ac:dyDescent="0.2">
      <c r="A11" s="154">
        <v>1</v>
      </c>
      <c r="B11" s="170"/>
      <c r="C11" s="156"/>
      <c r="D11" s="170"/>
      <c r="E11" s="155"/>
      <c r="F11" s="155"/>
      <c r="G11" s="157"/>
      <c r="H11" s="157"/>
      <c r="I11" s="158"/>
      <c r="J11" s="159" t="str">
        <f t="shared" si="1"/>
        <v/>
      </c>
      <c r="K11" s="160"/>
      <c r="L11" s="160"/>
      <c r="M11" s="158"/>
      <c r="N11" s="159" t="str">
        <f t="shared" si="0"/>
        <v/>
      </c>
      <c r="O11" s="160"/>
      <c r="P11" s="161"/>
      <c r="R11" s="64"/>
    </row>
    <row r="12" spans="1:20" x14ac:dyDescent="0.2">
      <c r="A12" s="8">
        <v>2</v>
      </c>
      <c r="B12" s="10"/>
      <c r="C12" s="32"/>
      <c r="D12" s="10"/>
      <c r="E12" s="9"/>
      <c r="F12" s="9"/>
      <c r="G12" s="104"/>
      <c r="H12" s="104"/>
      <c r="I12" s="24"/>
      <c r="J12" s="90" t="str">
        <f t="shared" si="1"/>
        <v/>
      </c>
      <c r="K12" s="25"/>
      <c r="L12" s="25"/>
      <c r="M12" s="24"/>
      <c r="N12" s="90" t="str">
        <f t="shared" si="0"/>
        <v/>
      </c>
      <c r="O12" s="25"/>
      <c r="P12" s="66"/>
    </row>
    <row r="13" spans="1:20" x14ac:dyDescent="0.2">
      <c r="A13" s="8">
        <v>3</v>
      </c>
      <c r="B13" s="10"/>
      <c r="C13" s="32"/>
      <c r="D13" s="10"/>
      <c r="E13" s="9"/>
      <c r="F13" s="9"/>
      <c r="G13" s="104"/>
      <c r="H13" s="104"/>
      <c r="I13" s="24"/>
      <c r="J13" s="90" t="str">
        <f t="shared" si="1"/>
        <v/>
      </c>
      <c r="K13" s="25"/>
      <c r="L13" s="25"/>
      <c r="M13" s="24"/>
      <c r="N13" s="90" t="str">
        <f t="shared" si="0"/>
        <v/>
      </c>
      <c r="O13" s="25"/>
      <c r="P13" s="66"/>
    </row>
    <row r="14" spans="1:20" x14ac:dyDescent="0.2">
      <c r="A14" s="8">
        <v>4</v>
      </c>
      <c r="B14" s="126"/>
      <c r="C14" s="121"/>
      <c r="D14" s="126"/>
      <c r="E14" s="120"/>
      <c r="F14" s="120"/>
      <c r="G14" s="123"/>
      <c r="H14" s="123"/>
      <c r="I14" s="124"/>
      <c r="J14" s="125" t="str">
        <f t="shared" si="1"/>
        <v/>
      </c>
      <c r="K14" s="127"/>
      <c r="L14" s="127"/>
      <c r="M14" s="124"/>
      <c r="N14" s="125" t="str">
        <f t="shared" si="0"/>
        <v/>
      </c>
      <c r="O14" s="127"/>
      <c r="P14" s="128"/>
    </row>
    <row r="15" spans="1:20" x14ac:dyDescent="0.2">
      <c r="A15" s="6">
        <v>5</v>
      </c>
      <c r="B15" s="148"/>
      <c r="C15" s="149"/>
      <c r="D15" s="148"/>
      <c r="E15" s="148"/>
      <c r="F15" s="148"/>
      <c r="G15" s="150"/>
      <c r="H15" s="150"/>
      <c r="I15" s="29"/>
      <c r="J15" s="151" t="str">
        <f t="shared" si="1"/>
        <v/>
      </c>
      <c r="K15" s="152"/>
      <c r="L15" s="152"/>
      <c r="M15" s="29"/>
      <c r="N15" s="151" t="str">
        <f t="shared" si="0"/>
        <v/>
      </c>
      <c r="O15" s="152"/>
      <c r="P15" s="153"/>
      <c r="R15" s="56"/>
    </row>
    <row r="16" spans="1:20" x14ac:dyDescent="0.2">
      <c r="A16" s="171">
        <v>6</v>
      </c>
      <c r="B16" s="120"/>
      <c r="C16" s="121"/>
      <c r="D16" s="120"/>
      <c r="E16" s="120"/>
      <c r="F16" s="120"/>
      <c r="G16" s="123"/>
      <c r="H16" s="123"/>
      <c r="I16" s="124"/>
      <c r="J16" s="125" t="str">
        <f t="shared" si="1"/>
        <v/>
      </c>
      <c r="K16" s="127"/>
      <c r="L16" s="127"/>
      <c r="M16" s="124"/>
      <c r="N16" s="125" t="str">
        <f t="shared" si="0"/>
        <v/>
      </c>
      <c r="O16" s="127"/>
      <c r="P16" s="128"/>
    </row>
    <row r="17" spans="1:20" x14ac:dyDescent="0.2">
      <c r="A17" s="8">
        <v>7</v>
      </c>
      <c r="B17" s="9"/>
      <c r="C17" s="32"/>
      <c r="D17" s="9"/>
      <c r="E17" s="9"/>
      <c r="F17" s="9"/>
      <c r="G17" s="104"/>
      <c r="H17" s="104"/>
      <c r="I17" s="24"/>
      <c r="J17" s="90" t="str">
        <f t="shared" si="1"/>
        <v/>
      </c>
      <c r="K17" s="53"/>
      <c r="L17" s="53"/>
      <c r="M17" s="24"/>
      <c r="N17" s="90" t="str">
        <f t="shared" si="0"/>
        <v/>
      </c>
      <c r="O17" s="53"/>
      <c r="P17" s="69"/>
      <c r="S17" s="63"/>
      <c r="T17" s="63"/>
    </row>
    <row r="18" spans="1:20" x14ac:dyDescent="0.2">
      <c r="A18" s="8">
        <v>8</v>
      </c>
      <c r="B18" s="9"/>
      <c r="C18" s="32"/>
      <c r="D18" s="9"/>
      <c r="E18" s="9"/>
      <c r="F18" s="9"/>
      <c r="G18" s="104"/>
      <c r="H18" s="104"/>
      <c r="I18" s="24"/>
      <c r="J18" s="90" t="str">
        <f t="shared" si="1"/>
        <v/>
      </c>
      <c r="K18" s="25"/>
      <c r="L18" s="25"/>
      <c r="M18" s="24"/>
      <c r="N18" s="90" t="str">
        <f t="shared" si="0"/>
        <v/>
      </c>
      <c r="O18" s="25"/>
      <c r="P18" s="66"/>
    </row>
    <row r="19" spans="1:20" x14ac:dyDescent="0.2">
      <c r="A19" s="8">
        <v>9</v>
      </c>
      <c r="B19" s="120"/>
      <c r="C19" s="121"/>
      <c r="D19" s="120"/>
      <c r="E19" s="120"/>
      <c r="F19" s="122"/>
      <c r="G19" s="123"/>
      <c r="H19" s="123"/>
      <c r="I19" s="124"/>
      <c r="J19" s="125" t="str">
        <f t="shared" si="1"/>
        <v/>
      </c>
      <c r="K19" s="127"/>
      <c r="L19" s="127"/>
      <c r="M19" s="124"/>
      <c r="N19" s="125" t="str">
        <f t="shared" si="0"/>
        <v/>
      </c>
      <c r="O19" s="127"/>
      <c r="P19" s="128"/>
      <c r="R19" s="64"/>
    </row>
    <row r="20" spans="1:20" ht="16.8" thickBot="1" x14ac:dyDescent="0.25">
      <c r="A20" s="4">
        <v>10</v>
      </c>
      <c r="B20" s="13"/>
      <c r="C20" s="55"/>
      <c r="D20" s="13"/>
      <c r="E20" s="13"/>
      <c r="F20" s="172"/>
      <c r="G20" s="105"/>
      <c r="H20" s="105"/>
      <c r="I20" s="21"/>
      <c r="J20" s="92" t="str">
        <f t="shared" si="1"/>
        <v/>
      </c>
      <c r="K20" s="28"/>
      <c r="L20" s="28"/>
      <c r="M20" s="21"/>
      <c r="N20" s="92" t="str">
        <f t="shared" si="0"/>
        <v/>
      </c>
      <c r="O20" s="28"/>
      <c r="P20" s="68"/>
    </row>
    <row r="21" spans="1:20" x14ac:dyDescent="0.2">
      <c r="A21" s="8">
        <v>11</v>
      </c>
      <c r="B21" s="9"/>
      <c r="C21" s="32"/>
      <c r="D21" s="9"/>
      <c r="E21" s="9"/>
      <c r="F21" s="9"/>
      <c r="G21" s="104"/>
      <c r="H21" s="104"/>
      <c r="I21" s="24"/>
      <c r="J21" s="90" t="str">
        <f t="shared" si="1"/>
        <v/>
      </c>
      <c r="K21" s="25"/>
      <c r="L21" s="25"/>
      <c r="M21" s="24"/>
      <c r="N21" s="90" t="str">
        <f t="shared" si="0"/>
        <v/>
      </c>
      <c r="O21" s="25"/>
      <c r="P21" s="66"/>
    </row>
    <row r="22" spans="1:20" x14ac:dyDescent="0.2">
      <c r="A22" s="8">
        <v>12</v>
      </c>
      <c r="B22" s="9"/>
      <c r="C22" s="32"/>
      <c r="D22" s="9"/>
      <c r="E22" s="9"/>
      <c r="F22" s="9"/>
      <c r="G22" s="104"/>
      <c r="H22" s="104"/>
      <c r="I22" s="24"/>
      <c r="J22" s="90" t="str">
        <f t="shared" si="1"/>
        <v/>
      </c>
      <c r="K22" s="25"/>
      <c r="L22" s="25"/>
      <c r="M22" s="24"/>
      <c r="N22" s="90" t="str">
        <f t="shared" si="0"/>
        <v/>
      </c>
      <c r="O22" s="25"/>
      <c r="P22" s="66"/>
    </row>
    <row r="23" spans="1:20" x14ac:dyDescent="0.2">
      <c r="A23" s="8">
        <v>13</v>
      </c>
      <c r="B23" s="9"/>
      <c r="C23" s="32"/>
      <c r="D23" s="9"/>
      <c r="E23" s="9"/>
      <c r="F23" s="9"/>
      <c r="G23" s="104"/>
      <c r="H23" s="104"/>
      <c r="I23" s="24"/>
      <c r="J23" s="90" t="str">
        <f t="shared" si="1"/>
        <v/>
      </c>
      <c r="K23" s="25"/>
      <c r="L23" s="25"/>
      <c r="M23" s="24"/>
      <c r="N23" s="90" t="str">
        <f t="shared" si="0"/>
        <v/>
      </c>
      <c r="O23" s="25"/>
      <c r="P23" s="66"/>
    </row>
    <row r="24" spans="1:20" x14ac:dyDescent="0.2">
      <c r="A24" s="8">
        <v>14</v>
      </c>
      <c r="B24" s="120"/>
      <c r="C24" s="121"/>
      <c r="D24" s="120"/>
      <c r="E24" s="120"/>
      <c r="F24" s="122"/>
      <c r="G24" s="123"/>
      <c r="H24" s="123"/>
      <c r="I24" s="124"/>
      <c r="J24" s="125" t="str">
        <f t="shared" si="1"/>
        <v/>
      </c>
      <c r="K24" s="127"/>
      <c r="L24" s="127"/>
      <c r="M24" s="124"/>
      <c r="N24" s="125" t="str">
        <f t="shared" si="0"/>
        <v/>
      </c>
      <c r="O24" s="127"/>
      <c r="P24" s="128"/>
    </row>
    <row r="25" spans="1:20" x14ac:dyDescent="0.2">
      <c r="A25" s="8">
        <v>15</v>
      </c>
      <c r="B25" s="9"/>
      <c r="C25" s="32"/>
      <c r="D25" s="9"/>
      <c r="E25" s="9"/>
      <c r="F25" s="135"/>
      <c r="G25" s="104"/>
      <c r="H25" s="104"/>
      <c r="I25" s="24"/>
      <c r="J25" s="89" t="str">
        <f t="shared" ref="J25:J34" si="3">IF(I25="","",VLOOKUP(LEFT(I25,5),kyougi,2,1))</f>
        <v/>
      </c>
      <c r="K25" s="25"/>
      <c r="L25" s="25"/>
      <c r="M25" s="24"/>
      <c r="N25" s="89" t="str">
        <f t="shared" si="0"/>
        <v/>
      </c>
      <c r="O25" s="25"/>
      <c r="P25" s="66"/>
      <c r="R25" s="56"/>
    </row>
    <row r="26" spans="1:20" x14ac:dyDescent="0.2">
      <c r="A26" s="6">
        <v>16</v>
      </c>
      <c r="B26" s="173"/>
      <c r="C26" s="174"/>
      <c r="D26" s="173"/>
      <c r="E26" s="173"/>
      <c r="F26" s="173"/>
      <c r="G26" s="175"/>
      <c r="H26" s="175"/>
      <c r="I26" s="176"/>
      <c r="J26" s="177" t="str">
        <f t="shared" si="3"/>
        <v/>
      </c>
      <c r="K26" s="178"/>
      <c r="L26" s="178"/>
      <c r="M26" s="176"/>
      <c r="N26" s="177" t="str">
        <f t="shared" si="0"/>
        <v/>
      </c>
      <c r="O26" s="178"/>
      <c r="P26" s="179"/>
    </row>
    <row r="27" spans="1:20" x14ac:dyDescent="0.2">
      <c r="A27" s="171">
        <v>17</v>
      </c>
      <c r="B27" s="120"/>
      <c r="C27" s="121"/>
      <c r="D27" s="120"/>
      <c r="E27" s="120"/>
      <c r="F27" s="120"/>
      <c r="G27" s="123"/>
      <c r="H27" s="123"/>
      <c r="I27" s="124"/>
      <c r="J27" s="125" t="str">
        <f t="shared" si="3"/>
        <v/>
      </c>
      <c r="K27" s="180"/>
      <c r="L27" s="127"/>
      <c r="M27" s="124"/>
      <c r="N27" s="125" t="str">
        <f t="shared" si="0"/>
        <v/>
      </c>
      <c r="O27" s="127"/>
      <c r="P27" s="128"/>
    </row>
    <row r="28" spans="1:20" x14ac:dyDescent="0.2">
      <c r="A28" s="8">
        <v>18</v>
      </c>
      <c r="B28" s="9"/>
      <c r="C28" s="32"/>
      <c r="D28" s="9"/>
      <c r="E28" s="9"/>
      <c r="F28" s="9"/>
      <c r="G28" s="104"/>
      <c r="H28" s="104"/>
      <c r="I28" s="24"/>
      <c r="J28" s="90" t="str">
        <f t="shared" si="3"/>
        <v/>
      </c>
      <c r="K28" s="25"/>
      <c r="L28" s="25"/>
      <c r="M28" s="24"/>
      <c r="N28" s="90" t="str">
        <f t="shared" si="0"/>
        <v/>
      </c>
      <c r="O28" s="25"/>
      <c r="P28" s="66"/>
    </row>
    <row r="29" spans="1:20" x14ac:dyDescent="0.2">
      <c r="A29" s="8">
        <v>19</v>
      </c>
      <c r="B29" s="120"/>
      <c r="C29" s="121"/>
      <c r="D29" s="120"/>
      <c r="E29" s="120"/>
      <c r="F29" s="120"/>
      <c r="G29" s="123"/>
      <c r="H29" s="123"/>
      <c r="I29" s="124"/>
      <c r="J29" s="125" t="str">
        <f t="shared" si="3"/>
        <v/>
      </c>
      <c r="K29" s="127"/>
      <c r="L29" s="127"/>
      <c r="M29" s="124"/>
      <c r="N29" s="125" t="str">
        <f t="shared" si="0"/>
        <v/>
      </c>
      <c r="O29" s="127"/>
      <c r="P29" s="128"/>
    </row>
    <row r="30" spans="1:20" ht="16.8" thickBot="1" x14ac:dyDescent="0.25">
      <c r="A30" s="4">
        <v>20</v>
      </c>
      <c r="B30" s="13"/>
      <c r="C30" s="55"/>
      <c r="D30" s="13"/>
      <c r="E30" s="13"/>
      <c r="F30" s="13"/>
      <c r="G30" s="105"/>
      <c r="H30" s="105"/>
      <c r="I30" s="21"/>
      <c r="J30" s="92" t="str">
        <f t="shared" si="3"/>
        <v/>
      </c>
      <c r="K30" s="28"/>
      <c r="L30" s="28"/>
      <c r="M30" s="21"/>
      <c r="N30" s="92" t="str">
        <f t="shared" si="0"/>
        <v/>
      </c>
      <c r="O30" s="28"/>
      <c r="P30" s="68"/>
    </row>
    <row r="31" spans="1:20" x14ac:dyDescent="0.2">
      <c r="A31" s="8">
        <v>21</v>
      </c>
      <c r="B31" s="9"/>
      <c r="C31" s="32"/>
      <c r="D31" s="9"/>
      <c r="E31" s="9"/>
      <c r="F31" s="9"/>
      <c r="G31" s="104"/>
      <c r="H31" s="104"/>
      <c r="I31" s="24"/>
      <c r="J31" s="90" t="str">
        <f t="shared" si="3"/>
        <v/>
      </c>
      <c r="K31" s="25"/>
      <c r="L31" s="25"/>
      <c r="M31" s="24"/>
      <c r="N31" s="90" t="str">
        <f t="shared" si="0"/>
        <v/>
      </c>
      <c r="O31" s="25"/>
      <c r="P31" s="66"/>
    </row>
    <row r="32" spans="1:20" x14ac:dyDescent="0.2">
      <c r="A32" s="8">
        <v>22</v>
      </c>
      <c r="B32" s="9"/>
      <c r="C32" s="32"/>
      <c r="D32" s="9"/>
      <c r="E32" s="9"/>
      <c r="F32" s="9"/>
      <c r="G32" s="104"/>
      <c r="H32" s="104"/>
      <c r="I32" s="24"/>
      <c r="J32" s="90" t="str">
        <f t="shared" si="3"/>
        <v/>
      </c>
      <c r="K32" s="25"/>
      <c r="L32" s="25"/>
      <c r="M32" s="24"/>
      <c r="N32" s="90" t="str">
        <f t="shared" si="0"/>
        <v/>
      </c>
      <c r="O32" s="25"/>
      <c r="P32" s="66"/>
    </row>
    <row r="33" spans="1:20" x14ac:dyDescent="0.2">
      <c r="A33" s="8">
        <v>23</v>
      </c>
      <c r="B33" s="9"/>
      <c r="C33" s="32"/>
      <c r="D33" s="9"/>
      <c r="E33" s="9"/>
      <c r="F33" s="9"/>
      <c r="G33" s="104"/>
      <c r="H33" s="104"/>
      <c r="I33" s="24"/>
      <c r="J33" s="90" t="str">
        <f t="shared" si="3"/>
        <v/>
      </c>
      <c r="K33" s="25"/>
      <c r="L33" s="25"/>
      <c r="M33" s="24"/>
      <c r="N33" s="90" t="str">
        <f t="shared" si="0"/>
        <v/>
      </c>
      <c r="O33" s="25"/>
      <c r="P33" s="66"/>
    </row>
    <row r="34" spans="1:20" ht="16.8" thickBot="1" x14ac:dyDescent="0.25">
      <c r="A34" s="181">
        <v>24</v>
      </c>
      <c r="B34" s="13"/>
      <c r="C34" s="55"/>
      <c r="D34" s="13"/>
      <c r="E34" s="13"/>
      <c r="F34" s="13"/>
      <c r="G34" s="105"/>
      <c r="H34" s="105"/>
      <c r="I34" s="21"/>
      <c r="J34" s="136" t="str">
        <f t="shared" si="3"/>
        <v/>
      </c>
      <c r="K34" s="28"/>
      <c r="L34" s="28"/>
      <c r="M34" s="21"/>
      <c r="N34" s="92" t="str">
        <f t="shared" si="0"/>
        <v/>
      </c>
      <c r="O34" s="28"/>
      <c r="P34" s="68"/>
    </row>
    <row r="35" spans="1:20" ht="16.8" thickBot="1" x14ac:dyDescent="0.25">
      <c r="A35" s="6"/>
      <c r="B35" t="s">
        <v>140</v>
      </c>
      <c r="C35" s="56"/>
      <c r="E35" s="45"/>
      <c r="F35" s="46"/>
      <c r="G35" s="46"/>
      <c r="H35" s="47"/>
      <c r="I35" s="20" t="s">
        <v>80</v>
      </c>
      <c r="J35" s="19"/>
      <c r="K35" s="21"/>
      <c r="L35" s="75"/>
      <c r="M35" s="19" t="s">
        <v>81</v>
      </c>
      <c r="N35" s="71"/>
      <c r="O35" s="49"/>
      <c r="P35" s="72"/>
      <c r="Q35" s="29"/>
    </row>
    <row r="36" spans="1:20" ht="16.8" thickBot="1" x14ac:dyDescent="0.25">
      <c r="A36" s="96" t="s">
        <v>141</v>
      </c>
      <c r="B36" s="98"/>
      <c r="C36" s="97" t="s">
        <v>142</v>
      </c>
      <c r="D36" s="98"/>
      <c r="E36" s="4"/>
      <c r="F36" s="3"/>
      <c r="G36" s="3"/>
      <c r="H36" s="48"/>
      <c r="I36" s="116" t="s">
        <v>82</v>
      </c>
      <c r="J36" s="117"/>
      <c r="K36" s="118"/>
      <c r="L36" s="119"/>
      <c r="M36" s="117" t="s">
        <v>81</v>
      </c>
      <c r="N36" s="30" t="s">
        <v>125</v>
      </c>
      <c r="O36" s="76"/>
      <c r="P36" s="73" t="s">
        <v>83</v>
      </c>
      <c r="Q36" s="29"/>
      <c r="T36" s="43"/>
    </row>
    <row r="37" spans="1:20" x14ac:dyDescent="0.2">
      <c r="A37" s="14"/>
      <c r="C37" s="56"/>
      <c r="G37" s="17"/>
      <c r="H37" s="17"/>
      <c r="K37" s="31"/>
      <c r="T37"/>
    </row>
    <row r="38" spans="1:20" x14ac:dyDescent="0.2">
      <c r="A38" s="137"/>
      <c r="B38" s="17"/>
      <c r="C38" s="56"/>
      <c r="G38" s="17"/>
      <c r="H38" s="17"/>
      <c r="K38" s="138"/>
      <c r="L38" s="44"/>
      <c r="N38" s="139"/>
      <c r="T38"/>
    </row>
    <row r="39" spans="1:20" x14ac:dyDescent="0.2">
      <c r="A39" s="14"/>
      <c r="C39" s="56"/>
      <c r="G39" s="17"/>
      <c r="H39" s="17"/>
      <c r="K39" s="31"/>
      <c r="L39" s="44"/>
      <c r="T39"/>
    </row>
    <row r="40" spans="1:20" ht="30" customHeight="1" x14ac:dyDescent="0.2">
      <c r="A40" s="194"/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  <c r="T40"/>
    </row>
    <row r="41" spans="1:20" x14ac:dyDescent="0.2">
      <c r="A41" s="1"/>
      <c r="C41" s="56"/>
      <c r="E41" s="1"/>
      <c r="G41" s="43"/>
      <c r="H41" s="17"/>
      <c r="I41" s="43"/>
      <c r="T41"/>
    </row>
    <row r="42" spans="1:20" x14ac:dyDescent="0.2">
      <c r="C42" s="56"/>
      <c r="M42" s="43"/>
      <c r="P42" s="18" t="s">
        <v>84</v>
      </c>
    </row>
    <row r="43" spans="1:20" x14ac:dyDescent="0.2">
      <c r="C43" s="56"/>
    </row>
    <row r="44" spans="1:20" ht="16.8" thickBot="1" x14ac:dyDescent="0.25">
      <c r="A44" s="3"/>
      <c r="B44" s="3"/>
      <c r="C44" s="57"/>
      <c r="D44" s="3"/>
      <c r="E44" s="3"/>
      <c r="F44" s="3"/>
      <c r="G44" s="3"/>
      <c r="H44" s="3"/>
      <c r="I44" s="19"/>
      <c r="J44" s="19"/>
      <c r="K44" s="19"/>
      <c r="L44" s="19"/>
      <c r="M44" s="19"/>
      <c r="N44" s="19"/>
      <c r="O44" s="19"/>
      <c r="P44" s="19"/>
    </row>
    <row r="45" spans="1:20" ht="16.8" thickBot="1" x14ac:dyDescent="0.25">
      <c r="A45" s="4"/>
      <c r="B45" s="3"/>
      <c r="C45" s="57"/>
      <c r="D45" s="3"/>
      <c r="E45" s="3"/>
      <c r="F45" s="3"/>
      <c r="G45" s="101" t="s">
        <v>255</v>
      </c>
      <c r="H45" s="102"/>
      <c r="I45" s="189" t="s">
        <v>105</v>
      </c>
      <c r="J45" s="190"/>
      <c r="K45" s="190"/>
      <c r="L45" s="191"/>
      <c r="M45" s="189" t="s">
        <v>106</v>
      </c>
      <c r="N45" s="190"/>
      <c r="O45" s="190"/>
      <c r="P45" s="191"/>
      <c r="Q45" s="74"/>
      <c r="R45" s="62"/>
      <c r="S45" s="62"/>
      <c r="T45" s="62"/>
    </row>
    <row r="46" spans="1:20" ht="16.8" thickBot="1" x14ac:dyDescent="0.25">
      <c r="A46" s="4"/>
      <c r="B46" s="7" t="s">
        <v>73</v>
      </c>
      <c r="C46" s="55" t="s">
        <v>64</v>
      </c>
      <c r="D46" s="7" t="s">
        <v>74</v>
      </c>
      <c r="E46" s="7" t="s">
        <v>89</v>
      </c>
      <c r="F46" s="7" t="s">
        <v>109</v>
      </c>
      <c r="G46" s="103" t="s">
        <v>130</v>
      </c>
      <c r="H46" s="103" t="s">
        <v>131</v>
      </c>
      <c r="I46" s="22" t="s">
        <v>92</v>
      </c>
      <c r="J46" s="23" t="s">
        <v>76</v>
      </c>
      <c r="K46" s="23" t="s">
        <v>93</v>
      </c>
      <c r="L46" s="23" t="s">
        <v>78</v>
      </c>
      <c r="M46" s="22" t="s">
        <v>92</v>
      </c>
      <c r="N46" s="23" t="s">
        <v>79</v>
      </c>
      <c r="O46" s="23" t="s">
        <v>93</v>
      </c>
      <c r="P46" s="23" t="s">
        <v>78</v>
      </c>
      <c r="Q46" s="74"/>
      <c r="R46" s="62"/>
      <c r="S46" s="62"/>
      <c r="T46" s="62"/>
    </row>
    <row r="47" spans="1:20" x14ac:dyDescent="0.2">
      <c r="A47" s="8">
        <v>25</v>
      </c>
      <c r="B47" s="10"/>
      <c r="C47" s="32"/>
      <c r="D47" s="10"/>
      <c r="E47" s="9"/>
      <c r="F47" s="9"/>
      <c r="G47" s="104"/>
      <c r="H47" s="104"/>
      <c r="I47" s="24"/>
      <c r="J47" s="32" t="str">
        <f t="shared" ref="J47:J76" si="4">IF(I47="","",VLOOKUP(LEFT(I47,5),kyougi,2,1))</f>
        <v/>
      </c>
      <c r="K47" s="25"/>
      <c r="L47" s="25"/>
      <c r="M47" s="24"/>
      <c r="N47" s="32" t="str">
        <f t="shared" ref="N47:N76" si="5">IF(M47="","",VLOOKUP(LEFT(M47,5),kyougi,2,1))</f>
        <v/>
      </c>
      <c r="O47" s="25"/>
      <c r="P47" s="25"/>
      <c r="Q47" s="29"/>
      <c r="R47" s="56"/>
    </row>
    <row r="48" spans="1:20" x14ac:dyDescent="0.2">
      <c r="A48" s="6">
        <v>26</v>
      </c>
      <c r="B48" s="182"/>
      <c r="C48" s="174"/>
      <c r="D48" s="182"/>
      <c r="E48" s="173"/>
      <c r="F48" s="173"/>
      <c r="G48" s="175"/>
      <c r="H48" s="175"/>
      <c r="I48" s="176"/>
      <c r="J48" s="178" t="str">
        <f t="shared" si="4"/>
        <v/>
      </c>
      <c r="K48" s="178"/>
      <c r="L48" s="178"/>
      <c r="M48" s="176"/>
      <c r="N48" s="178" t="str">
        <f t="shared" si="5"/>
        <v/>
      </c>
      <c r="O48" s="178"/>
      <c r="P48" s="179"/>
      <c r="Q48" s="29"/>
    </row>
    <row r="49" spans="1:18" x14ac:dyDescent="0.2">
      <c r="A49" s="171">
        <v>27</v>
      </c>
      <c r="B49" s="126"/>
      <c r="C49" s="121"/>
      <c r="D49" s="126"/>
      <c r="E49" s="120"/>
      <c r="F49" s="120"/>
      <c r="G49" s="123"/>
      <c r="H49" s="123"/>
      <c r="I49" s="124"/>
      <c r="J49" s="127" t="str">
        <f t="shared" si="4"/>
        <v/>
      </c>
      <c r="K49" s="127"/>
      <c r="L49" s="127"/>
      <c r="M49" s="124"/>
      <c r="N49" s="127" t="str">
        <f t="shared" si="5"/>
        <v/>
      </c>
      <c r="O49" s="127"/>
      <c r="P49" s="128"/>
      <c r="Q49" s="29"/>
    </row>
    <row r="50" spans="1:18" x14ac:dyDescent="0.2">
      <c r="A50" s="8">
        <v>28</v>
      </c>
      <c r="B50" s="10"/>
      <c r="C50" s="32"/>
      <c r="D50" s="10"/>
      <c r="E50" s="9"/>
      <c r="F50" s="9"/>
      <c r="G50" s="104"/>
      <c r="H50" s="104"/>
      <c r="I50" s="24"/>
      <c r="J50" s="25" t="str">
        <f t="shared" si="4"/>
        <v/>
      </c>
      <c r="K50" s="25"/>
      <c r="L50" s="25"/>
      <c r="M50" s="24"/>
      <c r="N50" s="25" t="str">
        <f t="shared" si="5"/>
        <v/>
      </c>
      <c r="O50" s="25"/>
      <c r="P50" s="66"/>
      <c r="Q50" s="29"/>
    </row>
    <row r="51" spans="1:18" x14ac:dyDescent="0.2">
      <c r="A51" s="8">
        <v>29</v>
      </c>
      <c r="B51" s="120"/>
      <c r="C51" s="121"/>
      <c r="D51" s="120"/>
      <c r="E51" s="120"/>
      <c r="F51" s="122"/>
      <c r="G51" s="123"/>
      <c r="H51" s="142"/>
      <c r="I51" s="124"/>
      <c r="J51" s="127" t="str">
        <f t="shared" si="4"/>
        <v/>
      </c>
      <c r="K51" s="127"/>
      <c r="L51" s="127"/>
      <c r="M51" s="124"/>
      <c r="N51" s="127" t="str">
        <f t="shared" si="5"/>
        <v/>
      </c>
      <c r="O51" s="127"/>
      <c r="P51" s="128"/>
      <c r="Q51" s="29"/>
    </row>
    <row r="52" spans="1:18" ht="16.8" thickBot="1" x14ac:dyDescent="0.25">
      <c r="A52" s="4">
        <v>30</v>
      </c>
      <c r="B52" s="5"/>
      <c r="C52" s="55"/>
      <c r="D52" s="5"/>
      <c r="E52" s="13"/>
      <c r="F52" s="172"/>
      <c r="G52" s="105"/>
      <c r="H52" s="183"/>
      <c r="I52" s="21"/>
      <c r="J52" s="28"/>
      <c r="K52" s="28"/>
      <c r="L52" s="28"/>
      <c r="M52" s="21"/>
      <c r="N52" s="28" t="str">
        <f t="shared" si="5"/>
        <v/>
      </c>
      <c r="O52" s="28"/>
      <c r="P52" s="68"/>
      <c r="Q52" s="29"/>
    </row>
    <row r="53" spans="1:18" x14ac:dyDescent="0.2">
      <c r="A53" s="8">
        <v>31</v>
      </c>
      <c r="B53" s="10"/>
      <c r="C53" s="32"/>
      <c r="D53" s="10"/>
      <c r="E53" s="9"/>
      <c r="F53" s="9"/>
      <c r="G53" s="104"/>
      <c r="H53" s="104"/>
      <c r="I53" s="24"/>
      <c r="J53" s="25" t="str">
        <f t="shared" si="4"/>
        <v/>
      </c>
      <c r="K53" s="25"/>
      <c r="L53" s="25"/>
      <c r="M53" s="24"/>
      <c r="N53" s="25" t="str">
        <f t="shared" si="5"/>
        <v/>
      </c>
      <c r="O53" s="25"/>
      <c r="P53" s="25"/>
      <c r="Q53" s="29"/>
    </row>
    <row r="54" spans="1:18" x14ac:dyDescent="0.2">
      <c r="A54" s="8">
        <v>32</v>
      </c>
      <c r="B54" s="10"/>
      <c r="C54" s="32"/>
      <c r="D54" s="10"/>
      <c r="E54" s="9"/>
      <c r="F54" s="9"/>
      <c r="G54" s="104"/>
      <c r="H54" s="104"/>
      <c r="I54" s="24"/>
      <c r="J54" s="25" t="str">
        <f t="shared" si="4"/>
        <v/>
      </c>
      <c r="K54" s="25"/>
      <c r="L54" s="25"/>
      <c r="M54" s="24"/>
      <c r="N54" s="25" t="str">
        <f t="shared" si="5"/>
        <v/>
      </c>
      <c r="O54" s="25"/>
      <c r="P54" s="25"/>
      <c r="Q54" s="29"/>
    </row>
    <row r="55" spans="1:18" x14ac:dyDescent="0.2">
      <c r="A55" s="8">
        <v>33</v>
      </c>
      <c r="B55" s="10"/>
      <c r="C55" s="32"/>
      <c r="D55" s="10"/>
      <c r="E55" s="9"/>
      <c r="F55" s="9"/>
      <c r="G55" s="104"/>
      <c r="H55" s="104"/>
      <c r="I55" s="24"/>
      <c r="J55" s="25" t="str">
        <f t="shared" si="4"/>
        <v/>
      </c>
      <c r="K55" s="25"/>
      <c r="L55" s="25"/>
      <c r="M55" s="24"/>
      <c r="N55" s="25" t="str">
        <f t="shared" si="5"/>
        <v/>
      </c>
      <c r="O55" s="25"/>
      <c r="P55" s="25"/>
      <c r="Q55" s="29"/>
    </row>
    <row r="56" spans="1:18" x14ac:dyDescent="0.2">
      <c r="A56" s="8">
        <v>34</v>
      </c>
      <c r="B56" s="126"/>
      <c r="C56" s="121"/>
      <c r="D56" s="126"/>
      <c r="E56" s="120"/>
      <c r="F56" s="120"/>
      <c r="G56" s="123"/>
      <c r="H56" s="123"/>
      <c r="I56" s="124"/>
      <c r="J56" s="127" t="str">
        <f t="shared" si="4"/>
        <v/>
      </c>
      <c r="K56" s="127"/>
      <c r="L56" s="127"/>
      <c r="M56" s="124"/>
      <c r="N56" s="127" t="str">
        <f t="shared" si="5"/>
        <v/>
      </c>
      <c r="O56" s="127"/>
      <c r="P56" s="128"/>
      <c r="Q56" s="29"/>
    </row>
    <row r="57" spans="1:18" x14ac:dyDescent="0.2">
      <c r="A57" s="8">
        <v>35</v>
      </c>
      <c r="B57" s="9"/>
      <c r="C57" s="32"/>
      <c r="D57" s="9"/>
      <c r="E57" s="9"/>
      <c r="F57" s="9"/>
      <c r="G57" s="104"/>
      <c r="H57" s="104"/>
      <c r="I57" s="24"/>
      <c r="J57" s="32" t="str">
        <f t="shared" si="4"/>
        <v/>
      </c>
      <c r="K57" s="25"/>
      <c r="L57" s="25"/>
      <c r="M57" s="24"/>
      <c r="N57" s="32" t="str">
        <f t="shared" si="5"/>
        <v/>
      </c>
      <c r="O57" s="25"/>
      <c r="P57" s="25"/>
      <c r="Q57" s="29"/>
      <c r="R57" s="56"/>
    </row>
    <row r="58" spans="1:18" x14ac:dyDescent="0.2">
      <c r="A58" s="6">
        <v>36</v>
      </c>
      <c r="B58" s="173"/>
      <c r="C58" s="174"/>
      <c r="D58" s="173"/>
      <c r="E58" s="173"/>
      <c r="F58" s="173"/>
      <c r="G58" s="175"/>
      <c r="H58" s="175"/>
      <c r="I58" s="176"/>
      <c r="J58" s="178" t="str">
        <f t="shared" si="4"/>
        <v/>
      </c>
      <c r="K58" s="178"/>
      <c r="L58" s="178"/>
      <c r="M58" s="176"/>
      <c r="N58" s="178" t="str">
        <f t="shared" si="5"/>
        <v/>
      </c>
      <c r="O58" s="178"/>
      <c r="P58" s="179"/>
      <c r="Q58" s="29"/>
    </row>
    <row r="59" spans="1:18" x14ac:dyDescent="0.2">
      <c r="A59" s="171">
        <v>37</v>
      </c>
      <c r="B59" s="120"/>
      <c r="C59" s="121"/>
      <c r="D59" s="120"/>
      <c r="E59" s="120"/>
      <c r="F59" s="120"/>
      <c r="G59" s="123"/>
      <c r="H59" s="123"/>
      <c r="I59" s="124"/>
      <c r="J59" s="127" t="str">
        <f t="shared" si="4"/>
        <v/>
      </c>
      <c r="K59" s="127"/>
      <c r="L59" s="127"/>
      <c r="M59" s="124"/>
      <c r="N59" s="127" t="str">
        <f t="shared" si="5"/>
        <v/>
      </c>
      <c r="O59" s="127"/>
      <c r="P59" s="128"/>
      <c r="Q59" s="29"/>
    </row>
    <row r="60" spans="1:18" x14ac:dyDescent="0.2">
      <c r="A60" s="8">
        <v>38</v>
      </c>
      <c r="B60" s="9"/>
      <c r="C60" s="32"/>
      <c r="D60" s="9"/>
      <c r="E60" s="9"/>
      <c r="F60" s="9"/>
      <c r="G60" s="104"/>
      <c r="H60" s="104"/>
      <c r="I60" s="24"/>
      <c r="J60" s="25" t="str">
        <f t="shared" si="4"/>
        <v/>
      </c>
      <c r="K60" s="25"/>
      <c r="L60" s="25"/>
      <c r="M60" s="24"/>
      <c r="N60" s="25" t="str">
        <f t="shared" si="5"/>
        <v/>
      </c>
      <c r="O60" s="25"/>
      <c r="P60" s="66"/>
      <c r="Q60" s="29"/>
    </row>
    <row r="61" spans="1:18" x14ac:dyDescent="0.2">
      <c r="A61" s="8">
        <v>39</v>
      </c>
      <c r="B61" s="120"/>
      <c r="C61" s="121"/>
      <c r="D61" s="120"/>
      <c r="E61" s="120"/>
      <c r="F61" s="122"/>
      <c r="G61" s="123"/>
      <c r="H61" s="123"/>
      <c r="I61" s="124"/>
      <c r="J61" s="127" t="str">
        <f t="shared" si="4"/>
        <v/>
      </c>
      <c r="K61" s="127"/>
      <c r="L61" s="127"/>
      <c r="M61" s="124"/>
      <c r="N61" s="127" t="str">
        <f t="shared" si="5"/>
        <v/>
      </c>
      <c r="O61" s="127"/>
      <c r="P61" s="128"/>
      <c r="Q61" s="29"/>
    </row>
    <row r="62" spans="1:18" ht="16.8" thickBot="1" x14ac:dyDescent="0.25">
      <c r="A62" s="4">
        <v>40</v>
      </c>
      <c r="B62" s="13"/>
      <c r="C62" s="55"/>
      <c r="D62" s="13"/>
      <c r="E62" s="13"/>
      <c r="F62" s="172"/>
      <c r="G62" s="105"/>
      <c r="H62" s="105"/>
      <c r="I62" s="21"/>
      <c r="J62" s="28" t="str">
        <f t="shared" si="4"/>
        <v/>
      </c>
      <c r="K62" s="28"/>
      <c r="L62" s="28"/>
      <c r="M62" s="21"/>
      <c r="N62" s="28" t="str">
        <f t="shared" si="5"/>
        <v/>
      </c>
      <c r="O62" s="28"/>
      <c r="P62" s="68"/>
      <c r="Q62" s="29"/>
    </row>
    <row r="63" spans="1:18" x14ac:dyDescent="0.2">
      <c r="A63" s="8">
        <v>41</v>
      </c>
      <c r="B63" s="9"/>
      <c r="C63" s="32"/>
      <c r="D63" s="9"/>
      <c r="E63" s="9"/>
      <c r="F63" s="9"/>
      <c r="G63" s="104"/>
      <c r="H63" s="104"/>
      <c r="I63" s="24"/>
      <c r="J63" s="25" t="str">
        <f t="shared" si="4"/>
        <v/>
      </c>
      <c r="K63" s="25"/>
      <c r="L63" s="25"/>
      <c r="M63" s="24"/>
      <c r="N63" s="25" t="str">
        <f t="shared" si="5"/>
        <v/>
      </c>
      <c r="O63" s="25"/>
      <c r="P63" s="25"/>
      <c r="Q63" s="29"/>
    </row>
    <row r="64" spans="1:18" x14ac:dyDescent="0.2">
      <c r="A64" s="8">
        <v>42</v>
      </c>
      <c r="B64" s="9"/>
      <c r="C64" s="32"/>
      <c r="D64" s="9"/>
      <c r="E64" s="9"/>
      <c r="F64" s="9"/>
      <c r="G64" s="104"/>
      <c r="H64" s="104"/>
      <c r="I64" s="24"/>
      <c r="J64" s="25" t="str">
        <f t="shared" si="4"/>
        <v/>
      </c>
      <c r="K64" s="25"/>
      <c r="L64" s="25"/>
      <c r="M64" s="24"/>
      <c r="N64" s="25" t="str">
        <f t="shared" si="5"/>
        <v/>
      </c>
      <c r="O64" s="25"/>
      <c r="P64" s="25"/>
      <c r="Q64" s="29"/>
    </row>
    <row r="65" spans="1:20" x14ac:dyDescent="0.2">
      <c r="A65" s="8">
        <v>43</v>
      </c>
      <c r="B65" s="9"/>
      <c r="C65" s="32"/>
      <c r="D65" s="9"/>
      <c r="E65" s="9"/>
      <c r="F65" s="9"/>
      <c r="G65" s="104"/>
      <c r="H65" s="104"/>
      <c r="I65" s="24"/>
      <c r="J65" s="25" t="str">
        <f t="shared" si="4"/>
        <v/>
      </c>
      <c r="K65" s="25"/>
      <c r="L65" s="25"/>
      <c r="M65" s="24"/>
      <c r="N65" s="25" t="str">
        <f t="shared" si="5"/>
        <v/>
      </c>
      <c r="O65" s="25"/>
      <c r="P65" s="25"/>
      <c r="Q65" s="29"/>
    </row>
    <row r="66" spans="1:20" x14ac:dyDescent="0.2">
      <c r="A66" s="8">
        <v>44</v>
      </c>
      <c r="B66" s="120"/>
      <c r="C66" s="121"/>
      <c r="D66" s="120"/>
      <c r="E66" s="120"/>
      <c r="F66" s="122"/>
      <c r="G66" s="123"/>
      <c r="H66" s="123"/>
      <c r="I66" s="124"/>
      <c r="J66" s="127" t="str">
        <f t="shared" si="4"/>
        <v/>
      </c>
      <c r="K66" s="127"/>
      <c r="L66" s="127"/>
      <c r="M66" s="124"/>
      <c r="N66" s="127" t="str">
        <f t="shared" si="5"/>
        <v/>
      </c>
      <c r="O66" s="127"/>
      <c r="P66" s="128"/>
      <c r="Q66" s="29"/>
    </row>
    <row r="67" spans="1:20" x14ac:dyDescent="0.2">
      <c r="A67" s="8">
        <v>45</v>
      </c>
      <c r="B67" s="9"/>
      <c r="C67" s="32"/>
      <c r="D67" s="9"/>
      <c r="E67" s="9"/>
      <c r="F67" s="135"/>
      <c r="G67" s="104"/>
      <c r="H67" s="104"/>
      <c r="I67" s="24"/>
      <c r="J67" s="32" t="str">
        <f t="shared" si="4"/>
        <v/>
      </c>
      <c r="K67" s="25"/>
      <c r="L67" s="25"/>
      <c r="M67" s="24"/>
      <c r="N67" s="32" t="str">
        <f t="shared" si="5"/>
        <v/>
      </c>
      <c r="O67" s="25"/>
      <c r="P67" s="25"/>
      <c r="Q67" s="29"/>
      <c r="R67" s="56"/>
    </row>
    <row r="68" spans="1:20" x14ac:dyDescent="0.2">
      <c r="A68" s="6">
        <v>46</v>
      </c>
      <c r="B68" s="173"/>
      <c r="C68" s="174"/>
      <c r="D68" s="173"/>
      <c r="E68" s="173"/>
      <c r="F68" s="173"/>
      <c r="G68" s="175"/>
      <c r="H68" s="175"/>
      <c r="I68" s="176"/>
      <c r="J68" s="178" t="str">
        <f t="shared" si="4"/>
        <v/>
      </c>
      <c r="K68" s="178"/>
      <c r="L68" s="178"/>
      <c r="M68" s="176"/>
      <c r="N68" s="178" t="str">
        <f t="shared" si="5"/>
        <v/>
      </c>
      <c r="O68" s="178"/>
      <c r="P68" s="179"/>
      <c r="Q68" s="29"/>
    </row>
    <row r="69" spans="1:20" x14ac:dyDescent="0.2">
      <c r="A69" s="171">
        <v>47</v>
      </c>
      <c r="B69" s="120"/>
      <c r="C69" s="121"/>
      <c r="D69" s="120"/>
      <c r="E69" s="120"/>
      <c r="F69" s="120"/>
      <c r="G69" s="123"/>
      <c r="H69" s="123"/>
      <c r="I69" s="124"/>
      <c r="J69" s="127" t="str">
        <f t="shared" si="4"/>
        <v/>
      </c>
      <c r="K69" s="127"/>
      <c r="L69" s="127"/>
      <c r="M69" s="124"/>
      <c r="N69" s="127" t="str">
        <f t="shared" si="5"/>
        <v/>
      </c>
      <c r="O69" s="127"/>
      <c r="P69" s="128"/>
      <c r="Q69" s="29"/>
    </row>
    <row r="70" spans="1:20" x14ac:dyDescent="0.2">
      <c r="A70" s="8">
        <v>48</v>
      </c>
      <c r="B70" s="9"/>
      <c r="C70" s="32"/>
      <c r="D70" s="9"/>
      <c r="E70" s="9"/>
      <c r="F70" s="9"/>
      <c r="G70" s="104"/>
      <c r="H70" s="104"/>
      <c r="I70" s="24"/>
      <c r="J70" s="25" t="str">
        <f t="shared" si="4"/>
        <v/>
      </c>
      <c r="K70" s="25"/>
      <c r="L70" s="25"/>
      <c r="M70" s="24"/>
      <c r="N70" s="25" t="str">
        <f t="shared" si="5"/>
        <v/>
      </c>
      <c r="O70" s="25"/>
      <c r="P70" s="66"/>
      <c r="Q70" s="29"/>
    </row>
    <row r="71" spans="1:20" x14ac:dyDescent="0.2">
      <c r="A71" s="8">
        <v>49</v>
      </c>
      <c r="B71" s="120"/>
      <c r="C71" s="121"/>
      <c r="D71" s="120"/>
      <c r="E71" s="120"/>
      <c r="F71" s="120"/>
      <c r="G71" s="123"/>
      <c r="H71" s="123"/>
      <c r="I71" s="124"/>
      <c r="J71" s="127" t="str">
        <f t="shared" si="4"/>
        <v/>
      </c>
      <c r="K71" s="127"/>
      <c r="L71" s="127"/>
      <c r="M71" s="124"/>
      <c r="N71" s="127" t="str">
        <f t="shared" si="5"/>
        <v/>
      </c>
      <c r="O71" s="127"/>
      <c r="P71" s="128"/>
      <c r="Q71" s="29"/>
    </row>
    <row r="72" spans="1:20" ht="16.8" thickBot="1" x14ac:dyDescent="0.25">
      <c r="A72" s="4">
        <v>50</v>
      </c>
      <c r="B72" s="13"/>
      <c r="C72" s="55"/>
      <c r="D72" s="13"/>
      <c r="E72" s="13"/>
      <c r="F72" s="13"/>
      <c r="G72" s="105"/>
      <c r="H72" s="105"/>
      <c r="I72" s="21"/>
      <c r="J72" s="28" t="str">
        <f t="shared" si="4"/>
        <v/>
      </c>
      <c r="K72" s="28"/>
      <c r="L72" s="28"/>
      <c r="M72" s="21"/>
      <c r="N72" s="28" t="str">
        <f t="shared" si="5"/>
        <v/>
      </c>
      <c r="O72" s="28"/>
      <c r="P72" s="68"/>
      <c r="Q72" s="29"/>
    </row>
    <row r="73" spans="1:20" x14ac:dyDescent="0.2">
      <c r="A73" s="8">
        <v>51</v>
      </c>
      <c r="B73" s="9"/>
      <c r="C73" s="32"/>
      <c r="D73" s="9"/>
      <c r="E73" s="9"/>
      <c r="F73" s="9"/>
      <c r="G73" s="104"/>
      <c r="H73" s="104"/>
      <c r="I73" s="24"/>
      <c r="J73" s="25" t="str">
        <f t="shared" si="4"/>
        <v/>
      </c>
      <c r="K73" s="25"/>
      <c r="L73" s="25"/>
      <c r="M73" s="24"/>
      <c r="N73" s="25" t="str">
        <f t="shared" si="5"/>
        <v/>
      </c>
      <c r="O73" s="25"/>
      <c r="P73" s="25"/>
      <c r="Q73" s="29"/>
    </row>
    <row r="74" spans="1:20" x14ac:dyDescent="0.2">
      <c r="A74" s="8">
        <v>52</v>
      </c>
      <c r="B74" s="9"/>
      <c r="C74" s="32"/>
      <c r="D74" s="9"/>
      <c r="E74" s="9"/>
      <c r="F74" s="9"/>
      <c r="G74" s="104"/>
      <c r="H74" s="104"/>
      <c r="I74" s="24"/>
      <c r="J74" s="25" t="str">
        <f t="shared" si="4"/>
        <v/>
      </c>
      <c r="K74" s="25"/>
      <c r="L74" s="25"/>
      <c r="M74" s="24"/>
      <c r="N74" s="25" t="str">
        <f t="shared" si="5"/>
        <v/>
      </c>
      <c r="O74" s="25"/>
      <c r="P74" s="25"/>
      <c r="Q74" s="29"/>
    </row>
    <row r="75" spans="1:20" x14ac:dyDescent="0.2">
      <c r="A75" s="8">
        <v>53</v>
      </c>
      <c r="B75" s="9"/>
      <c r="C75" s="32"/>
      <c r="D75" s="9"/>
      <c r="E75" s="9"/>
      <c r="F75" s="9"/>
      <c r="G75" s="104"/>
      <c r="H75" s="104"/>
      <c r="I75" s="24"/>
      <c r="J75" s="25" t="str">
        <f t="shared" si="4"/>
        <v/>
      </c>
      <c r="K75" s="25"/>
      <c r="L75" s="25"/>
      <c r="M75" s="24"/>
      <c r="N75" s="25" t="str">
        <f t="shared" si="5"/>
        <v/>
      </c>
      <c r="O75" s="25"/>
      <c r="P75" s="25"/>
      <c r="Q75" s="29"/>
    </row>
    <row r="76" spans="1:20" ht="16.8" thickBot="1" x14ac:dyDescent="0.25">
      <c r="A76" s="8">
        <v>54</v>
      </c>
      <c r="B76" s="13"/>
      <c r="C76" s="55"/>
      <c r="D76" s="13"/>
      <c r="E76" s="13"/>
      <c r="F76" s="13"/>
      <c r="G76" s="105"/>
      <c r="H76" s="105"/>
      <c r="I76" s="21"/>
      <c r="J76" s="28" t="str">
        <f t="shared" si="4"/>
        <v/>
      </c>
      <c r="K76" s="28"/>
      <c r="L76" s="28"/>
      <c r="M76" s="21"/>
      <c r="N76" s="28" t="str">
        <f t="shared" si="5"/>
        <v/>
      </c>
      <c r="O76" s="28"/>
      <c r="P76" s="28"/>
      <c r="Q76" s="29"/>
    </row>
    <row r="77" spans="1:20" x14ac:dyDescent="0.2">
      <c r="A77" s="46"/>
      <c r="B77" s="46"/>
      <c r="C77" s="82"/>
      <c r="D77" s="46"/>
      <c r="E77" s="46"/>
      <c r="F77" s="46"/>
      <c r="G77" s="46"/>
      <c r="H77" s="46"/>
      <c r="I77" s="83"/>
      <c r="J77" s="49"/>
      <c r="K77" s="49"/>
      <c r="L77" s="84"/>
      <c r="M77" s="49"/>
      <c r="N77" s="83"/>
      <c r="O77" s="49"/>
      <c r="P77" s="49"/>
    </row>
    <row r="78" spans="1:20" x14ac:dyDescent="0.2">
      <c r="A78" s="1"/>
      <c r="C78" s="56"/>
      <c r="D78" s="85"/>
      <c r="I78" s="43"/>
      <c r="L78" s="18"/>
      <c r="N78" s="43"/>
      <c r="O78" s="86"/>
      <c r="T78" s="43"/>
    </row>
    <row r="79" spans="1:20" x14ac:dyDescent="0.2">
      <c r="C79" s="56"/>
    </row>
    <row r="80" spans="1:20" x14ac:dyDescent="0.2">
      <c r="C80" s="56"/>
    </row>
    <row r="81" spans="1:20" ht="26.25" customHeight="1" x14ac:dyDescent="0.2">
      <c r="C81" s="56"/>
    </row>
    <row r="82" spans="1:20" x14ac:dyDescent="0.2">
      <c r="C82" s="56"/>
    </row>
    <row r="83" spans="1:20" x14ac:dyDescent="0.2">
      <c r="C83" s="56"/>
      <c r="M83" s="43"/>
      <c r="P83" s="18" t="s">
        <v>85</v>
      </c>
    </row>
    <row r="84" spans="1:20" x14ac:dyDescent="0.2">
      <c r="C84" s="56"/>
    </row>
    <row r="85" spans="1:20" ht="16.8" thickBot="1" x14ac:dyDescent="0.25">
      <c r="A85" s="3"/>
      <c r="B85" s="3"/>
      <c r="C85" s="57"/>
      <c r="D85" s="3"/>
      <c r="E85" s="3"/>
      <c r="F85" s="3"/>
      <c r="G85" s="3"/>
      <c r="H85" s="3"/>
      <c r="I85" s="19"/>
      <c r="J85" s="19"/>
      <c r="K85" s="19"/>
      <c r="L85" s="19"/>
      <c r="M85" s="19"/>
      <c r="N85" s="19"/>
      <c r="O85" s="19"/>
      <c r="P85" s="19"/>
    </row>
    <row r="86" spans="1:20" ht="16.8" thickBot="1" x14ac:dyDescent="0.25">
      <c r="A86" s="4"/>
      <c r="B86" s="3"/>
      <c r="C86" s="57"/>
      <c r="D86" s="3"/>
      <c r="E86" s="3"/>
      <c r="F86" s="3"/>
      <c r="G86" s="101" t="s">
        <v>255</v>
      </c>
      <c r="H86" s="102"/>
      <c r="I86" s="189" t="s">
        <v>105</v>
      </c>
      <c r="J86" s="190"/>
      <c r="K86" s="190"/>
      <c r="L86" s="191"/>
      <c r="M86" s="189" t="s">
        <v>106</v>
      </c>
      <c r="N86" s="190"/>
      <c r="O86" s="190"/>
      <c r="P86" s="191"/>
      <c r="Q86" s="74"/>
      <c r="R86" s="62"/>
      <c r="S86" s="62"/>
      <c r="T86" s="62"/>
    </row>
    <row r="87" spans="1:20" ht="16.8" thickBot="1" x14ac:dyDescent="0.25">
      <c r="A87" s="4"/>
      <c r="B87" s="7" t="s">
        <v>73</v>
      </c>
      <c r="C87" s="55" t="s">
        <v>64</v>
      </c>
      <c r="D87" s="7" t="s">
        <v>74</v>
      </c>
      <c r="E87" s="7" t="s">
        <v>89</v>
      </c>
      <c r="F87" s="7" t="s">
        <v>109</v>
      </c>
      <c r="G87" s="103" t="s">
        <v>130</v>
      </c>
      <c r="H87" s="103" t="s">
        <v>131</v>
      </c>
      <c r="I87" s="22" t="s">
        <v>92</v>
      </c>
      <c r="J87" s="23" t="s">
        <v>76</v>
      </c>
      <c r="K87" s="23" t="s">
        <v>93</v>
      </c>
      <c r="L87" s="23" t="s">
        <v>78</v>
      </c>
      <c r="M87" s="22" t="s">
        <v>92</v>
      </c>
      <c r="N87" s="23" t="s">
        <v>79</v>
      </c>
      <c r="O87" s="23" t="s">
        <v>93</v>
      </c>
      <c r="P87" s="23" t="s">
        <v>78</v>
      </c>
      <c r="Q87" s="74"/>
      <c r="R87" s="62"/>
      <c r="S87" s="62"/>
      <c r="T87" s="62"/>
    </row>
    <row r="88" spans="1:20" x14ac:dyDescent="0.2">
      <c r="A88" s="8">
        <v>55</v>
      </c>
      <c r="B88" s="10"/>
      <c r="C88" s="32"/>
      <c r="D88" s="10"/>
      <c r="E88" s="9"/>
      <c r="F88" s="9"/>
      <c r="G88" s="104"/>
      <c r="H88" s="104"/>
      <c r="I88" s="24"/>
      <c r="J88" s="32" t="str">
        <f t="shared" ref="J88:J117" si="6">IF(I88="","",VLOOKUP(LEFT(I88,5),kyougi,2,1))</f>
        <v/>
      </c>
      <c r="K88" s="25"/>
      <c r="L88" s="25"/>
      <c r="M88" s="24"/>
      <c r="N88" s="32" t="str">
        <f t="shared" ref="N88:N117" si="7">IF(M88="","",VLOOKUP(LEFT(M88,5),kyougi,2,1))</f>
        <v/>
      </c>
      <c r="O88" s="25"/>
      <c r="P88" s="25"/>
      <c r="Q88" s="29"/>
      <c r="R88" s="56"/>
    </row>
    <row r="89" spans="1:20" x14ac:dyDescent="0.2">
      <c r="A89" s="184">
        <v>56</v>
      </c>
      <c r="B89" s="182"/>
      <c r="C89" s="174"/>
      <c r="D89" s="182"/>
      <c r="E89" s="173"/>
      <c r="F89" s="173"/>
      <c r="G89" s="175"/>
      <c r="H89" s="175"/>
      <c r="I89" s="176"/>
      <c r="J89" s="178" t="str">
        <f t="shared" si="6"/>
        <v/>
      </c>
      <c r="K89" s="178"/>
      <c r="L89" s="178"/>
      <c r="M89" s="176"/>
      <c r="N89" s="178" t="str">
        <f t="shared" si="7"/>
        <v/>
      </c>
      <c r="O89" s="178"/>
      <c r="P89" s="179"/>
      <c r="Q89" s="29"/>
    </row>
    <row r="90" spans="1:20" x14ac:dyDescent="0.2">
      <c r="A90" s="171">
        <v>57</v>
      </c>
      <c r="B90" s="126"/>
      <c r="C90" s="121"/>
      <c r="D90" s="126"/>
      <c r="E90" s="120"/>
      <c r="F90" s="120"/>
      <c r="G90" s="123"/>
      <c r="H90" s="123"/>
      <c r="I90" s="124"/>
      <c r="J90" s="127" t="str">
        <f t="shared" si="6"/>
        <v/>
      </c>
      <c r="K90" s="127"/>
      <c r="L90" s="127"/>
      <c r="M90" s="124"/>
      <c r="N90" s="127" t="str">
        <f t="shared" si="7"/>
        <v/>
      </c>
      <c r="O90" s="127"/>
      <c r="P90" s="128"/>
      <c r="Q90" s="29"/>
    </row>
    <row r="91" spans="1:20" x14ac:dyDescent="0.2">
      <c r="A91" s="171">
        <v>58</v>
      </c>
      <c r="B91" s="126"/>
      <c r="C91" s="121"/>
      <c r="D91" s="126"/>
      <c r="E91" s="120"/>
      <c r="F91" s="120"/>
      <c r="G91" s="123"/>
      <c r="H91" s="123"/>
      <c r="I91" s="124"/>
      <c r="J91" s="127" t="str">
        <f t="shared" si="6"/>
        <v/>
      </c>
      <c r="K91" s="127"/>
      <c r="L91" s="127"/>
      <c r="M91" s="124"/>
      <c r="N91" s="127" t="str">
        <f t="shared" si="7"/>
        <v/>
      </c>
      <c r="O91" s="127"/>
      <c r="P91" s="128"/>
      <c r="Q91" s="29"/>
    </row>
    <row r="92" spans="1:20" x14ac:dyDescent="0.2">
      <c r="A92" s="171">
        <v>59</v>
      </c>
      <c r="B92" s="120"/>
      <c r="C92" s="121"/>
      <c r="D92" s="120"/>
      <c r="E92" s="120"/>
      <c r="F92" s="122"/>
      <c r="G92" s="123"/>
      <c r="H92" s="142"/>
      <c r="I92" s="124"/>
      <c r="J92" s="127" t="str">
        <f t="shared" si="6"/>
        <v/>
      </c>
      <c r="K92" s="127"/>
      <c r="L92" s="127"/>
      <c r="M92" s="124"/>
      <c r="N92" s="127" t="str">
        <f t="shared" si="7"/>
        <v/>
      </c>
      <c r="O92" s="127"/>
      <c r="P92" s="128"/>
      <c r="Q92" s="29"/>
    </row>
    <row r="93" spans="1:20" ht="16.8" thickBot="1" x14ac:dyDescent="0.25">
      <c r="A93" s="140">
        <v>60</v>
      </c>
      <c r="B93" s="141"/>
      <c r="C93" s="130"/>
      <c r="D93" s="141"/>
      <c r="E93" s="129"/>
      <c r="F93" s="35"/>
      <c r="G93" s="131"/>
      <c r="H93" s="185"/>
      <c r="I93" s="132"/>
      <c r="J93" s="133" t="str">
        <f t="shared" si="6"/>
        <v/>
      </c>
      <c r="K93" s="133"/>
      <c r="L93" s="133"/>
      <c r="M93" s="132"/>
      <c r="N93" s="133" t="str">
        <f t="shared" si="7"/>
        <v/>
      </c>
      <c r="O93" s="133"/>
      <c r="P93" s="134"/>
      <c r="Q93" s="29"/>
    </row>
    <row r="94" spans="1:20" x14ac:dyDescent="0.2">
      <c r="A94" s="8">
        <v>61</v>
      </c>
      <c r="B94" s="10"/>
      <c r="C94" s="32"/>
      <c r="D94" s="10"/>
      <c r="E94" s="9"/>
      <c r="F94" s="9"/>
      <c r="G94" s="104"/>
      <c r="H94" s="104"/>
      <c r="I94" s="24"/>
      <c r="J94" s="25" t="str">
        <f t="shared" si="6"/>
        <v/>
      </c>
      <c r="K94" s="25"/>
      <c r="L94" s="25"/>
      <c r="M94" s="24"/>
      <c r="N94" s="25" t="str">
        <f t="shared" si="7"/>
        <v/>
      </c>
      <c r="O94" s="25"/>
      <c r="P94" s="25"/>
      <c r="Q94" s="29"/>
    </row>
    <row r="95" spans="1:20" x14ac:dyDescent="0.2">
      <c r="A95" s="8">
        <v>62</v>
      </c>
      <c r="B95" s="10"/>
      <c r="C95" s="32"/>
      <c r="D95" s="10"/>
      <c r="E95" s="9"/>
      <c r="F95" s="9"/>
      <c r="G95" s="104"/>
      <c r="H95" s="104"/>
      <c r="I95" s="24"/>
      <c r="J95" s="25" t="str">
        <f t="shared" si="6"/>
        <v/>
      </c>
      <c r="K95" s="25"/>
      <c r="L95" s="25"/>
      <c r="M95" s="24"/>
      <c r="N95" s="25" t="str">
        <f t="shared" si="7"/>
        <v/>
      </c>
      <c r="O95" s="25"/>
      <c r="P95" s="25"/>
      <c r="Q95" s="29"/>
    </row>
    <row r="96" spans="1:20" x14ac:dyDescent="0.2">
      <c r="A96" s="8">
        <v>63</v>
      </c>
      <c r="B96" s="10"/>
      <c r="C96" s="32"/>
      <c r="D96" s="10"/>
      <c r="E96" s="9"/>
      <c r="F96" s="9"/>
      <c r="G96" s="104"/>
      <c r="H96" s="104"/>
      <c r="I96" s="24"/>
      <c r="J96" s="25" t="str">
        <f t="shared" si="6"/>
        <v/>
      </c>
      <c r="K96" s="25"/>
      <c r="L96" s="25"/>
      <c r="M96" s="24"/>
      <c r="N96" s="25" t="str">
        <f t="shared" si="7"/>
        <v/>
      </c>
      <c r="O96" s="25"/>
      <c r="P96" s="25"/>
      <c r="Q96" s="29"/>
    </row>
    <row r="97" spans="1:18" x14ac:dyDescent="0.2">
      <c r="A97" s="8">
        <v>64</v>
      </c>
      <c r="B97" s="126"/>
      <c r="C97" s="121"/>
      <c r="D97" s="126"/>
      <c r="E97" s="120"/>
      <c r="F97" s="120"/>
      <c r="G97" s="123"/>
      <c r="H97" s="123"/>
      <c r="I97" s="124"/>
      <c r="J97" s="127" t="str">
        <f t="shared" si="6"/>
        <v/>
      </c>
      <c r="K97" s="127"/>
      <c r="L97" s="127"/>
      <c r="M97" s="124"/>
      <c r="N97" s="127" t="str">
        <f t="shared" si="7"/>
        <v/>
      </c>
      <c r="O97" s="127"/>
      <c r="P97" s="128"/>
      <c r="Q97" s="29"/>
    </row>
    <row r="98" spans="1:18" x14ac:dyDescent="0.2">
      <c r="A98" s="8">
        <v>65</v>
      </c>
      <c r="B98" s="9"/>
      <c r="C98" s="32"/>
      <c r="D98" s="9"/>
      <c r="E98" s="9"/>
      <c r="F98" s="9"/>
      <c r="G98" s="104"/>
      <c r="H98" s="104"/>
      <c r="I98" s="24"/>
      <c r="J98" s="32" t="str">
        <f t="shared" si="6"/>
        <v/>
      </c>
      <c r="K98" s="25"/>
      <c r="L98" s="25"/>
      <c r="M98" s="24"/>
      <c r="N98" s="32" t="str">
        <f t="shared" si="7"/>
        <v/>
      </c>
      <c r="O98" s="25"/>
      <c r="P98" s="25"/>
      <c r="Q98" s="29"/>
      <c r="R98" s="56"/>
    </row>
    <row r="99" spans="1:18" x14ac:dyDescent="0.2">
      <c r="A99" s="6">
        <v>66</v>
      </c>
      <c r="B99" s="173"/>
      <c r="C99" s="174"/>
      <c r="D99" s="173"/>
      <c r="E99" s="173"/>
      <c r="F99" s="173"/>
      <c r="G99" s="175"/>
      <c r="H99" s="175"/>
      <c r="I99" s="176"/>
      <c r="J99" s="178" t="str">
        <f t="shared" si="6"/>
        <v/>
      </c>
      <c r="K99" s="178"/>
      <c r="L99" s="178"/>
      <c r="M99" s="176"/>
      <c r="N99" s="178" t="str">
        <f t="shared" si="7"/>
        <v/>
      </c>
      <c r="O99" s="178"/>
      <c r="P99" s="179"/>
      <c r="Q99" s="29"/>
    </row>
    <row r="100" spans="1:18" x14ac:dyDescent="0.2">
      <c r="A100" s="171">
        <v>67</v>
      </c>
      <c r="B100" s="120"/>
      <c r="C100" s="121"/>
      <c r="D100" s="120"/>
      <c r="E100" s="120"/>
      <c r="F100" s="120"/>
      <c r="G100" s="123"/>
      <c r="H100" s="123"/>
      <c r="I100" s="124"/>
      <c r="J100" s="127" t="str">
        <f t="shared" si="6"/>
        <v/>
      </c>
      <c r="K100" s="127"/>
      <c r="L100" s="127"/>
      <c r="M100" s="124"/>
      <c r="N100" s="127" t="str">
        <f t="shared" si="7"/>
        <v/>
      </c>
      <c r="O100" s="127"/>
      <c r="P100" s="128"/>
      <c r="Q100" s="29"/>
    </row>
    <row r="101" spans="1:18" x14ac:dyDescent="0.2">
      <c r="A101" s="8">
        <v>68</v>
      </c>
      <c r="B101" s="9"/>
      <c r="C101" s="32"/>
      <c r="D101" s="9"/>
      <c r="E101" s="9"/>
      <c r="F101" s="9"/>
      <c r="G101" s="104"/>
      <c r="H101" s="104"/>
      <c r="I101" s="24"/>
      <c r="J101" s="25" t="str">
        <f t="shared" si="6"/>
        <v/>
      </c>
      <c r="K101" s="25"/>
      <c r="L101" s="25"/>
      <c r="M101" s="24"/>
      <c r="N101" s="25" t="str">
        <f t="shared" si="7"/>
        <v/>
      </c>
      <c r="O101" s="25"/>
      <c r="P101" s="66"/>
      <c r="Q101" s="29"/>
    </row>
    <row r="102" spans="1:18" x14ac:dyDescent="0.2">
      <c r="A102" s="8">
        <v>69</v>
      </c>
      <c r="B102" s="120"/>
      <c r="C102" s="121"/>
      <c r="D102" s="120"/>
      <c r="E102" s="120"/>
      <c r="F102" s="122"/>
      <c r="G102" s="123"/>
      <c r="H102" s="123"/>
      <c r="I102" s="124"/>
      <c r="J102" s="127" t="str">
        <f t="shared" si="6"/>
        <v/>
      </c>
      <c r="K102" s="127"/>
      <c r="L102" s="127"/>
      <c r="M102" s="124"/>
      <c r="N102" s="127" t="str">
        <f t="shared" si="7"/>
        <v/>
      </c>
      <c r="O102" s="127"/>
      <c r="P102" s="128"/>
      <c r="Q102" s="29"/>
    </row>
    <row r="103" spans="1:18" ht="16.8" thickBot="1" x14ac:dyDescent="0.25">
      <c r="A103" s="4">
        <v>70</v>
      </c>
      <c r="B103" s="13"/>
      <c r="C103" s="55"/>
      <c r="D103" s="13"/>
      <c r="E103" s="13"/>
      <c r="F103" s="172"/>
      <c r="G103" s="105"/>
      <c r="H103" s="105"/>
      <c r="I103" s="21"/>
      <c r="J103" s="28" t="str">
        <f t="shared" si="6"/>
        <v/>
      </c>
      <c r="K103" s="28"/>
      <c r="L103" s="28"/>
      <c r="M103" s="21"/>
      <c r="N103" s="28" t="str">
        <f t="shared" si="7"/>
        <v/>
      </c>
      <c r="O103" s="28"/>
      <c r="P103" s="68"/>
      <c r="Q103" s="29"/>
    </row>
    <row r="104" spans="1:18" x14ac:dyDescent="0.2">
      <c r="A104" s="8">
        <v>71</v>
      </c>
      <c r="B104" s="9"/>
      <c r="C104" s="32"/>
      <c r="D104" s="9"/>
      <c r="E104" s="9"/>
      <c r="F104" s="9"/>
      <c r="G104" s="104"/>
      <c r="H104" s="104"/>
      <c r="I104" s="24"/>
      <c r="J104" s="25" t="str">
        <f t="shared" si="6"/>
        <v/>
      </c>
      <c r="K104" s="25"/>
      <c r="L104" s="25"/>
      <c r="M104" s="24"/>
      <c r="N104" s="25" t="str">
        <f t="shared" si="7"/>
        <v/>
      </c>
      <c r="O104" s="25"/>
      <c r="P104" s="25"/>
      <c r="Q104" s="29"/>
    </row>
    <row r="105" spans="1:18" x14ac:dyDescent="0.2">
      <c r="A105" s="8">
        <v>72</v>
      </c>
      <c r="B105" s="9"/>
      <c r="C105" s="32"/>
      <c r="D105" s="9"/>
      <c r="E105" s="9"/>
      <c r="F105" s="9"/>
      <c r="G105" s="104"/>
      <c r="H105" s="104"/>
      <c r="I105" s="24"/>
      <c r="J105" s="25" t="str">
        <f t="shared" si="6"/>
        <v/>
      </c>
      <c r="K105" s="25"/>
      <c r="L105" s="25"/>
      <c r="M105" s="24"/>
      <c r="N105" s="25" t="str">
        <f t="shared" si="7"/>
        <v/>
      </c>
      <c r="O105" s="25"/>
      <c r="P105" s="25"/>
      <c r="Q105" s="29"/>
    </row>
    <row r="106" spans="1:18" x14ac:dyDescent="0.2">
      <c r="A106" s="8">
        <v>73</v>
      </c>
      <c r="B106" s="9"/>
      <c r="C106" s="32"/>
      <c r="D106" s="9"/>
      <c r="E106" s="9"/>
      <c r="F106" s="9"/>
      <c r="G106" s="104"/>
      <c r="H106" s="104"/>
      <c r="I106" s="24"/>
      <c r="J106" s="25" t="str">
        <f t="shared" si="6"/>
        <v/>
      </c>
      <c r="K106" s="25"/>
      <c r="L106" s="25"/>
      <c r="M106" s="24"/>
      <c r="N106" s="25" t="str">
        <f t="shared" si="7"/>
        <v/>
      </c>
      <c r="O106" s="25"/>
      <c r="P106" s="25"/>
      <c r="Q106" s="29"/>
    </row>
    <row r="107" spans="1:18" x14ac:dyDescent="0.2">
      <c r="A107" s="8">
        <v>74</v>
      </c>
      <c r="B107" s="120"/>
      <c r="C107" s="121"/>
      <c r="D107" s="120"/>
      <c r="E107" s="120"/>
      <c r="F107" s="122"/>
      <c r="G107" s="123"/>
      <c r="H107" s="123"/>
      <c r="I107" s="124"/>
      <c r="J107" s="127" t="str">
        <f t="shared" si="6"/>
        <v/>
      </c>
      <c r="K107" s="127"/>
      <c r="L107" s="127"/>
      <c r="M107" s="124"/>
      <c r="N107" s="127" t="str">
        <f t="shared" si="7"/>
        <v/>
      </c>
      <c r="O107" s="127"/>
      <c r="P107" s="128"/>
      <c r="Q107" s="29"/>
    </row>
    <row r="108" spans="1:18" x14ac:dyDescent="0.2">
      <c r="A108" s="8">
        <v>75</v>
      </c>
      <c r="B108" s="9"/>
      <c r="C108" s="32"/>
      <c r="D108" s="9"/>
      <c r="E108" s="9"/>
      <c r="F108" s="135"/>
      <c r="G108" s="104"/>
      <c r="H108" s="104"/>
      <c r="I108" s="24"/>
      <c r="J108" s="32" t="str">
        <f t="shared" si="6"/>
        <v/>
      </c>
      <c r="K108" s="25"/>
      <c r="L108" s="25"/>
      <c r="M108" s="24"/>
      <c r="N108" s="32" t="str">
        <f t="shared" si="7"/>
        <v/>
      </c>
      <c r="O108" s="25"/>
      <c r="P108" s="25"/>
      <c r="Q108" s="29"/>
      <c r="R108" s="56"/>
    </row>
    <row r="109" spans="1:18" x14ac:dyDescent="0.2">
      <c r="A109" s="6">
        <v>76</v>
      </c>
      <c r="B109" s="173"/>
      <c r="C109" s="174"/>
      <c r="D109" s="173"/>
      <c r="E109" s="173"/>
      <c r="F109" s="173"/>
      <c r="G109" s="175"/>
      <c r="H109" s="175"/>
      <c r="I109" s="176"/>
      <c r="J109" s="178" t="str">
        <f t="shared" si="6"/>
        <v/>
      </c>
      <c r="K109" s="178"/>
      <c r="L109" s="178"/>
      <c r="M109" s="176"/>
      <c r="N109" s="178" t="str">
        <f t="shared" si="7"/>
        <v/>
      </c>
      <c r="O109" s="178"/>
      <c r="P109" s="179"/>
      <c r="Q109" s="29"/>
    </row>
    <row r="110" spans="1:18" x14ac:dyDescent="0.2">
      <c r="A110" s="171">
        <v>77</v>
      </c>
      <c r="B110" s="120"/>
      <c r="C110" s="121"/>
      <c r="D110" s="120"/>
      <c r="E110" s="120"/>
      <c r="F110" s="120"/>
      <c r="G110" s="123"/>
      <c r="H110" s="123"/>
      <c r="I110" s="124"/>
      <c r="J110" s="127" t="str">
        <f t="shared" si="6"/>
        <v/>
      </c>
      <c r="K110" s="127"/>
      <c r="L110" s="127"/>
      <c r="M110" s="124"/>
      <c r="N110" s="127" t="str">
        <f t="shared" si="7"/>
        <v/>
      </c>
      <c r="O110" s="127"/>
      <c r="P110" s="128"/>
      <c r="Q110" s="29"/>
    </row>
    <row r="111" spans="1:18" x14ac:dyDescent="0.2">
      <c r="A111" s="8">
        <v>78</v>
      </c>
      <c r="B111" s="9"/>
      <c r="C111" s="32"/>
      <c r="D111" s="9"/>
      <c r="E111" s="9"/>
      <c r="F111" s="9"/>
      <c r="G111" s="104"/>
      <c r="H111" s="104"/>
      <c r="I111" s="24"/>
      <c r="J111" s="25" t="str">
        <f t="shared" si="6"/>
        <v/>
      </c>
      <c r="K111" s="25"/>
      <c r="L111" s="25"/>
      <c r="M111" s="24"/>
      <c r="N111" s="25" t="str">
        <f t="shared" si="7"/>
        <v/>
      </c>
      <c r="O111" s="25"/>
      <c r="P111" s="66"/>
      <c r="Q111" s="29"/>
    </row>
    <row r="112" spans="1:18" x14ac:dyDescent="0.2">
      <c r="A112" s="8">
        <v>79</v>
      </c>
      <c r="B112" s="120"/>
      <c r="C112" s="121"/>
      <c r="D112" s="120"/>
      <c r="E112" s="120"/>
      <c r="F112" s="120"/>
      <c r="G112" s="123"/>
      <c r="H112" s="123"/>
      <c r="I112" s="124"/>
      <c r="J112" s="127" t="str">
        <f t="shared" si="6"/>
        <v/>
      </c>
      <c r="K112" s="127"/>
      <c r="L112" s="127"/>
      <c r="M112" s="124"/>
      <c r="N112" s="127" t="str">
        <f t="shared" si="7"/>
        <v/>
      </c>
      <c r="O112" s="127"/>
      <c r="P112" s="128"/>
      <c r="Q112" s="29"/>
    </row>
    <row r="113" spans="1:20" x14ac:dyDescent="0.2">
      <c r="A113" s="8">
        <v>80</v>
      </c>
      <c r="B113" s="9"/>
      <c r="C113" s="32"/>
      <c r="D113" s="9"/>
      <c r="E113" s="9"/>
      <c r="F113" s="9"/>
      <c r="G113" s="104"/>
      <c r="H113" s="104"/>
      <c r="I113" s="24"/>
      <c r="J113" s="25" t="str">
        <f t="shared" si="6"/>
        <v/>
      </c>
      <c r="K113" s="25"/>
      <c r="L113" s="25"/>
      <c r="M113" s="24"/>
      <c r="N113" s="25" t="str">
        <f t="shared" si="7"/>
        <v/>
      </c>
      <c r="O113" s="25"/>
      <c r="P113" s="25"/>
      <c r="Q113" s="29"/>
    </row>
    <row r="114" spans="1:20" x14ac:dyDescent="0.2">
      <c r="A114" s="8">
        <v>81</v>
      </c>
      <c r="B114" s="9"/>
      <c r="C114" s="32"/>
      <c r="D114" s="9"/>
      <c r="E114" s="9"/>
      <c r="F114" s="9"/>
      <c r="G114" s="104"/>
      <c r="H114" s="104"/>
      <c r="I114" s="24"/>
      <c r="J114" s="25" t="str">
        <f t="shared" si="6"/>
        <v/>
      </c>
      <c r="K114" s="25"/>
      <c r="L114" s="25"/>
      <c r="M114" s="24"/>
      <c r="N114" s="25" t="str">
        <f t="shared" si="7"/>
        <v/>
      </c>
      <c r="O114" s="25"/>
      <c r="P114" s="25"/>
      <c r="Q114" s="29"/>
    </row>
    <row r="115" spans="1:20" x14ac:dyDescent="0.2">
      <c r="A115" s="8">
        <v>82</v>
      </c>
      <c r="B115" s="9"/>
      <c r="C115" s="32"/>
      <c r="D115" s="9"/>
      <c r="E115" s="9"/>
      <c r="F115" s="9"/>
      <c r="G115" s="104"/>
      <c r="H115" s="104"/>
      <c r="I115" s="24"/>
      <c r="J115" s="25" t="str">
        <f t="shared" si="6"/>
        <v/>
      </c>
      <c r="K115" s="25"/>
      <c r="L115" s="25"/>
      <c r="M115" s="24"/>
      <c r="N115" s="25" t="str">
        <f t="shared" si="7"/>
        <v/>
      </c>
      <c r="O115" s="25"/>
      <c r="P115" s="25"/>
      <c r="Q115" s="29"/>
    </row>
    <row r="116" spans="1:20" x14ac:dyDescent="0.2">
      <c r="A116" s="8">
        <v>83</v>
      </c>
      <c r="B116" s="9"/>
      <c r="C116" s="32"/>
      <c r="D116" s="9"/>
      <c r="E116" s="9"/>
      <c r="F116" s="9"/>
      <c r="G116" s="104"/>
      <c r="H116" s="104"/>
      <c r="I116" s="24"/>
      <c r="J116" s="25" t="str">
        <f t="shared" si="6"/>
        <v/>
      </c>
      <c r="K116" s="25"/>
      <c r="L116" s="25"/>
      <c r="M116" s="24"/>
      <c r="N116" s="25" t="str">
        <f t="shared" si="7"/>
        <v/>
      </c>
      <c r="O116" s="25"/>
      <c r="P116" s="25"/>
      <c r="Q116" s="29"/>
    </row>
    <row r="117" spans="1:20" ht="16.8" thickBot="1" x14ac:dyDescent="0.25">
      <c r="A117" s="8">
        <v>84</v>
      </c>
      <c r="B117" s="13"/>
      <c r="C117" s="55"/>
      <c r="D117" s="13"/>
      <c r="E117" s="13"/>
      <c r="F117" s="13"/>
      <c r="G117" s="105"/>
      <c r="H117" s="105"/>
      <c r="I117" s="21"/>
      <c r="J117" s="28" t="str">
        <f t="shared" si="6"/>
        <v/>
      </c>
      <c r="K117" s="28"/>
      <c r="L117" s="28"/>
      <c r="M117" s="21"/>
      <c r="N117" s="28" t="str">
        <f t="shared" si="7"/>
        <v/>
      </c>
      <c r="O117" s="28"/>
      <c r="P117" s="28"/>
      <c r="Q117" s="29"/>
    </row>
    <row r="118" spans="1:20" x14ac:dyDescent="0.2">
      <c r="A118" s="46"/>
      <c r="B118" s="46"/>
      <c r="C118" s="46"/>
      <c r="D118" s="46"/>
      <c r="E118" s="46"/>
      <c r="F118" s="46"/>
      <c r="G118" s="46"/>
      <c r="H118" s="46"/>
      <c r="I118" s="83"/>
      <c r="J118" s="49"/>
      <c r="K118" s="49"/>
      <c r="L118" s="84"/>
      <c r="M118" s="49"/>
      <c r="N118" s="83"/>
      <c r="O118" s="49"/>
      <c r="P118" s="49"/>
    </row>
    <row r="119" spans="1:20" x14ac:dyDescent="0.2">
      <c r="A119" s="1"/>
      <c r="D119" s="85"/>
      <c r="I119" s="43"/>
      <c r="L119" s="18"/>
      <c r="N119" s="43"/>
      <c r="O119" s="86"/>
      <c r="T119" s="43"/>
    </row>
  </sheetData>
  <mergeCells count="14">
    <mergeCell ref="E1:L1"/>
    <mergeCell ref="C2:F2"/>
    <mergeCell ref="A40:P40"/>
    <mergeCell ref="I86:L86"/>
    <mergeCell ref="M86:P86"/>
    <mergeCell ref="I4:L4"/>
    <mergeCell ref="M4:P4"/>
    <mergeCell ref="I45:L45"/>
    <mergeCell ref="M45:P45"/>
    <mergeCell ref="C3:F3"/>
    <mergeCell ref="G3:I3"/>
    <mergeCell ref="J3:K3"/>
    <mergeCell ref="L3:M3"/>
    <mergeCell ref="N3:O3"/>
  </mergeCells>
  <phoneticPr fontId="2"/>
  <dataValidations xWindow="662" yWindow="351" count="10">
    <dataValidation imeMode="halfKatakana" allowBlank="1" showInputMessage="1" showErrorMessage="1" sqref="D88:D117 D47:D76 D6:D34" xr:uid="{00000000-0002-0000-0100-000000000000}"/>
    <dataValidation imeMode="halfAlpha" allowBlank="1" showInputMessage="1" showErrorMessage="1" sqref="O88:O117 E47:F76 K47:K76 O47:O76 E88:F117 K88:K117 E6:F34 O6:O34 K6:K34" xr:uid="{00000000-0002-0000-0100-000001000000}"/>
    <dataValidation imeMode="on" allowBlank="1" showInputMessage="1" showErrorMessage="1" sqref="T88:T117 L47:L76 P47:P76 T47:T76 L88:L117 P88:P117 T6:T34 P6:P34 L6:L34" xr:uid="{00000000-0002-0000-0100-000002000000}"/>
    <dataValidation imeMode="off" allowBlank="1" showInputMessage="1" showErrorMessage="1" sqref="S88:S117 S47:S76" xr:uid="{00000000-0002-0000-0100-000003000000}"/>
    <dataValidation type="textLength" imeMode="halfKatakana" allowBlank="1" showInputMessage="1" showErrorMessage="1" error="氏名は6文字以内でお願い致します" prompt="漢字以外は半角です" sqref="B88:B117 B47:B76 B6:B34" xr:uid="{00000000-0002-0000-0100-000004000000}">
      <formula1>2</formula1>
      <formula2>13</formula2>
    </dataValidation>
    <dataValidation type="textLength" allowBlank="1" showInputMessage="1" showErrorMessage="1" error="種別を入力してください" prompt="種目コード＆種別を入力_x000a_" sqref="Q88:Q117 Q47:Q76 Q6:Q34" xr:uid="{00000000-0002-0000-0100-000005000000}">
      <formula1>5</formula1>
      <formula2>5</formula2>
    </dataValidation>
    <dataValidation imeMode="off" allowBlank="1" sqref="C77:C87 C41:C46 C35 C37:C39" xr:uid="{00000000-0002-0000-0100-000006000000}"/>
    <dataValidation imeMode="halfAlpha" allowBlank="1" sqref="C88:C117 C47:C76 C6:C34" xr:uid="{00000000-0002-0000-0100-000007000000}"/>
    <dataValidation imeMode="fullAlpha" allowBlank="1" showInputMessage="1" showErrorMessage="1" sqref="G88:H117 G47:H76 G6:H34" xr:uid="{00000000-0002-0000-0100-000008000000}"/>
    <dataValidation type="textLength" imeMode="halfAlpha" allowBlank="1" showInputMessage="1" showErrorMessage="1" error="種別を入力してください" prompt="種目コード＆種別を入力_x000a_" sqref="M88:M117 I47:I76 M47:M76 I88:I117 I6:I34 M6:M34" xr:uid="{00000000-0002-0000-0100-000009000000}">
      <formula1>5</formula1>
      <formula2>5</formula2>
    </dataValidation>
  </dataValidations>
  <printOptions horizontalCentered="1" verticalCentered="1"/>
  <pageMargins left="0.69" right="0.19685039370078741" top="0.15748031496062992" bottom="0.35433070866141736" header="0.11811023622047245" footer="0.15748031496062992"/>
  <pageSetup paperSize="9" scale="85" orientation="landscape" horizontalDpi="300" verticalDpi="300" r:id="rId1"/>
  <headerFooter alignWithMargins="0"/>
  <rowBreaks count="1" manualBreakCount="1">
    <brk id="82" max="1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11"/>
  <sheetViews>
    <sheetView view="pageBreakPreview" zoomScaleNormal="70" zoomScaleSheetLayoutView="100" workbookViewId="0">
      <selection activeCell="E7" sqref="E7"/>
    </sheetView>
  </sheetViews>
  <sheetFormatPr defaultRowHeight="16.2" x14ac:dyDescent="0.2"/>
  <cols>
    <col min="1" max="1" width="10.4140625" bestFit="1" customWidth="1"/>
    <col min="2" max="2" width="15.5" bestFit="1" customWidth="1"/>
    <col min="3" max="3" width="12.08203125" bestFit="1" customWidth="1"/>
    <col min="4" max="4" width="3.08203125" bestFit="1" customWidth="1"/>
    <col min="5" max="5" width="5" customWidth="1"/>
    <col min="6" max="6" width="7.4140625" bestFit="1" customWidth="1"/>
    <col min="7" max="7" width="5.08203125" bestFit="1" customWidth="1"/>
    <col min="8" max="10" width="14.08203125" bestFit="1" customWidth="1"/>
    <col min="11" max="11" width="3.08203125" bestFit="1" customWidth="1"/>
    <col min="12" max="12" width="4.08203125" bestFit="1" customWidth="1"/>
  </cols>
  <sheetData>
    <row r="1" spans="1:12" x14ac:dyDescent="0.2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91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</row>
    <row r="2" spans="1:12" x14ac:dyDescent="0.2">
      <c r="A2">
        <f>IF(申込一覧表A!F6="","",申込一覧表A!E6*100000000+申込一覧表A!F6)</f>
        <v>100000333</v>
      </c>
      <c r="B2" t="str">
        <f>IF(申込一覧表A!B6="","",申込一覧表A!B6&amp;"("&amp;申込一覧表A!C6&amp;")")</f>
        <v>上武 一郎(2)</v>
      </c>
      <c r="C2" t="str">
        <f>IF(申込一覧表A!D6="","",申込一覧表A!D6)</f>
        <v>ｼﾞｮｳﾌﾞｲﾁﾛｳ</v>
      </c>
      <c r="D2">
        <f>IF(申込一覧表A!E6="","",申込一覧表A!E6)</f>
        <v>1</v>
      </c>
      <c r="E2" t="str">
        <f>IF(A2="","",IF(申込一覧表A!$D$1="","",VLOOKUP(申込一覧表A!$D$1,初期設定!$D:$N,5,FALSE)))</f>
        <v/>
      </c>
      <c r="F2">
        <f>IF(申込一覧表A!F6="","",申込一覧表A!$D$1)</f>
        <v>0</v>
      </c>
      <c r="G2">
        <f>IF(申込一覧表A!F6="","",申込一覧表A!F6)</f>
        <v>333</v>
      </c>
      <c r="H2" t="str">
        <f>IF(申込一覧表A!I6="","",申込一覧表A!I6&amp;" "&amp;申込一覧表A!K6)</f>
        <v>01000 0082500</v>
      </c>
      <c r="I2" t="str">
        <f>IF(申込一覧表A!M6="","",申込一覧表A!M6&amp;" "&amp;申込一覧表A!O6)</f>
        <v/>
      </c>
      <c r="J2" t="str">
        <f>IF(申込一覧表A!Q6="","",申込一覧表A!Q6&amp;" "&amp;申込一覧表A!S6)</f>
        <v/>
      </c>
      <c r="K2" t="str">
        <f>IF(申込一覧表A!G6="","",申込一覧表A!G6)</f>
        <v/>
      </c>
      <c r="L2" t="str">
        <f>IF(申込一覧表A!H6="","",申込一覧表A!H6)</f>
        <v/>
      </c>
    </row>
    <row r="3" spans="1:12" x14ac:dyDescent="0.2">
      <c r="A3">
        <f>IF(申込一覧表A!F7="","",申込一覧表A!E7*100000000+申込一覧表A!F7)</f>
        <v>200000777</v>
      </c>
      <c r="B3" t="str">
        <f>IF(申込一覧表A!B7="","",申込一覧表A!B7&amp;"("&amp;申込一覧表A!C7&amp;")")</f>
        <v>上武 花子(1)</v>
      </c>
      <c r="C3" t="str">
        <f>IF(申込一覧表A!D7="","",申込一覧表A!D7)</f>
        <v>ｼﾞｮｳﾌﾞﾊﾅｺ</v>
      </c>
      <c r="D3">
        <f>IF(申込一覧表A!E7="","",申込一覧表A!E7)</f>
        <v>2</v>
      </c>
      <c r="E3" t="str">
        <f>IF(A3="","",IF(申込一覧表A!$D$1="","",VLOOKUP(申込一覧表A!$D$1,初期設定!$D:$N,5,FALSE)))</f>
        <v/>
      </c>
      <c r="F3">
        <f>IF(申込一覧表A!F7="","",申込一覧表A!$D$1)</f>
        <v>0</v>
      </c>
      <c r="G3">
        <f>IF(申込一覧表A!F7="","",申込一覧表A!F7)</f>
        <v>777</v>
      </c>
      <c r="H3" t="str">
        <f>IF(申込一覧表A!I7="","",申込一覧表A!I7&amp;" "&amp;申込一覧表A!K7)</f>
        <v>00800 0045400</v>
      </c>
      <c r="I3" t="str">
        <f>IF(申込一覧表A!M7="","",申込一覧表A!M7&amp;" "&amp;申込一覧表A!O7)</f>
        <v/>
      </c>
      <c r="J3" t="str">
        <f>IF(申込一覧表A!Q7="","",申込一覧表A!Q7&amp;" "&amp;申込一覧表A!S7)</f>
        <v/>
      </c>
      <c r="K3" t="str">
        <f>IF(申込一覧表A!G7="","",申込一覧表A!G7)</f>
        <v/>
      </c>
      <c r="L3" t="str">
        <f>IF(申込一覧表A!H7="","",申込一覧表A!H7)</f>
        <v/>
      </c>
    </row>
    <row r="4" spans="1:12" x14ac:dyDescent="0.2">
      <c r="A4">
        <f>IF(申込一覧表A!F8="","",申込一覧表A!E8*100000000+申込一覧表A!F8)</f>
        <v>100000111</v>
      </c>
      <c r="B4" t="str">
        <f>IF(申込一覧表A!B8="","",申込一覧表A!B8&amp;"("&amp;申込一覧表A!C8&amp;")")</f>
        <v>上武 太郎(4)</v>
      </c>
      <c r="C4" t="str">
        <f>IF(申込一覧表A!D8="","",申込一覧表A!D8)</f>
        <v>ｼﾞｮｳﾌﾞ ﾀﾛｳ</v>
      </c>
      <c r="D4">
        <f>IF(申込一覧表A!E8="","",申込一覧表A!E8)</f>
        <v>1</v>
      </c>
      <c r="E4" t="str">
        <f>IF(A4="","",IF(申込一覧表A!$D$1="","",VLOOKUP(申込一覧表A!$D$1,初期設定!$D:$N,5,FALSE)))</f>
        <v/>
      </c>
      <c r="F4">
        <f>IF(申込一覧表A!F8="","",申込一覧表A!$D$1)</f>
        <v>0</v>
      </c>
      <c r="G4">
        <f>IF(申込一覧表A!F8="","",申込一覧表A!F8)</f>
        <v>111</v>
      </c>
      <c r="H4" t="str">
        <f>IF(申込一覧表A!I8="","",申込一覧表A!I8&amp;" "&amp;申込一覧表A!K8)</f>
        <v>00710 0035320</v>
      </c>
      <c r="I4" t="str">
        <f>IF(申込一覧表A!M8="","",申込一覧表A!M8&amp;" "&amp;申込一覧表A!O8)</f>
        <v/>
      </c>
      <c r="J4" t="str">
        <f>IF(申込一覧表A!Q8="","",申込一覧表A!Q8&amp;" "&amp;申込一覧表A!S8)</f>
        <v/>
      </c>
      <c r="K4" t="str">
        <f>IF(申込一覧表A!G8="","",申込一覧表A!G8)</f>
        <v/>
      </c>
      <c r="L4" t="str">
        <f>IF(申込一覧表A!H8="","",申込一覧表A!H8)</f>
        <v/>
      </c>
    </row>
    <row r="5" spans="1:12" x14ac:dyDescent="0.2">
      <c r="A5">
        <f>IF(申込一覧表A!F9="","",申込一覧表A!E9*100000000+申込一覧表A!F9)</f>
        <v>200000222</v>
      </c>
      <c r="B5" t="str">
        <f>IF(申込一覧表A!B9="","",申込一覧表A!B9&amp;"("&amp;申込一覧表A!C9&amp;")")</f>
        <v>上武 桃子(5)</v>
      </c>
      <c r="C5" t="str">
        <f>IF(申込一覧表A!D9="","",申込一覧表A!D9)</f>
        <v>ｼﾞｮｳﾌﾞ ﾓﾓｺ</v>
      </c>
      <c r="D5">
        <f>IF(申込一覧表A!E9="","",申込一覧表A!E9)</f>
        <v>2</v>
      </c>
      <c r="E5" t="str">
        <f>IF(A5="","",IF(申込一覧表A!$D$1="","",VLOOKUP(申込一覧表A!$D$1,初期設定!$D:$N,5,FALSE)))</f>
        <v/>
      </c>
      <c r="F5">
        <f>IF(申込一覧表A!F9="","",申込一覧表A!$D$1)</f>
        <v>0</v>
      </c>
      <c r="G5">
        <f>IF(申込一覧表A!F9="","",申込一覧表A!F9)</f>
        <v>222</v>
      </c>
      <c r="H5" t="str">
        <f>IF(申込一覧表A!I9="","",申込一覧表A!I9&amp;" "&amp;申込一覧表A!K9)</f>
        <v>00610 0025930</v>
      </c>
      <c r="I5" t="str">
        <f>IF(申込一覧表A!M9="","",申込一覧表A!M9&amp;" "&amp;申込一覧表A!O9)</f>
        <v/>
      </c>
      <c r="J5" t="str">
        <f>IF(申込一覧表A!Q9="","",申込一覧表A!Q9&amp;" "&amp;申込一覧表A!S9)</f>
        <v/>
      </c>
      <c r="K5" t="str">
        <f>IF(申込一覧表A!G9="","",申込一覧表A!G9)</f>
        <v/>
      </c>
      <c r="L5" t="str">
        <f>IF(申込一覧表A!H9="","",申込一覧表A!H9)</f>
        <v/>
      </c>
    </row>
    <row r="6" spans="1:12" x14ac:dyDescent="0.2">
      <c r="A6" t="e">
        <f>IF(申込一覧表A!#REF!="","",申込一覧表A!#REF!*100000000+申込一覧表A!#REF!)</f>
        <v>#REF!</v>
      </c>
      <c r="B6" t="e">
        <f>IF(申込一覧表A!#REF!="","",申込一覧表A!#REF!&amp;"("&amp;申込一覧表A!#REF!&amp;")")</f>
        <v>#REF!</v>
      </c>
      <c r="C6" t="e">
        <f>IF(申込一覧表A!#REF!="","",申込一覧表A!#REF!)</f>
        <v>#REF!</v>
      </c>
      <c r="D6" t="e">
        <f>IF(申込一覧表A!#REF!="","",申込一覧表A!#REF!)</f>
        <v>#REF!</v>
      </c>
      <c r="E6" t="e">
        <f>IF(A6="","",IF(申込一覧表A!$D$1="","",VLOOKUP(申込一覧表A!$D$1,初期設定!$D:$N,5,FALSE)))</f>
        <v>#REF!</v>
      </c>
      <c r="F6" t="e">
        <f>IF(申込一覧表A!#REF!="","",申込一覧表A!$D$1)</f>
        <v>#REF!</v>
      </c>
      <c r="G6" t="e">
        <f>IF(申込一覧表A!#REF!="","",申込一覧表A!#REF!)</f>
        <v>#REF!</v>
      </c>
      <c r="H6" t="e">
        <f>IF(申込一覧表A!#REF!="","",申込一覧表A!#REF!&amp;" "&amp;申込一覧表A!#REF!)</f>
        <v>#REF!</v>
      </c>
      <c r="I6" t="e">
        <f>IF(申込一覧表A!#REF!="","",申込一覧表A!#REF!&amp;" "&amp;申込一覧表A!#REF!)</f>
        <v>#REF!</v>
      </c>
      <c r="J6" t="e">
        <f>IF(申込一覧表A!#REF!="","",申込一覧表A!#REF!&amp;" "&amp;申込一覧表A!#REF!)</f>
        <v>#REF!</v>
      </c>
      <c r="K6" t="e">
        <f>IF(申込一覧表A!#REF!="","",申込一覧表A!#REF!)</f>
        <v>#REF!</v>
      </c>
      <c r="L6" t="e">
        <f>IF(申込一覧表A!#REF!="","",申込一覧表A!#REF!)</f>
        <v>#REF!</v>
      </c>
    </row>
    <row r="7" spans="1:12" x14ac:dyDescent="0.2">
      <c r="A7">
        <f>IF(申込一覧表A!F10="","",申込一覧表A!E10*100000000+申込一覧表A!F10)</f>
        <v>100000555</v>
      </c>
      <c r="B7" t="str">
        <f>IF(申込一覧表A!B10="","",申込一覧表A!B10&amp;"("&amp;申込一覧表A!C10&amp;")")</f>
        <v>上武 四郎(3)</v>
      </c>
      <c r="C7" t="str">
        <f>IF(申込一覧表A!D10="","",申込一覧表A!D10)</f>
        <v>ｼﾞｮｳﾌﾞｼﾛｳ</v>
      </c>
      <c r="D7">
        <f>IF(申込一覧表A!E10="","",申込一覧表A!E10)</f>
        <v>1</v>
      </c>
      <c r="E7" t="str">
        <f>IF(A7="","",IF(申込一覧表A!$D$1="","",VLOOKUP(申込一覧表A!$D$1,初期設定!$D:$N,5,FALSE)))</f>
        <v/>
      </c>
      <c r="F7">
        <f>IF(申込一覧表A!F10="","",申込一覧表A!$D$1)</f>
        <v>0</v>
      </c>
      <c r="G7">
        <f>IF(申込一覧表A!F10="","",申込一覧表A!F10)</f>
        <v>555</v>
      </c>
      <c r="H7" t="str">
        <f>IF(申込一覧表A!I10="","",申込一覧表A!I10&amp;" "&amp;申込一覧表A!K10)</f>
        <v>00200 0001150</v>
      </c>
      <c r="I7" t="str">
        <f>IF(申込一覧表A!M10="","",申込一覧表A!M10&amp;" "&amp;申込一覧表A!O10)</f>
        <v/>
      </c>
      <c r="J7" t="str">
        <f>IF(申込一覧表A!Q10="","",申込一覧表A!Q10&amp;" "&amp;申込一覧表A!S10)</f>
        <v/>
      </c>
      <c r="K7" t="str">
        <f>IF(申込一覧表A!G10="","",申込一覧表A!G10)</f>
        <v/>
      </c>
      <c r="L7" t="str">
        <f>IF(申込一覧表A!H10="","",申込一覧表A!H10)</f>
        <v/>
      </c>
    </row>
    <row r="8" spans="1:12" x14ac:dyDescent="0.2">
      <c r="A8" t="str">
        <f>IF(申込一覧表A!F11="","",申込一覧表A!E11*100000000+申込一覧表A!F11)</f>
        <v/>
      </c>
      <c r="B8" t="str">
        <f>IF(申込一覧表A!B11="","",申込一覧表A!B11&amp;"("&amp;申込一覧表A!C11&amp;")")</f>
        <v/>
      </c>
      <c r="C8" t="str">
        <f>IF(申込一覧表A!D11="","",申込一覧表A!D11)</f>
        <v/>
      </c>
      <c r="D8" t="str">
        <f>IF(申込一覧表A!E11="","",申込一覧表A!E11)</f>
        <v/>
      </c>
      <c r="E8" t="str">
        <f>IF(A8="","",IF(申込一覧表A!$D$1="","",VLOOKUP(申込一覧表A!$D$1,koodo,5)))</f>
        <v/>
      </c>
      <c r="F8" t="str">
        <f>IF(申込一覧表A!F11="","",申込一覧表A!$D$1)</f>
        <v/>
      </c>
      <c r="G8" t="str">
        <f>IF(申込一覧表A!F11="","",申込一覧表A!F11)</f>
        <v/>
      </c>
      <c r="H8" t="str">
        <f>IF(申込一覧表A!I11="","",申込一覧表A!I11&amp;" "&amp;申込一覧表A!K11)</f>
        <v/>
      </c>
      <c r="I8" t="str">
        <f>IF(申込一覧表A!M11="","",申込一覧表A!M11&amp;" "&amp;申込一覧表A!O11)</f>
        <v/>
      </c>
      <c r="J8" t="str">
        <f>IF(申込一覧表A!Q11="","",申込一覧表A!Q11&amp;" "&amp;申込一覧表A!S11)</f>
        <v/>
      </c>
      <c r="K8" t="str">
        <f>IF(申込一覧表A!G11="","",申込一覧表A!G11)</f>
        <v/>
      </c>
      <c r="L8" t="str">
        <f>IF(申込一覧表A!H11="","",申込一覧表A!H11)</f>
        <v/>
      </c>
    </row>
    <row r="9" spans="1:12" x14ac:dyDescent="0.2">
      <c r="A9" t="str">
        <f>IF(申込一覧表A!F12="","",申込一覧表A!E12*100000000+申込一覧表A!F12)</f>
        <v/>
      </c>
      <c r="B9" t="str">
        <f>IF(申込一覧表A!B12="","",申込一覧表A!B12&amp;"("&amp;申込一覧表A!C12&amp;")")</f>
        <v/>
      </c>
      <c r="C9" t="str">
        <f>IF(申込一覧表A!D12="","",申込一覧表A!D12)</f>
        <v/>
      </c>
      <c r="D9" t="str">
        <f>IF(申込一覧表A!E12="","",申込一覧表A!E12)</f>
        <v/>
      </c>
      <c r="E9" t="str">
        <f>IF(A9="","",IF(申込一覧表A!$D$1="","",VLOOKUP(申込一覧表A!$D$1,koodo,5)))</f>
        <v/>
      </c>
      <c r="F9" t="str">
        <f>IF(申込一覧表A!F12="","",申込一覧表A!$D$1)</f>
        <v/>
      </c>
      <c r="G9" t="str">
        <f>IF(申込一覧表A!F12="","",申込一覧表A!F12)</f>
        <v/>
      </c>
      <c r="H9" t="str">
        <f>IF(申込一覧表A!I12="","",申込一覧表A!I12&amp;" "&amp;申込一覧表A!K12)</f>
        <v/>
      </c>
      <c r="I9" t="str">
        <f>IF(申込一覧表A!M12="","",申込一覧表A!M12&amp;" "&amp;申込一覧表A!O12)</f>
        <v/>
      </c>
      <c r="J9" t="str">
        <f>IF(申込一覧表A!Q12="","",申込一覧表A!Q12&amp;" "&amp;申込一覧表A!S12)</f>
        <v/>
      </c>
      <c r="K9" t="str">
        <f>IF(申込一覧表A!G12="","",申込一覧表A!G12)</f>
        <v/>
      </c>
      <c r="L9" t="str">
        <f>IF(申込一覧表A!H12="","",申込一覧表A!H12)</f>
        <v/>
      </c>
    </row>
    <row r="10" spans="1:12" x14ac:dyDescent="0.2">
      <c r="A10" t="str">
        <f>IF(申込一覧表A!F13="","",申込一覧表A!E13*100000000+申込一覧表A!F13)</f>
        <v/>
      </c>
      <c r="B10" t="str">
        <f>IF(申込一覧表A!B13="","",申込一覧表A!B13&amp;"("&amp;申込一覧表A!C13&amp;")")</f>
        <v/>
      </c>
      <c r="C10" t="str">
        <f>IF(申込一覧表A!D13="","",申込一覧表A!D13)</f>
        <v/>
      </c>
      <c r="D10" t="str">
        <f>IF(申込一覧表A!E13="","",申込一覧表A!E13)</f>
        <v/>
      </c>
      <c r="E10" t="str">
        <f>IF(A10="","",IF(申込一覧表A!$D$1="","",VLOOKUP(申込一覧表A!$D$1,koodo,5)))</f>
        <v/>
      </c>
      <c r="F10" t="str">
        <f>IF(申込一覧表A!F13="","",申込一覧表A!$D$1)</f>
        <v/>
      </c>
      <c r="G10" t="str">
        <f>IF(申込一覧表A!F13="","",申込一覧表A!F13)</f>
        <v/>
      </c>
      <c r="H10" t="str">
        <f>IF(申込一覧表A!I13="","",申込一覧表A!I13&amp;" "&amp;申込一覧表A!K13)</f>
        <v/>
      </c>
      <c r="I10" t="str">
        <f>IF(申込一覧表A!M13="","",申込一覧表A!M13&amp;" "&amp;申込一覧表A!O13)</f>
        <v/>
      </c>
      <c r="J10" t="str">
        <f>IF(申込一覧表A!Q13="","",申込一覧表A!Q13&amp;" "&amp;申込一覧表A!S13)</f>
        <v/>
      </c>
      <c r="K10" t="str">
        <f>IF(申込一覧表A!G13="","",申込一覧表A!G13)</f>
        <v/>
      </c>
      <c r="L10" t="str">
        <f>IF(申込一覧表A!H13="","",申込一覧表A!H13)</f>
        <v/>
      </c>
    </row>
    <row r="11" spans="1:12" x14ac:dyDescent="0.2">
      <c r="A11" t="str">
        <f>IF(申込一覧表A!F14="","",申込一覧表A!E14*100000000+申込一覧表A!F14)</f>
        <v/>
      </c>
      <c r="B11" t="str">
        <f>IF(申込一覧表A!B14="","",申込一覧表A!B14&amp;"("&amp;申込一覧表A!C14&amp;")")</f>
        <v/>
      </c>
      <c r="C11" t="str">
        <f>IF(申込一覧表A!D14="","",申込一覧表A!D14)</f>
        <v/>
      </c>
      <c r="D11" t="str">
        <f>IF(申込一覧表A!E14="","",申込一覧表A!E14)</f>
        <v/>
      </c>
      <c r="E11" t="str">
        <f>IF(A11="","",IF(申込一覧表A!$D$1="","",VLOOKUP(申込一覧表A!$D$1,koodo,5)))</f>
        <v/>
      </c>
      <c r="F11" t="str">
        <f>IF(申込一覧表A!F14="","",申込一覧表A!$D$1)</f>
        <v/>
      </c>
      <c r="G11" t="str">
        <f>IF(申込一覧表A!F14="","",申込一覧表A!F14)</f>
        <v/>
      </c>
      <c r="H11" t="str">
        <f>IF(申込一覧表A!I14="","",申込一覧表A!I14&amp;" "&amp;申込一覧表A!K14)</f>
        <v/>
      </c>
      <c r="I11" t="str">
        <f>IF(申込一覧表A!M14="","",申込一覧表A!M14&amp;" "&amp;申込一覧表A!O14)</f>
        <v/>
      </c>
      <c r="J11" t="str">
        <f>IF(申込一覧表A!Q14="","",申込一覧表A!Q14&amp;" "&amp;申込一覧表A!S14)</f>
        <v/>
      </c>
      <c r="K11" t="str">
        <f>IF(申込一覧表A!G14="","",申込一覧表A!G14)</f>
        <v/>
      </c>
      <c r="L11" t="str">
        <f>IF(申込一覧表A!H14="","",申込一覧表A!H14)</f>
        <v/>
      </c>
    </row>
    <row r="12" spans="1:12" x14ac:dyDescent="0.2">
      <c r="A12" t="str">
        <f>IF(申込一覧表A!F15="","",申込一覧表A!E15*100000000+申込一覧表A!F15)</f>
        <v/>
      </c>
      <c r="B12" t="str">
        <f>IF(申込一覧表A!B15="","",申込一覧表A!B15&amp;"("&amp;申込一覧表A!C15&amp;")")</f>
        <v/>
      </c>
      <c r="C12" t="str">
        <f>IF(申込一覧表A!D15="","",申込一覧表A!D15)</f>
        <v/>
      </c>
      <c r="D12" t="str">
        <f>IF(申込一覧表A!E15="","",申込一覧表A!E15)</f>
        <v/>
      </c>
      <c r="E12" t="str">
        <f>IF(A12="","",IF(申込一覧表A!$D$1="","",VLOOKUP(申込一覧表A!$D$1,koodo,5)))</f>
        <v/>
      </c>
      <c r="F12" t="str">
        <f>IF(申込一覧表A!F15="","",申込一覧表A!$D$1)</f>
        <v/>
      </c>
      <c r="G12" t="str">
        <f>IF(申込一覧表A!F15="","",申込一覧表A!F15)</f>
        <v/>
      </c>
      <c r="H12" t="str">
        <f>IF(申込一覧表A!I15="","",申込一覧表A!I15&amp;" "&amp;申込一覧表A!K15)</f>
        <v/>
      </c>
      <c r="I12" t="str">
        <f>IF(申込一覧表A!M15="","",申込一覧表A!M15&amp;" "&amp;申込一覧表A!O15)</f>
        <v/>
      </c>
      <c r="J12" t="str">
        <f>IF(申込一覧表A!Q15="","",申込一覧表A!Q15&amp;" "&amp;申込一覧表A!S15)</f>
        <v/>
      </c>
      <c r="K12" t="str">
        <f>IF(申込一覧表A!G15="","",申込一覧表A!G15)</f>
        <v/>
      </c>
      <c r="L12" t="str">
        <f>IF(申込一覧表A!H15="","",申込一覧表A!H15)</f>
        <v/>
      </c>
    </row>
    <row r="13" spans="1:12" x14ac:dyDescent="0.2">
      <c r="A13" t="str">
        <f>IF(申込一覧表A!F16="","",申込一覧表A!E16*100000000+申込一覧表A!F16)</f>
        <v/>
      </c>
      <c r="B13" t="str">
        <f>IF(申込一覧表A!B16="","",申込一覧表A!B16&amp;"("&amp;申込一覧表A!C16&amp;")")</f>
        <v/>
      </c>
      <c r="C13" t="str">
        <f>IF(申込一覧表A!D16="","",申込一覧表A!D16)</f>
        <v/>
      </c>
      <c r="D13" t="str">
        <f>IF(申込一覧表A!E16="","",申込一覧表A!E16)</f>
        <v/>
      </c>
      <c r="E13" t="str">
        <f>IF(A13="","",IF(申込一覧表A!$D$1="","",VLOOKUP(申込一覧表A!$D$1,koodo,5)))</f>
        <v/>
      </c>
      <c r="F13" t="str">
        <f>IF(申込一覧表A!F16="","",申込一覧表A!$D$1)</f>
        <v/>
      </c>
      <c r="G13" t="str">
        <f>IF(申込一覧表A!F16="","",申込一覧表A!F16)</f>
        <v/>
      </c>
      <c r="H13" t="str">
        <f>IF(申込一覧表A!I16="","",申込一覧表A!I16&amp;" "&amp;申込一覧表A!K16)</f>
        <v/>
      </c>
      <c r="I13" t="str">
        <f>IF(申込一覧表A!M16="","",申込一覧表A!M16&amp;" "&amp;申込一覧表A!O16)</f>
        <v/>
      </c>
      <c r="J13" t="str">
        <f>IF(申込一覧表A!Q16="","",申込一覧表A!Q16&amp;" "&amp;申込一覧表A!S16)</f>
        <v/>
      </c>
      <c r="K13" t="str">
        <f>IF(申込一覧表A!G16="","",申込一覧表A!G16)</f>
        <v/>
      </c>
      <c r="L13" t="str">
        <f>IF(申込一覧表A!H16="","",申込一覧表A!H16)</f>
        <v/>
      </c>
    </row>
    <row r="14" spans="1:12" x14ac:dyDescent="0.2">
      <c r="A14" t="str">
        <f>IF(申込一覧表A!F17="","",申込一覧表A!E17*100000000+申込一覧表A!F17)</f>
        <v/>
      </c>
      <c r="B14" t="str">
        <f>IF(申込一覧表A!B17="","",申込一覧表A!B17&amp;"("&amp;申込一覧表A!C17&amp;")")</f>
        <v/>
      </c>
      <c r="C14" t="str">
        <f>IF(申込一覧表A!D17="","",申込一覧表A!D17)</f>
        <v/>
      </c>
      <c r="D14" t="str">
        <f>IF(申込一覧表A!E17="","",申込一覧表A!E17)</f>
        <v/>
      </c>
      <c r="E14" t="str">
        <f>IF(A14="","",IF(申込一覧表A!$D$1="","",VLOOKUP(申込一覧表A!$D$1,koodo,5)))</f>
        <v/>
      </c>
      <c r="F14" t="str">
        <f>IF(申込一覧表A!F17="","",申込一覧表A!$D$1)</f>
        <v/>
      </c>
      <c r="G14" t="str">
        <f>IF(申込一覧表A!F17="","",申込一覧表A!F17)</f>
        <v/>
      </c>
      <c r="H14" t="str">
        <f>IF(申込一覧表A!I17="","",申込一覧表A!I17&amp;" "&amp;申込一覧表A!K17)</f>
        <v/>
      </c>
      <c r="I14" t="str">
        <f>IF(申込一覧表A!M17="","",申込一覧表A!M17&amp;" "&amp;申込一覧表A!O17)</f>
        <v/>
      </c>
      <c r="J14" t="str">
        <f>IF(申込一覧表A!Q17="","",申込一覧表A!Q17&amp;" "&amp;申込一覧表A!S17)</f>
        <v/>
      </c>
      <c r="K14" t="str">
        <f>IF(申込一覧表A!G17="","",申込一覧表A!G17)</f>
        <v/>
      </c>
      <c r="L14" t="str">
        <f>IF(申込一覧表A!H17="","",申込一覧表A!H17)</f>
        <v/>
      </c>
    </row>
    <row r="15" spans="1:12" x14ac:dyDescent="0.2">
      <c r="A15" t="str">
        <f>IF(申込一覧表A!F18="","",申込一覧表A!E18*100000000+申込一覧表A!F18)</f>
        <v/>
      </c>
      <c r="B15" t="str">
        <f>IF(申込一覧表A!B18="","",申込一覧表A!B18&amp;"("&amp;申込一覧表A!C18&amp;")")</f>
        <v/>
      </c>
      <c r="C15" t="str">
        <f>IF(申込一覧表A!D18="","",申込一覧表A!D18)</f>
        <v/>
      </c>
      <c r="D15" t="str">
        <f>IF(申込一覧表A!E18="","",申込一覧表A!E18)</f>
        <v/>
      </c>
      <c r="E15" t="str">
        <f>IF(A15="","",IF(申込一覧表A!$D$1="","",VLOOKUP(申込一覧表A!$D$1,koodo,5)))</f>
        <v/>
      </c>
      <c r="F15" t="str">
        <f>IF(申込一覧表A!F18="","",申込一覧表A!$D$1)</f>
        <v/>
      </c>
      <c r="G15" t="str">
        <f>IF(申込一覧表A!F18="","",申込一覧表A!F18)</f>
        <v/>
      </c>
      <c r="H15" t="str">
        <f>IF(申込一覧表A!I18="","",申込一覧表A!I18&amp;" "&amp;申込一覧表A!K18)</f>
        <v/>
      </c>
      <c r="I15" t="str">
        <f>IF(申込一覧表A!M18="","",申込一覧表A!M18&amp;" "&amp;申込一覧表A!O18)</f>
        <v/>
      </c>
      <c r="J15" t="str">
        <f>IF(申込一覧表A!Q18="","",申込一覧表A!Q18&amp;" "&amp;申込一覧表A!S18)</f>
        <v/>
      </c>
      <c r="K15" t="str">
        <f>IF(申込一覧表A!G18="","",申込一覧表A!G18)</f>
        <v/>
      </c>
      <c r="L15" t="str">
        <f>IF(申込一覧表A!H18="","",申込一覧表A!H18)</f>
        <v/>
      </c>
    </row>
    <row r="16" spans="1:12" x14ac:dyDescent="0.2">
      <c r="A16" t="str">
        <f>IF(申込一覧表A!F19="","",申込一覧表A!E19*100000000+申込一覧表A!F19)</f>
        <v/>
      </c>
      <c r="B16" t="str">
        <f>IF(申込一覧表A!B19="","",申込一覧表A!B19&amp;"("&amp;申込一覧表A!C19&amp;")")</f>
        <v/>
      </c>
      <c r="C16" t="str">
        <f>IF(申込一覧表A!D19="","",申込一覧表A!D19)</f>
        <v/>
      </c>
      <c r="D16" t="str">
        <f>IF(申込一覧表A!E19="","",申込一覧表A!E19)</f>
        <v/>
      </c>
      <c r="E16" t="str">
        <f>IF(A16="","",IF(申込一覧表A!$D$1="","",VLOOKUP(申込一覧表A!$D$1,koodo,5)))</f>
        <v/>
      </c>
      <c r="F16" t="str">
        <f>IF(申込一覧表A!F19="","",申込一覧表A!$D$1)</f>
        <v/>
      </c>
      <c r="G16" t="str">
        <f>IF(申込一覧表A!F19="","",申込一覧表A!F19)</f>
        <v/>
      </c>
      <c r="H16" t="str">
        <f>IF(申込一覧表A!I19="","",申込一覧表A!I19&amp;" "&amp;申込一覧表A!K19)</f>
        <v/>
      </c>
      <c r="I16" t="str">
        <f>IF(申込一覧表A!M19="","",申込一覧表A!M19&amp;" "&amp;申込一覧表A!O19)</f>
        <v/>
      </c>
      <c r="J16" t="str">
        <f>IF(申込一覧表A!Q19="","",申込一覧表A!Q19&amp;" "&amp;申込一覧表A!S19)</f>
        <v/>
      </c>
      <c r="K16" t="str">
        <f>IF(申込一覧表A!G19="","",申込一覧表A!G19)</f>
        <v/>
      </c>
      <c r="L16" t="str">
        <f>IF(申込一覧表A!H19="","",申込一覧表A!H19)</f>
        <v/>
      </c>
    </row>
    <row r="17" spans="1:12" x14ac:dyDescent="0.2">
      <c r="A17" t="str">
        <f>IF(申込一覧表A!F20="","",申込一覧表A!E20*100000000+申込一覧表A!F20)</f>
        <v/>
      </c>
      <c r="B17" t="str">
        <f>IF(申込一覧表A!B20="","",申込一覧表A!B20&amp;"("&amp;申込一覧表A!C20&amp;")")</f>
        <v/>
      </c>
      <c r="C17" t="str">
        <f>IF(申込一覧表A!D20="","",申込一覧表A!D20)</f>
        <v/>
      </c>
      <c r="D17" t="str">
        <f>IF(申込一覧表A!E20="","",申込一覧表A!E20)</f>
        <v/>
      </c>
      <c r="E17" t="str">
        <f>IF(A17="","",IF(申込一覧表A!$D$1="","",VLOOKUP(申込一覧表A!$D$1,koodo,5)))</f>
        <v/>
      </c>
      <c r="F17" t="str">
        <f>IF(申込一覧表A!F20="","",申込一覧表A!$D$1)</f>
        <v/>
      </c>
      <c r="G17" t="str">
        <f>IF(申込一覧表A!F20="","",申込一覧表A!F20)</f>
        <v/>
      </c>
      <c r="H17" t="str">
        <f>IF(申込一覧表A!I20="","",申込一覧表A!I20&amp;" "&amp;申込一覧表A!K20)</f>
        <v/>
      </c>
      <c r="I17" t="str">
        <f>IF(申込一覧表A!M20="","",申込一覧表A!M20&amp;" "&amp;申込一覧表A!O20)</f>
        <v/>
      </c>
      <c r="J17" t="str">
        <f>IF(申込一覧表A!Q20="","",申込一覧表A!Q20&amp;" "&amp;申込一覧表A!S20)</f>
        <v/>
      </c>
      <c r="K17" t="str">
        <f>IF(申込一覧表A!G20="","",申込一覧表A!G20)</f>
        <v/>
      </c>
      <c r="L17" t="str">
        <f>IF(申込一覧表A!H20="","",申込一覧表A!H20)</f>
        <v/>
      </c>
    </row>
    <row r="18" spans="1:12" x14ac:dyDescent="0.2">
      <c r="A18" t="str">
        <f>IF(申込一覧表A!F21="","",申込一覧表A!E21*100000000+申込一覧表A!F21)</f>
        <v/>
      </c>
      <c r="B18" t="str">
        <f>IF(申込一覧表A!B21="","",申込一覧表A!B21&amp;"("&amp;申込一覧表A!C21&amp;")")</f>
        <v/>
      </c>
      <c r="C18" t="str">
        <f>IF(申込一覧表A!D21="","",申込一覧表A!D21)</f>
        <v/>
      </c>
      <c r="D18" t="str">
        <f>IF(申込一覧表A!E21="","",申込一覧表A!E21)</f>
        <v/>
      </c>
      <c r="E18" t="str">
        <f>IF(A18="","",IF(申込一覧表A!$D$1="","",VLOOKUP(申込一覧表A!$D$1,koodo,5)))</f>
        <v/>
      </c>
      <c r="F18" t="str">
        <f>IF(申込一覧表A!F21="","",申込一覧表A!$D$1)</f>
        <v/>
      </c>
      <c r="G18" t="str">
        <f>IF(申込一覧表A!F21="","",申込一覧表A!F21)</f>
        <v/>
      </c>
      <c r="H18" t="str">
        <f>IF(申込一覧表A!I21="","",申込一覧表A!I21&amp;" "&amp;申込一覧表A!K21)</f>
        <v/>
      </c>
      <c r="I18" t="str">
        <f>IF(申込一覧表A!M21="","",申込一覧表A!M21&amp;" "&amp;申込一覧表A!O21)</f>
        <v/>
      </c>
      <c r="J18" t="str">
        <f>IF(申込一覧表A!Q21="","",申込一覧表A!Q21&amp;" "&amp;申込一覧表A!S21)</f>
        <v/>
      </c>
      <c r="K18" t="str">
        <f>IF(申込一覧表A!G21="","",申込一覧表A!G21)</f>
        <v/>
      </c>
      <c r="L18" t="str">
        <f>IF(申込一覧表A!H21="","",申込一覧表A!H21)</f>
        <v/>
      </c>
    </row>
    <row r="19" spans="1:12" x14ac:dyDescent="0.2">
      <c r="A19" t="str">
        <f>IF(申込一覧表A!F22="","",申込一覧表A!E22*100000000+申込一覧表A!F22)</f>
        <v/>
      </c>
      <c r="B19" t="str">
        <f>IF(申込一覧表A!B22="","",申込一覧表A!B22&amp;"("&amp;申込一覧表A!C22&amp;")")</f>
        <v/>
      </c>
      <c r="C19" t="str">
        <f>IF(申込一覧表A!D22="","",申込一覧表A!D22)</f>
        <v/>
      </c>
      <c r="D19" t="str">
        <f>IF(申込一覧表A!E22="","",申込一覧表A!E22)</f>
        <v/>
      </c>
      <c r="E19" t="str">
        <f>IF(A19="","",IF(申込一覧表A!$D$1="","",VLOOKUP(申込一覧表A!$D$1,koodo,5)))</f>
        <v/>
      </c>
      <c r="F19" t="str">
        <f>IF(申込一覧表A!F22="","",申込一覧表A!$D$1)</f>
        <v/>
      </c>
      <c r="G19" t="str">
        <f>IF(申込一覧表A!F22="","",申込一覧表A!F22)</f>
        <v/>
      </c>
      <c r="H19" t="str">
        <f>IF(申込一覧表A!I22="","",申込一覧表A!I22&amp;" "&amp;申込一覧表A!K22)</f>
        <v/>
      </c>
      <c r="I19" t="str">
        <f>IF(申込一覧表A!M22="","",申込一覧表A!M22&amp;" "&amp;申込一覧表A!O22)</f>
        <v/>
      </c>
      <c r="J19" t="str">
        <f>IF(申込一覧表A!Q22="","",申込一覧表A!Q22&amp;" "&amp;申込一覧表A!S22)</f>
        <v/>
      </c>
      <c r="K19" t="str">
        <f>IF(申込一覧表A!G22="","",申込一覧表A!G22)</f>
        <v/>
      </c>
      <c r="L19" t="str">
        <f>IF(申込一覧表A!H22="","",申込一覧表A!H22)</f>
        <v/>
      </c>
    </row>
    <row r="20" spans="1:12" x14ac:dyDescent="0.2">
      <c r="A20" t="str">
        <f>IF(申込一覧表A!F23="","",申込一覧表A!E23*100000000+申込一覧表A!F23)</f>
        <v/>
      </c>
      <c r="B20" t="str">
        <f>IF(申込一覧表A!B23="","",申込一覧表A!B23&amp;"("&amp;申込一覧表A!C23&amp;")")</f>
        <v/>
      </c>
      <c r="C20" t="str">
        <f>IF(申込一覧表A!D23="","",申込一覧表A!D23)</f>
        <v/>
      </c>
      <c r="D20" t="str">
        <f>IF(申込一覧表A!E23="","",申込一覧表A!E23)</f>
        <v/>
      </c>
      <c r="E20" t="str">
        <f>IF(A20="","",IF(申込一覧表A!$D$1="","",VLOOKUP(申込一覧表A!$D$1,koodo,5)))</f>
        <v/>
      </c>
      <c r="F20" t="str">
        <f>IF(申込一覧表A!F23="","",申込一覧表A!$D$1)</f>
        <v/>
      </c>
      <c r="G20" t="str">
        <f>IF(申込一覧表A!F23="","",申込一覧表A!F23)</f>
        <v/>
      </c>
      <c r="H20" t="str">
        <f>IF(申込一覧表A!I23="","",申込一覧表A!I23&amp;" "&amp;申込一覧表A!K23)</f>
        <v/>
      </c>
      <c r="I20" t="str">
        <f>IF(申込一覧表A!M23="","",申込一覧表A!M23&amp;" "&amp;申込一覧表A!O23)</f>
        <v/>
      </c>
      <c r="J20" t="str">
        <f>IF(申込一覧表A!Q23="","",申込一覧表A!Q23&amp;" "&amp;申込一覧表A!S23)</f>
        <v/>
      </c>
      <c r="K20" t="str">
        <f>IF(申込一覧表A!G23="","",申込一覧表A!G23)</f>
        <v/>
      </c>
      <c r="L20" t="str">
        <f>IF(申込一覧表A!H23="","",申込一覧表A!H23)</f>
        <v/>
      </c>
    </row>
    <row r="21" spans="1:12" x14ac:dyDescent="0.2">
      <c r="A21" t="str">
        <f>IF(申込一覧表A!F24="","",申込一覧表A!E24*100000000+申込一覧表A!F24)</f>
        <v/>
      </c>
      <c r="B21" t="str">
        <f>IF(申込一覧表A!B24="","",申込一覧表A!B24&amp;"("&amp;申込一覧表A!C24&amp;")")</f>
        <v/>
      </c>
      <c r="C21" t="str">
        <f>IF(申込一覧表A!D24="","",申込一覧表A!D24)</f>
        <v/>
      </c>
      <c r="D21" t="str">
        <f>IF(申込一覧表A!E24="","",申込一覧表A!E24)</f>
        <v/>
      </c>
      <c r="E21" t="str">
        <f>IF(A21="","",IF(申込一覧表A!$D$1="","",VLOOKUP(申込一覧表A!$D$1,koodo,5)))</f>
        <v/>
      </c>
      <c r="F21" t="str">
        <f>IF(申込一覧表A!F24="","",申込一覧表A!$D$1)</f>
        <v/>
      </c>
      <c r="G21" t="str">
        <f>IF(申込一覧表A!F24="","",申込一覧表A!F24)</f>
        <v/>
      </c>
      <c r="H21" t="str">
        <f>IF(申込一覧表A!I24="","",申込一覧表A!I24&amp;" "&amp;申込一覧表A!K24)</f>
        <v/>
      </c>
      <c r="I21" t="str">
        <f>IF(申込一覧表A!M24="","",申込一覧表A!M24&amp;" "&amp;申込一覧表A!O24)</f>
        <v/>
      </c>
      <c r="J21" t="str">
        <f>IF(申込一覧表A!Q24="","",申込一覧表A!Q24&amp;" "&amp;申込一覧表A!S24)</f>
        <v/>
      </c>
      <c r="K21" t="str">
        <f>IF(申込一覧表A!G24="","",申込一覧表A!G24)</f>
        <v/>
      </c>
      <c r="L21" t="str">
        <f>IF(申込一覧表A!H24="","",申込一覧表A!H24)</f>
        <v/>
      </c>
    </row>
    <row r="22" spans="1:12" x14ac:dyDescent="0.2">
      <c r="A22" t="str">
        <f>IF(申込一覧表A!F25="","",申込一覧表A!E25*100000000+申込一覧表A!F25)</f>
        <v/>
      </c>
      <c r="B22" t="str">
        <f>IF(申込一覧表A!B25="","",申込一覧表A!B25&amp;"("&amp;申込一覧表A!C25&amp;")")</f>
        <v/>
      </c>
      <c r="C22" t="str">
        <f>IF(申込一覧表A!D25="","",申込一覧表A!D25)</f>
        <v/>
      </c>
      <c r="D22" t="str">
        <f>IF(申込一覧表A!E25="","",申込一覧表A!E25)</f>
        <v/>
      </c>
      <c r="E22" t="str">
        <f>IF(A22="","",IF(申込一覧表A!$D$1="","",VLOOKUP(申込一覧表A!$D$1,koodo,5)))</f>
        <v/>
      </c>
      <c r="F22" t="str">
        <f>IF(申込一覧表A!F25="","",申込一覧表A!$D$1)</f>
        <v/>
      </c>
      <c r="G22" t="str">
        <f>IF(申込一覧表A!F25="","",申込一覧表A!F25)</f>
        <v/>
      </c>
      <c r="H22" t="str">
        <f>IF(申込一覧表A!I25="","",申込一覧表A!I25&amp;" "&amp;申込一覧表A!K25)</f>
        <v/>
      </c>
      <c r="I22" t="str">
        <f>IF(申込一覧表A!M25="","",申込一覧表A!M25&amp;" "&amp;申込一覧表A!O25)</f>
        <v/>
      </c>
      <c r="J22" t="str">
        <f>IF(申込一覧表A!Q25="","",申込一覧表A!Q25&amp;" "&amp;申込一覧表A!S25)</f>
        <v/>
      </c>
      <c r="K22" t="str">
        <f>IF(申込一覧表A!G25="","",申込一覧表A!G25)</f>
        <v/>
      </c>
      <c r="L22" t="str">
        <f>IF(申込一覧表A!H25="","",申込一覧表A!H25)</f>
        <v/>
      </c>
    </row>
    <row r="23" spans="1:12" x14ac:dyDescent="0.2">
      <c r="A23" t="str">
        <f>IF(申込一覧表A!F26="","",申込一覧表A!E26*100000000+申込一覧表A!F26)</f>
        <v/>
      </c>
      <c r="B23" t="str">
        <f>IF(申込一覧表A!B26="","",申込一覧表A!B26&amp;"("&amp;申込一覧表A!C26&amp;")")</f>
        <v/>
      </c>
      <c r="C23" t="str">
        <f>IF(申込一覧表A!D26="","",申込一覧表A!D26)</f>
        <v/>
      </c>
      <c r="D23" t="str">
        <f>IF(申込一覧表A!E26="","",申込一覧表A!E26)</f>
        <v/>
      </c>
      <c r="E23" t="str">
        <f>IF(A23="","",IF(申込一覧表A!$D$1="","",VLOOKUP(申込一覧表A!$D$1,koodo,5)))</f>
        <v/>
      </c>
      <c r="F23" t="str">
        <f>IF(申込一覧表A!F26="","",申込一覧表A!$D$1)</f>
        <v/>
      </c>
      <c r="G23" t="str">
        <f>IF(申込一覧表A!F26="","",申込一覧表A!F26)</f>
        <v/>
      </c>
      <c r="H23" t="str">
        <f>IF(申込一覧表A!I26="","",申込一覧表A!I26&amp;" "&amp;申込一覧表A!K26)</f>
        <v/>
      </c>
      <c r="I23" t="str">
        <f>IF(申込一覧表A!M26="","",申込一覧表A!M26&amp;" "&amp;申込一覧表A!O26)</f>
        <v/>
      </c>
      <c r="J23" t="str">
        <f>IF(申込一覧表A!Q26="","",申込一覧表A!Q26&amp;" "&amp;申込一覧表A!S26)</f>
        <v/>
      </c>
      <c r="K23" t="str">
        <f>IF(申込一覧表A!G26="","",申込一覧表A!G26)</f>
        <v/>
      </c>
      <c r="L23" t="str">
        <f>IF(申込一覧表A!H26="","",申込一覧表A!H26)</f>
        <v/>
      </c>
    </row>
    <row r="24" spans="1:12" x14ac:dyDescent="0.2">
      <c r="A24" t="str">
        <f>IF(申込一覧表A!F27="","",申込一覧表A!E27*100000000+申込一覧表A!F27)</f>
        <v/>
      </c>
      <c r="B24" t="str">
        <f>IF(申込一覧表A!B27="","",申込一覧表A!B27&amp;"("&amp;申込一覧表A!C27&amp;")")</f>
        <v/>
      </c>
      <c r="C24" t="str">
        <f>IF(申込一覧表A!D27="","",申込一覧表A!D27)</f>
        <v/>
      </c>
      <c r="D24" t="str">
        <f>IF(申込一覧表A!E27="","",申込一覧表A!E27)</f>
        <v/>
      </c>
      <c r="E24" t="str">
        <f>IF(A24="","",IF(申込一覧表A!$D$1="","",VLOOKUP(申込一覧表A!$D$1,koodo,5)))</f>
        <v/>
      </c>
      <c r="F24" t="str">
        <f>IF(申込一覧表A!F27="","",申込一覧表A!$D$1)</f>
        <v/>
      </c>
      <c r="G24" t="str">
        <f>IF(申込一覧表A!F27="","",申込一覧表A!F27)</f>
        <v/>
      </c>
      <c r="H24" t="str">
        <f>IF(申込一覧表A!I27="","",申込一覧表A!I27&amp;" "&amp;申込一覧表A!K27)</f>
        <v/>
      </c>
      <c r="I24" t="str">
        <f>IF(申込一覧表A!M27="","",申込一覧表A!M27&amp;" "&amp;申込一覧表A!O27)</f>
        <v/>
      </c>
      <c r="J24" t="str">
        <f>IF(申込一覧表A!Q27="","",申込一覧表A!Q27&amp;" "&amp;申込一覧表A!S27)</f>
        <v/>
      </c>
      <c r="K24" t="str">
        <f>IF(申込一覧表A!G27="","",申込一覧表A!G27)</f>
        <v/>
      </c>
      <c r="L24" t="str">
        <f>IF(申込一覧表A!H27="","",申込一覧表A!H27)</f>
        <v/>
      </c>
    </row>
    <row r="25" spans="1:12" x14ac:dyDescent="0.2">
      <c r="A25" t="str">
        <f>IF(申込一覧表A!F28="","",申込一覧表A!E28*100000000+申込一覧表A!F28)</f>
        <v/>
      </c>
      <c r="B25" t="str">
        <f>IF(申込一覧表A!B28="","",申込一覧表A!B28&amp;"("&amp;申込一覧表A!C28&amp;")")</f>
        <v/>
      </c>
      <c r="C25" t="str">
        <f>IF(申込一覧表A!D28="","",申込一覧表A!D28)</f>
        <v/>
      </c>
      <c r="D25" t="str">
        <f>IF(申込一覧表A!E28="","",申込一覧表A!E28)</f>
        <v/>
      </c>
      <c r="E25" t="str">
        <f>IF(A25="","",IF(申込一覧表A!$D$1="","",VLOOKUP(申込一覧表A!$D$1,koodo,5)))</f>
        <v/>
      </c>
      <c r="F25" t="str">
        <f>IF(申込一覧表A!F28="","",申込一覧表A!$D$1)</f>
        <v/>
      </c>
      <c r="G25" t="str">
        <f>IF(申込一覧表A!F28="","",申込一覧表A!F28)</f>
        <v/>
      </c>
      <c r="H25" t="str">
        <f>IF(申込一覧表A!I28="","",申込一覧表A!I28&amp;" "&amp;申込一覧表A!K28)</f>
        <v/>
      </c>
      <c r="I25" t="str">
        <f>IF(申込一覧表A!M28="","",申込一覧表A!M28&amp;" "&amp;申込一覧表A!O28)</f>
        <v/>
      </c>
      <c r="J25" t="str">
        <f>IF(申込一覧表A!Q28="","",申込一覧表A!Q28&amp;" "&amp;申込一覧表A!S28)</f>
        <v/>
      </c>
      <c r="K25" t="str">
        <f>IF(申込一覧表A!G28="","",申込一覧表A!G28)</f>
        <v/>
      </c>
      <c r="L25" t="str">
        <f>IF(申込一覧表A!H28="","",申込一覧表A!H28)</f>
        <v/>
      </c>
    </row>
    <row r="26" spans="1:12" x14ac:dyDescent="0.2">
      <c r="A26" t="str">
        <f>IF(申込一覧表A!F29="","",申込一覧表A!E29*100000000+申込一覧表A!F29)</f>
        <v/>
      </c>
      <c r="B26" t="str">
        <f>IF(申込一覧表A!B29="","",申込一覧表A!B29&amp;"("&amp;申込一覧表A!C29&amp;")")</f>
        <v/>
      </c>
      <c r="C26" t="str">
        <f>IF(申込一覧表A!D29="","",申込一覧表A!D29)</f>
        <v/>
      </c>
      <c r="D26" t="str">
        <f>IF(申込一覧表A!E29="","",申込一覧表A!E29)</f>
        <v/>
      </c>
      <c r="E26" t="str">
        <f>IF(A26="","",IF(申込一覧表A!$D$1="","",VLOOKUP(申込一覧表A!$D$1,koodo,5)))</f>
        <v/>
      </c>
      <c r="F26" t="str">
        <f>IF(申込一覧表A!F29="","",申込一覧表A!$D$1)</f>
        <v/>
      </c>
      <c r="G26" t="str">
        <f>IF(申込一覧表A!F29="","",申込一覧表A!F29)</f>
        <v/>
      </c>
      <c r="H26" t="str">
        <f>IF(申込一覧表A!I29="","",申込一覧表A!I29&amp;" "&amp;申込一覧表A!K29)</f>
        <v/>
      </c>
      <c r="I26" t="str">
        <f>IF(申込一覧表A!M29="","",申込一覧表A!M29&amp;" "&amp;申込一覧表A!O29)</f>
        <v/>
      </c>
      <c r="J26" t="str">
        <f>IF(申込一覧表A!Q29="","",申込一覧表A!Q29&amp;" "&amp;申込一覧表A!S29)</f>
        <v/>
      </c>
      <c r="K26" t="str">
        <f>IF(申込一覧表A!G29="","",申込一覧表A!G29)</f>
        <v/>
      </c>
      <c r="L26" t="str">
        <f>IF(申込一覧表A!H29="","",申込一覧表A!H29)</f>
        <v/>
      </c>
    </row>
    <row r="27" spans="1:12" x14ac:dyDescent="0.2">
      <c r="A27" t="str">
        <f>IF(申込一覧表A!F30="","",申込一覧表A!E30*100000000+申込一覧表A!F30)</f>
        <v/>
      </c>
      <c r="B27" t="str">
        <f>IF(申込一覧表A!B30="","",申込一覧表A!B30&amp;"("&amp;申込一覧表A!C30&amp;")")</f>
        <v/>
      </c>
      <c r="C27" t="str">
        <f>IF(申込一覧表A!D30="","",申込一覧表A!D30)</f>
        <v/>
      </c>
      <c r="D27" t="str">
        <f>IF(申込一覧表A!E30="","",申込一覧表A!E30)</f>
        <v/>
      </c>
      <c r="E27" t="str">
        <f>IF(A27="","",IF(申込一覧表A!$D$1="","",VLOOKUP(申込一覧表A!$D$1,koodo,5)))</f>
        <v/>
      </c>
      <c r="F27" t="str">
        <f>IF(申込一覧表A!F30="","",申込一覧表A!$D$1)</f>
        <v/>
      </c>
      <c r="G27" t="str">
        <f>IF(申込一覧表A!F30="","",申込一覧表A!F30)</f>
        <v/>
      </c>
      <c r="H27" t="str">
        <f>IF(申込一覧表A!I30="","",申込一覧表A!I30&amp;" "&amp;申込一覧表A!K30)</f>
        <v/>
      </c>
      <c r="I27" t="str">
        <f>IF(申込一覧表A!M30="","",申込一覧表A!M30&amp;" "&amp;申込一覧表A!O30)</f>
        <v/>
      </c>
      <c r="J27" t="str">
        <f>IF(申込一覧表A!Q30="","",申込一覧表A!Q30&amp;" "&amp;申込一覧表A!S30)</f>
        <v/>
      </c>
      <c r="K27" t="str">
        <f>IF(申込一覧表A!G30="","",申込一覧表A!G30)</f>
        <v/>
      </c>
      <c r="L27" t="str">
        <f>IF(申込一覧表A!H30="","",申込一覧表A!H30)</f>
        <v/>
      </c>
    </row>
    <row r="28" spans="1:12" x14ac:dyDescent="0.2">
      <c r="A28" t="str">
        <f>IF(申込一覧表A!F31="","",申込一覧表A!E31*100000000+申込一覧表A!F31)</f>
        <v/>
      </c>
      <c r="B28" t="str">
        <f>IF(申込一覧表A!B31="","",申込一覧表A!B31&amp;"("&amp;申込一覧表A!C31&amp;")")</f>
        <v/>
      </c>
      <c r="C28" t="str">
        <f>IF(申込一覧表A!D31="","",申込一覧表A!D31)</f>
        <v/>
      </c>
      <c r="D28" t="str">
        <f>IF(申込一覧表A!E31="","",申込一覧表A!E31)</f>
        <v/>
      </c>
      <c r="E28" t="str">
        <f>IF(A28="","",IF(申込一覧表A!$D$1="","",VLOOKUP(申込一覧表A!$D$1,koodo,5)))</f>
        <v/>
      </c>
      <c r="F28" t="str">
        <f>IF(申込一覧表A!F31="","",申込一覧表A!$D$1)</f>
        <v/>
      </c>
      <c r="G28" t="str">
        <f>IF(申込一覧表A!F31="","",申込一覧表A!F31)</f>
        <v/>
      </c>
      <c r="H28" t="str">
        <f>IF(申込一覧表A!I31="","",申込一覧表A!I31&amp;" "&amp;申込一覧表A!K31)</f>
        <v/>
      </c>
      <c r="I28" t="str">
        <f>IF(申込一覧表A!M31="","",申込一覧表A!M31&amp;" "&amp;申込一覧表A!O31)</f>
        <v/>
      </c>
      <c r="J28" t="str">
        <f>IF(申込一覧表A!Q31="","",申込一覧表A!Q31&amp;" "&amp;申込一覧表A!S31)</f>
        <v/>
      </c>
      <c r="K28" t="str">
        <f>IF(申込一覧表A!G31="","",申込一覧表A!G31)</f>
        <v/>
      </c>
      <c r="L28" t="str">
        <f>IF(申込一覧表A!H31="","",申込一覧表A!H31)</f>
        <v/>
      </c>
    </row>
    <row r="29" spans="1:12" x14ac:dyDescent="0.2">
      <c r="A29" t="str">
        <f>IF(申込一覧表A!F32="","",申込一覧表A!E32*100000000+申込一覧表A!F32)</f>
        <v/>
      </c>
      <c r="B29" t="str">
        <f>IF(申込一覧表A!B32="","",申込一覧表A!B32&amp;"("&amp;申込一覧表A!C32&amp;")")</f>
        <v/>
      </c>
      <c r="C29" t="str">
        <f>IF(申込一覧表A!D32="","",申込一覧表A!D32)</f>
        <v/>
      </c>
      <c r="D29" t="str">
        <f>IF(申込一覧表A!E32="","",申込一覧表A!E32)</f>
        <v/>
      </c>
      <c r="E29" t="str">
        <f>IF(A29="","",IF(申込一覧表A!$D$1="","",VLOOKUP(申込一覧表A!$D$1,koodo,5)))</f>
        <v/>
      </c>
      <c r="F29" t="str">
        <f>IF(申込一覧表A!F32="","",申込一覧表A!$D$1)</f>
        <v/>
      </c>
      <c r="G29" t="str">
        <f>IF(申込一覧表A!F32="","",申込一覧表A!F32)</f>
        <v/>
      </c>
      <c r="H29" t="str">
        <f>IF(申込一覧表A!I32="","",申込一覧表A!I32&amp;" "&amp;申込一覧表A!K32)</f>
        <v/>
      </c>
      <c r="I29" t="str">
        <f>IF(申込一覧表A!M32="","",申込一覧表A!M32&amp;" "&amp;申込一覧表A!O32)</f>
        <v/>
      </c>
      <c r="J29" t="str">
        <f>IF(申込一覧表A!Q32="","",申込一覧表A!Q32&amp;" "&amp;申込一覧表A!S32)</f>
        <v/>
      </c>
      <c r="K29" t="str">
        <f>IF(申込一覧表A!G32="","",申込一覧表A!G32)</f>
        <v/>
      </c>
      <c r="L29" t="str">
        <f>IF(申込一覧表A!H32="","",申込一覧表A!H32)</f>
        <v/>
      </c>
    </row>
    <row r="30" spans="1:12" x14ac:dyDescent="0.2">
      <c r="A30" t="str">
        <f>IF(申込一覧表A!F33="","",申込一覧表A!E33*100000000+申込一覧表A!F33)</f>
        <v/>
      </c>
      <c r="B30" t="str">
        <f>IF(申込一覧表A!B33="","",申込一覧表A!B33&amp;"("&amp;申込一覧表A!C33&amp;")")</f>
        <v/>
      </c>
      <c r="C30" t="str">
        <f>IF(申込一覧表A!D33="","",申込一覧表A!D33)</f>
        <v/>
      </c>
      <c r="D30" t="str">
        <f>IF(申込一覧表A!E33="","",申込一覧表A!E33)</f>
        <v/>
      </c>
      <c r="E30" t="str">
        <f>IF(A30="","",IF(申込一覧表A!$D$1="","",VLOOKUP(申込一覧表A!$D$1,koodo,5)))</f>
        <v/>
      </c>
      <c r="F30" t="str">
        <f>IF(申込一覧表A!F33="","",申込一覧表A!$D$1)</f>
        <v/>
      </c>
      <c r="G30" t="str">
        <f>IF(申込一覧表A!F33="","",申込一覧表A!F33)</f>
        <v/>
      </c>
      <c r="H30" t="str">
        <f>IF(申込一覧表A!I33="","",申込一覧表A!I33&amp;" "&amp;申込一覧表A!K33)</f>
        <v/>
      </c>
      <c r="I30" t="str">
        <f>IF(申込一覧表A!M33="","",申込一覧表A!M33&amp;" "&amp;申込一覧表A!O33)</f>
        <v/>
      </c>
      <c r="J30" t="str">
        <f>IF(申込一覧表A!Q33="","",申込一覧表A!Q33&amp;" "&amp;申込一覧表A!S33)</f>
        <v/>
      </c>
      <c r="K30" t="str">
        <f>IF(申込一覧表A!G33="","",申込一覧表A!G33)</f>
        <v/>
      </c>
      <c r="L30" t="str">
        <f>IF(申込一覧表A!H33="","",申込一覧表A!H33)</f>
        <v/>
      </c>
    </row>
    <row r="31" spans="1:12" x14ac:dyDescent="0.2">
      <c r="A31" s="51" t="str">
        <f>IF(申込一覧表A!F34="","",申込一覧表A!E34*100000000+申込一覧表A!F34)</f>
        <v/>
      </c>
      <c r="B31" s="51" t="str">
        <f>IF(申込一覧表A!B34="","",申込一覧表A!B34&amp;"("&amp;申込一覧表A!C34&amp;")")</f>
        <v/>
      </c>
      <c r="C31" s="51" t="str">
        <f>IF(申込一覧表A!D34="","",申込一覧表A!D34)</f>
        <v/>
      </c>
      <c r="D31" s="51" t="str">
        <f>IF(申込一覧表A!E34="","",申込一覧表A!E34)</f>
        <v/>
      </c>
      <c r="E31" t="str">
        <f>IF(A31="","",IF(申込一覧表A!$D$1="","",VLOOKUP(申込一覧表A!$D$1,koodo,5)))</f>
        <v/>
      </c>
      <c r="F31" t="str">
        <f>IF(申込一覧表A!F34="","",申込一覧表A!$D$1)</f>
        <v/>
      </c>
      <c r="G31" s="51" t="str">
        <f>IF(申込一覧表A!F34="","",申込一覧表A!F34)</f>
        <v/>
      </c>
      <c r="H31" s="51" t="str">
        <f>IF(申込一覧表A!I34="","",申込一覧表A!I34&amp;" "&amp;申込一覧表A!K34)</f>
        <v/>
      </c>
      <c r="I31" s="51" t="str">
        <f>IF(申込一覧表A!M34="","",申込一覧表A!M34&amp;" "&amp;申込一覧表A!O34)</f>
        <v/>
      </c>
      <c r="J31" s="51" t="str">
        <f>IF(申込一覧表A!Q34="","",申込一覧表A!Q34&amp;" "&amp;申込一覧表A!S34)</f>
        <v/>
      </c>
      <c r="K31" s="51" t="str">
        <f>IF(申込一覧表A!G34="","",申込一覧表A!G34)</f>
        <v/>
      </c>
      <c r="L31" s="51" t="str">
        <f>IF(申込一覧表A!H34="","",申込一覧表A!H34)</f>
        <v/>
      </c>
    </row>
    <row r="32" spans="1:12" x14ac:dyDescent="0.2">
      <c r="A32" s="59" t="str">
        <f>IF(申込一覧表A!F47="","",申込一覧表A!E47*100000000+申込一覧表A!F47)</f>
        <v/>
      </c>
      <c r="B32" s="59" t="str">
        <f>IF(申込一覧表A!B47="","",申込一覧表A!B47&amp;"("&amp;申込一覧表A!C47&amp;")")</f>
        <v/>
      </c>
      <c r="C32" s="59" t="str">
        <f>IF(申込一覧表A!D47="","",申込一覧表A!D47)</f>
        <v/>
      </c>
      <c r="D32" s="59" t="str">
        <f>IF(申込一覧表A!E47="","",申込一覧表A!E47)</f>
        <v/>
      </c>
      <c r="E32" t="str">
        <f>IF(A32="","",IF(申込一覧表A!$D$1="","",VLOOKUP(申込一覧表A!$D$1,koodo,5)))</f>
        <v/>
      </c>
      <c r="F32" s="59" t="str">
        <f>IF(申込一覧表A!F47="","",申込一覧表A!$D$1)</f>
        <v/>
      </c>
      <c r="G32" s="59" t="str">
        <f>IF(申込一覧表A!F47="","",申込一覧表A!F47)</f>
        <v/>
      </c>
      <c r="H32" s="59" t="str">
        <f>IF(申込一覧表A!I47="","",申込一覧表A!I47&amp;" "&amp;申込一覧表A!K47)</f>
        <v/>
      </c>
      <c r="I32" s="59" t="str">
        <f>IF(申込一覧表A!M47="","",申込一覧表A!M47&amp;" "&amp;申込一覧表A!O47)</f>
        <v/>
      </c>
      <c r="J32" s="59" t="str">
        <f>IF(申込一覧表A!Q47="","",申込一覧表A!Q47&amp;" "&amp;申込一覧表A!S47)</f>
        <v/>
      </c>
      <c r="K32" s="59" t="str">
        <f>IF(申込一覧表A!G47="","",申込一覧表A!G47)</f>
        <v/>
      </c>
      <c r="L32" s="59" t="str">
        <f>IF(申込一覧表A!H47="","",申込一覧表A!H47)</f>
        <v/>
      </c>
    </row>
    <row r="33" spans="1:12" x14ac:dyDescent="0.2">
      <c r="A33" t="str">
        <f>IF(申込一覧表A!F48="","",申込一覧表A!E48*100000000+申込一覧表A!F48)</f>
        <v/>
      </c>
      <c r="B33" t="str">
        <f>IF(申込一覧表A!B48="","",申込一覧表A!B48&amp;"("&amp;申込一覧表A!C48&amp;")")</f>
        <v/>
      </c>
      <c r="C33" t="str">
        <f>IF(申込一覧表A!D48="","",申込一覧表A!D48)</f>
        <v/>
      </c>
      <c r="D33" t="str">
        <f>IF(申込一覧表A!E48="","",申込一覧表A!E48)</f>
        <v/>
      </c>
      <c r="E33" t="str">
        <f>IF(A33="","",IF(申込一覧表A!$D$1="","",VLOOKUP(申込一覧表A!$D$1,koodo,5)))</f>
        <v/>
      </c>
      <c r="F33" t="str">
        <f>IF(申込一覧表A!F48="","",申込一覧表A!$D$1)</f>
        <v/>
      </c>
      <c r="G33" t="str">
        <f>IF(申込一覧表A!F48="","",申込一覧表A!F48)</f>
        <v/>
      </c>
      <c r="H33" t="str">
        <f>IF(申込一覧表A!I48="","",申込一覧表A!I48&amp;" "&amp;申込一覧表A!K48)</f>
        <v/>
      </c>
      <c r="I33" t="str">
        <f>IF(申込一覧表A!M48="","",申込一覧表A!M48&amp;" "&amp;申込一覧表A!O48)</f>
        <v/>
      </c>
      <c r="J33" t="str">
        <f>IF(申込一覧表A!Q48="","",申込一覧表A!Q48&amp;" "&amp;申込一覧表A!S48)</f>
        <v/>
      </c>
      <c r="K33" t="str">
        <f>IF(申込一覧表A!G48="","",申込一覧表A!G48)</f>
        <v/>
      </c>
      <c r="L33" t="str">
        <f>IF(申込一覧表A!H48="","",申込一覧表A!H48)</f>
        <v/>
      </c>
    </row>
    <row r="34" spans="1:12" x14ac:dyDescent="0.2">
      <c r="A34" t="str">
        <f>IF(申込一覧表A!F49="","",申込一覧表A!E49*100000000+申込一覧表A!F49)</f>
        <v/>
      </c>
      <c r="B34" t="str">
        <f>IF(申込一覧表A!B49="","",申込一覧表A!B49&amp;"("&amp;申込一覧表A!C49&amp;")")</f>
        <v/>
      </c>
      <c r="C34" t="str">
        <f>IF(申込一覧表A!D49="","",申込一覧表A!D49)</f>
        <v/>
      </c>
      <c r="D34" t="str">
        <f>IF(申込一覧表A!E49="","",申込一覧表A!E49)</f>
        <v/>
      </c>
      <c r="E34" t="str">
        <f>IF(A34="","",IF(申込一覧表A!$D$1="","",VLOOKUP(申込一覧表A!$D$1,koodo,5)))</f>
        <v/>
      </c>
      <c r="F34" t="str">
        <f>IF(申込一覧表A!F49="","",申込一覧表A!$D$1)</f>
        <v/>
      </c>
      <c r="G34" t="str">
        <f>IF(申込一覧表A!F49="","",申込一覧表A!F49)</f>
        <v/>
      </c>
      <c r="H34" t="str">
        <f>IF(申込一覧表A!I49="","",申込一覧表A!I49&amp;" "&amp;申込一覧表A!K49)</f>
        <v/>
      </c>
      <c r="I34" t="str">
        <f>IF(申込一覧表A!M49="","",申込一覧表A!M49&amp;" "&amp;申込一覧表A!O49)</f>
        <v/>
      </c>
      <c r="J34" t="str">
        <f>IF(申込一覧表A!Q49="","",申込一覧表A!Q49&amp;" "&amp;申込一覧表A!S49)</f>
        <v/>
      </c>
      <c r="K34" t="str">
        <f>IF(申込一覧表A!G49="","",申込一覧表A!G49)</f>
        <v/>
      </c>
      <c r="L34" t="str">
        <f>IF(申込一覧表A!H49="","",申込一覧表A!H49)</f>
        <v/>
      </c>
    </row>
    <row r="35" spans="1:12" x14ac:dyDescent="0.2">
      <c r="A35" t="str">
        <f>IF(申込一覧表A!F50="","",申込一覧表A!E50*100000000+申込一覧表A!F50)</f>
        <v/>
      </c>
      <c r="B35" t="str">
        <f>IF(申込一覧表A!B50="","",申込一覧表A!B50&amp;"("&amp;申込一覧表A!C50&amp;")")</f>
        <v/>
      </c>
      <c r="C35" t="str">
        <f>IF(申込一覧表A!D50="","",申込一覧表A!D50)</f>
        <v/>
      </c>
      <c r="D35" t="str">
        <f>IF(申込一覧表A!E50="","",申込一覧表A!E50)</f>
        <v/>
      </c>
      <c r="E35" t="str">
        <f>IF(A35="","",IF(申込一覧表A!$D$1="","",VLOOKUP(申込一覧表A!$D$1,koodo,5)))</f>
        <v/>
      </c>
      <c r="F35" t="str">
        <f>IF(申込一覧表A!F50="","",申込一覧表A!$D$1)</f>
        <v/>
      </c>
      <c r="G35" t="str">
        <f>IF(申込一覧表A!F50="","",申込一覧表A!F50)</f>
        <v/>
      </c>
      <c r="H35" t="str">
        <f>IF(申込一覧表A!I50="","",申込一覧表A!I50&amp;" "&amp;申込一覧表A!K50)</f>
        <v/>
      </c>
      <c r="I35" t="str">
        <f>IF(申込一覧表A!M50="","",申込一覧表A!M50&amp;" "&amp;申込一覧表A!O50)</f>
        <v/>
      </c>
      <c r="J35" t="str">
        <f>IF(申込一覧表A!Q50="","",申込一覧表A!Q50&amp;" "&amp;申込一覧表A!S50)</f>
        <v/>
      </c>
      <c r="K35" t="str">
        <f>IF(申込一覧表A!G50="","",申込一覧表A!G50)</f>
        <v/>
      </c>
      <c r="L35" t="str">
        <f>IF(申込一覧表A!H50="","",申込一覧表A!H50)</f>
        <v/>
      </c>
    </row>
    <row r="36" spans="1:12" x14ac:dyDescent="0.2">
      <c r="A36" t="str">
        <f>IF(申込一覧表A!F51="","",申込一覧表A!E51*100000000+申込一覧表A!F51)</f>
        <v/>
      </c>
      <c r="B36" t="str">
        <f>IF(申込一覧表A!B51="","",申込一覧表A!B51&amp;"("&amp;申込一覧表A!C51&amp;")")</f>
        <v/>
      </c>
      <c r="C36" t="str">
        <f>IF(申込一覧表A!D51="","",申込一覧表A!D51)</f>
        <v/>
      </c>
      <c r="D36" t="str">
        <f>IF(申込一覧表A!E51="","",申込一覧表A!E51)</f>
        <v/>
      </c>
      <c r="E36" t="str">
        <f>IF(A36="","",IF(申込一覧表A!$D$1="","",VLOOKUP(申込一覧表A!$D$1,koodo,5)))</f>
        <v/>
      </c>
      <c r="F36" t="str">
        <f>IF(申込一覧表A!F51="","",申込一覧表A!$D$1)</f>
        <v/>
      </c>
      <c r="G36" t="str">
        <f>IF(申込一覧表A!F51="","",申込一覧表A!F51)</f>
        <v/>
      </c>
      <c r="H36" t="str">
        <f>IF(申込一覧表A!I51="","",申込一覧表A!I51&amp;" "&amp;申込一覧表A!K51)</f>
        <v/>
      </c>
      <c r="I36" t="str">
        <f>IF(申込一覧表A!M51="","",申込一覧表A!M51&amp;" "&amp;申込一覧表A!O51)</f>
        <v/>
      </c>
      <c r="J36" t="str">
        <f>IF(申込一覧表A!Q51="","",申込一覧表A!Q51&amp;" "&amp;申込一覧表A!S51)</f>
        <v/>
      </c>
      <c r="K36" t="str">
        <f>IF(申込一覧表A!G51="","",申込一覧表A!G51)</f>
        <v/>
      </c>
      <c r="L36" t="str">
        <f>IF(申込一覧表A!H51="","",申込一覧表A!H51)</f>
        <v/>
      </c>
    </row>
    <row r="37" spans="1:12" x14ac:dyDescent="0.2">
      <c r="A37" t="str">
        <f>IF(申込一覧表A!F52="","",申込一覧表A!E52*100000000+申込一覧表A!F52)</f>
        <v/>
      </c>
      <c r="B37" t="str">
        <f>IF(申込一覧表A!B52="","",申込一覧表A!B52&amp;"("&amp;申込一覧表A!C52&amp;")")</f>
        <v/>
      </c>
      <c r="C37" t="str">
        <f>IF(申込一覧表A!D52="","",申込一覧表A!D52)</f>
        <v/>
      </c>
      <c r="D37" t="str">
        <f>IF(申込一覧表A!E52="","",申込一覧表A!E52)</f>
        <v/>
      </c>
      <c r="E37" t="str">
        <f>IF(A37="","",IF(申込一覧表A!$D$1="","",VLOOKUP(申込一覧表A!$D$1,koodo,5)))</f>
        <v/>
      </c>
      <c r="F37" t="str">
        <f>IF(申込一覧表A!F52="","",申込一覧表A!$D$1)</f>
        <v/>
      </c>
      <c r="G37" t="str">
        <f>IF(申込一覧表A!F52="","",申込一覧表A!F52)</f>
        <v/>
      </c>
      <c r="H37" t="str">
        <f>IF(申込一覧表A!I52="","",申込一覧表A!I52&amp;" "&amp;申込一覧表A!K52)</f>
        <v/>
      </c>
      <c r="I37" t="str">
        <f>IF(申込一覧表A!M52="","",申込一覧表A!M52&amp;" "&amp;申込一覧表A!O52)</f>
        <v/>
      </c>
      <c r="J37" t="str">
        <f>IF(申込一覧表A!Q52="","",申込一覧表A!Q52&amp;" "&amp;申込一覧表A!S52)</f>
        <v/>
      </c>
      <c r="K37" t="str">
        <f>IF(申込一覧表A!G52="","",申込一覧表A!G52)</f>
        <v/>
      </c>
      <c r="L37" t="str">
        <f>IF(申込一覧表A!H52="","",申込一覧表A!H52)</f>
        <v/>
      </c>
    </row>
    <row r="38" spans="1:12" x14ac:dyDescent="0.2">
      <c r="A38" t="str">
        <f>IF(申込一覧表A!F53="","",申込一覧表A!E53*100000000+申込一覧表A!F53)</f>
        <v/>
      </c>
      <c r="B38" t="str">
        <f>IF(申込一覧表A!B53="","",申込一覧表A!B53&amp;"("&amp;申込一覧表A!C53&amp;")")</f>
        <v/>
      </c>
      <c r="C38" t="str">
        <f>IF(申込一覧表A!D53="","",申込一覧表A!D53)</f>
        <v/>
      </c>
      <c r="D38" t="str">
        <f>IF(申込一覧表A!E53="","",申込一覧表A!E53)</f>
        <v/>
      </c>
      <c r="E38" t="str">
        <f>IF(A38="","",IF(申込一覧表A!$D$1="","",VLOOKUP(申込一覧表A!$D$1,koodo,5)))</f>
        <v/>
      </c>
      <c r="F38" t="str">
        <f>IF(申込一覧表A!F53="","",申込一覧表A!$D$1)</f>
        <v/>
      </c>
      <c r="G38" t="str">
        <f>IF(申込一覧表A!F53="","",申込一覧表A!F53)</f>
        <v/>
      </c>
      <c r="H38" t="str">
        <f>IF(申込一覧表A!I53="","",申込一覧表A!I53&amp;" "&amp;申込一覧表A!K53)</f>
        <v/>
      </c>
      <c r="I38" t="str">
        <f>IF(申込一覧表A!M53="","",申込一覧表A!M53&amp;" "&amp;申込一覧表A!O53)</f>
        <v/>
      </c>
      <c r="J38" t="str">
        <f>IF(申込一覧表A!Q53="","",申込一覧表A!Q53&amp;" "&amp;申込一覧表A!S53)</f>
        <v/>
      </c>
      <c r="K38" t="str">
        <f>IF(申込一覧表A!G53="","",申込一覧表A!G53)</f>
        <v/>
      </c>
      <c r="L38" t="str">
        <f>IF(申込一覧表A!H53="","",申込一覧表A!H53)</f>
        <v/>
      </c>
    </row>
    <row r="39" spans="1:12" x14ac:dyDescent="0.2">
      <c r="A39" t="str">
        <f>IF(申込一覧表A!F54="","",申込一覧表A!E54*100000000+申込一覧表A!F54)</f>
        <v/>
      </c>
      <c r="B39" t="str">
        <f>IF(申込一覧表A!B54="","",申込一覧表A!B54&amp;"("&amp;申込一覧表A!C54&amp;")")</f>
        <v/>
      </c>
      <c r="C39" t="str">
        <f>IF(申込一覧表A!D54="","",申込一覧表A!D54)</f>
        <v/>
      </c>
      <c r="D39" t="str">
        <f>IF(申込一覧表A!E54="","",申込一覧表A!E54)</f>
        <v/>
      </c>
      <c r="E39" t="str">
        <f>IF(A39="","",IF(申込一覧表A!$D$1="","",VLOOKUP(申込一覧表A!$D$1,koodo,5)))</f>
        <v/>
      </c>
      <c r="F39" t="str">
        <f>IF(申込一覧表A!F54="","",申込一覧表A!$D$1)</f>
        <v/>
      </c>
      <c r="G39" t="str">
        <f>IF(申込一覧表A!F54="","",申込一覧表A!F54)</f>
        <v/>
      </c>
      <c r="H39" t="str">
        <f>IF(申込一覧表A!I54="","",申込一覧表A!I54&amp;" "&amp;申込一覧表A!K54)</f>
        <v/>
      </c>
      <c r="I39" t="str">
        <f>IF(申込一覧表A!M54="","",申込一覧表A!M54&amp;" "&amp;申込一覧表A!O54)</f>
        <v/>
      </c>
      <c r="J39" t="str">
        <f>IF(申込一覧表A!Q54="","",申込一覧表A!Q54&amp;" "&amp;申込一覧表A!S54)</f>
        <v/>
      </c>
      <c r="K39" t="str">
        <f>IF(申込一覧表A!G54="","",申込一覧表A!G54)</f>
        <v/>
      </c>
      <c r="L39" t="str">
        <f>IF(申込一覧表A!H54="","",申込一覧表A!H54)</f>
        <v/>
      </c>
    </row>
    <row r="40" spans="1:12" x14ac:dyDescent="0.2">
      <c r="A40" t="str">
        <f>IF(申込一覧表A!F55="","",申込一覧表A!E55*100000000+申込一覧表A!F55)</f>
        <v/>
      </c>
      <c r="B40" t="str">
        <f>IF(申込一覧表A!B55="","",申込一覧表A!B55&amp;"("&amp;申込一覧表A!C55&amp;")")</f>
        <v/>
      </c>
      <c r="C40" t="str">
        <f>IF(申込一覧表A!D55="","",申込一覧表A!D55)</f>
        <v/>
      </c>
      <c r="D40" t="str">
        <f>IF(申込一覧表A!E55="","",申込一覧表A!E55)</f>
        <v/>
      </c>
      <c r="E40" t="str">
        <f>IF(A40="","",IF(申込一覧表A!$D$1="","",VLOOKUP(申込一覧表A!$D$1,koodo,5)))</f>
        <v/>
      </c>
      <c r="F40" t="str">
        <f>IF(申込一覧表A!F55="","",申込一覧表A!$D$1)</f>
        <v/>
      </c>
      <c r="G40" t="str">
        <f>IF(申込一覧表A!F55="","",申込一覧表A!F55)</f>
        <v/>
      </c>
      <c r="H40" t="str">
        <f>IF(申込一覧表A!I55="","",申込一覧表A!I55&amp;" "&amp;申込一覧表A!K55)</f>
        <v/>
      </c>
      <c r="I40" t="str">
        <f>IF(申込一覧表A!M55="","",申込一覧表A!M55&amp;" "&amp;申込一覧表A!O55)</f>
        <v/>
      </c>
      <c r="J40" t="str">
        <f>IF(申込一覧表A!Q55="","",申込一覧表A!Q55&amp;" "&amp;申込一覧表A!S55)</f>
        <v/>
      </c>
      <c r="K40" t="str">
        <f>IF(申込一覧表A!G55="","",申込一覧表A!G55)</f>
        <v/>
      </c>
      <c r="L40" t="str">
        <f>IF(申込一覧表A!H55="","",申込一覧表A!H55)</f>
        <v/>
      </c>
    </row>
    <row r="41" spans="1:12" x14ac:dyDescent="0.2">
      <c r="A41" t="str">
        <f>IF(申込一覧表A!F56="","",申込一覧表A!E56*100000000+申込一覧表A!F56)</f>
        <v/>
      </c>
      <c r="B41" t="str">
        <f>IF(申込一覧表A!B56="","",申込一覧表A!B56&amp;"("&amp;申込一覧表A!C56&amp;")")</f>
        <v/>
      </c>
      <c r="C41" t="str">
        <f>IF(申込一覧表A!D56="","",申込一覧表A!D56)</f>
        <v/>
      </c>
      <c r="D41" t="str">
        <f>IF(申込一覧表A!E56="","",申込一覧表A!E56)</f>
        <v/>
      </c>
      <c r="E41" t="str">
        <f>IF(A41="","",IF(申込一覧表A!$D$1="","",VLOOKUP(申込一覧表A!$D$1,koodo,5)))</f>
        <v/>
      </c>
      <c r="F41" t="str">
        <f>IF(申込一覧表A!F56="","",申込一覧表A!$D$1)</f>
        <v/>
      </c>
      <c r="G41" t="str">
        <f>IF(申込一覧表A!F56="","",申込一覧表A!F56)</f>
        <v/>
      </c>
      <c r="H41" t="str">
        <f>IF(申込一覧表A!I56="","",申込一覧表A!I56&amp;" "&amp;申込一覧表A!K56)</f>
        <v/>
      </c>
      <c r="I41" t="str">
        <f>IF(申込一覧表A!M56="","",申込一覧表A!M56&amp;" "&amp;申込一覧表A!O56)</f>
        <v/>
      </c>
      <c r="J41" t="str">
        <f>IF(申込一覧表A!Q56="","",申込一覧表A!Q56&amp;" "&amp;申込一覧表A!S56)</f>
        <v/>
      </c>
      <c r="K41" t="str">
        <f>IF(申込一覧表A!G56="","",申込一覧表A!G56)</f>
        <v/>
      </c>
      <c r="L41" t="str">
        <f>IF(申込一覧表A!H56="","",申込一覧表A!H56)</f>
        <v/>
      </c>
    </row>
    <row r="42" spans="1:12" x14ac:dyDescent="0.2">
      <c r="A42" t="str">
        <f>IF(申込一覧表A!F57="","",申込一覧表A!E57*100000000+申込一覧表A!F57)</f>
        <v/>
      </c>
      <c r="B42" t="str">
        <f>IF(申込一覧表A!B57="","",申込一覧表A!B57&amp;"("&amp;申込一覧表A!C57&amp;")")</f>
        <v/>
      </c>
      <c r="C42" t="str">
        <f>IF(申込一覧表A!D57="","",申込一覧表A!D57)</f>
        <v/>
      </c>
      <c r="D42" t="str">
        <f>IF(申込一覧表A!E57="","",申込一覧表A!E57)</f>
        <v/>
      </c>
      <c r="E42" t="str">
        <f>IF(A42="","",IF(申込一覧表A!$D$1="","",VLOOKUP(申込一覧表A!$D$1,koodo,5)))</f>
        <v/>
      </c>
      <c r="F42" t="str">
        <f>IF(申込一覧表A!F57="","",申込一覧表A!$D$1)</f>
        <v/>
      </c>
      <c r="G42" t="str">
        <f>IF(申込一覧表A!F57="","",申込一覧表A!F57)</f>
        <v/>
      </c>
      <c r="H42" t="str">
        <f>IF(申込一覧表A!I57="","",申込一覧表A!I57&amp;" "&amp;申込一覧表A!K57)</f>
        <v/>
      </c>
      <c r="I42" t="str">
        <f>IF(申込一覧表A!M57="","",申込一覧表A!M57&amp;" "&amp;申込一覧表A!O57)</f>
        <v/>
      </c>
      <c r="J42" t="str">
        <f>IF(申込一覧表A!Q57="","",申込一覧表A!Q57&amp;" "&amp;申込一覧表A!S57)</f>
        <v/>
      </c>
      <c r="K42" t="str">
        <f>IF(申込一覧表A!G57="","",申込一覧表A!G57)</f>
        <v/>
      </c>
      <c r="L42" t="str">
        <f>IF(申込一覧表A!H57="","",申込一覧表A!H57)</f>
        <v/>
      </c>
    </row>
    <row r="43" spans="1:12" x14ac:dyDescent="0.2">
      <c r="A43" t="str">
        <f>IF(申込一覧表A!F58="","",申込一覧表A!E58*100000000+申込一覧表A!F58)</f>
        <v/>
      </c>
      <c r="B43" t="str">
        <f>IF(申込一覧表A!B58="","",申込一覧表A!B58&amp;"("&amp;申込一覧表A!C58&amp;")")</f>
        <v/>
      </c>
      <c r="C43" t="str">
        <f>IF(申込一覧表A!D58="","",申込一覧表A!D58)</f>
        <v/>
      </c>
      <c r="D43" t="str">
        <f>IF(申込一覧表A!E58="","",申込一覧表A!E58)</f>
        <v/>
      </c>
      <c r="E43" t="str">
        <f>IF(A43="","",IF(申込一覧表A!$D$1="","",VLOOKUP(申込一覧表A!$D$1,koodo,5)))</f>
        <v/>
      </c>
      <c r="F43" t="str">
        <f>IF(申込一覧表A!F58="","",申込一覧表A!$D$1)</f>
        <v/>
      </c>
      <c r="G43" t="str">
        <f>IF(申込一覧表A!F58="","",申込一覧表A!F58)</f>
        <v/>
      </c>
      <c r="H43" t="str">
        <f>IF(申込一覧表A!I58="","",申込一覧表A!I58&amp;" "&amp;申込一覧表A!K58)</f>
        <v/>
      </c>
      <c r="I43" t="str">
        <f>IF(申込一覧表A!M58="","",申込一覧表A!M58&amp;" "&amp;申込一覧表A!O58)</f>
        <v/>
      </c>
      <c r="J43" t="str">
        <f>IF(申込一覧表A!Q58="","",申込一覧表A!Q58&amp;" "&amp;申込一覧表A!S58)</f>
        <v/>
      </c>
      <c r="K43" t="str">
        <f>IF(申込一覧表A!G58="","",申込一覧表A!G58)</f>
        <v/>
      </c>
      <c r="L43" t="str">
        <f>IF(申込一覧表A!H58="","",申込一覧表A!H58)</f>
        <v/>
      </c>
    </row>
    <row r="44" spans="1:12" x14ac:dyDescent="0.2">
      <c r="A44" t="str">
        <f>IF(申込一覧表A!F59="","",申込一覧表A!E59*100000000+申込一覧表A!F59)</f>
        <v/>
      </c>
      <c r="B44" t="str">
        <f>IF(申込一覧表A!B59="","",申込一覧表A!B59&amp;"("&amp;申込一覧表A!C59&amp;")")</f>
        <v/>
      </c>
      <c r="C44" t="str">
        <f>IF(申込一覧表A!D59="","",申込一覧表A!D59)</f>
        <v/>
      </c>
      <c r="D44" t="str">
        <f>IF(申込一覧表A!E59="","",申込一覧表A!E59)</f>
        <v/>
      </c>
      <c r="E44" t="str">
        <f>IF(A44="","",IF(申込一覧表A!$D$1="","",VLOOKUP(申込一覧表A!$D$1,koodo,5)))</f>
        <v/>
      </c>
      <c r="F44" t="str">
        <f>IF(申込一覧表A!F59="","",申込一覧表A!$D$1)</f>
        <v/>
      </c>
      <c r="G44" t="str">
        <f>IF(申込一覧表A!F59="","",申込一覧表A!F59)</f>
        <v/>
      </c>
      <c r="H44" t="str">
        <f>IF(申込一覧表A!I59="","",申込一覧表A!I59&amp;" "&amp;申込一覧表A!K59)</f>
        <v/>
      </c>
      <c r="I44" t="str">
        <f>IF(申込一覧表A!M59="","",申込一覧表A!M59&amp;" "&amp;申込一覧表A!O59)</f>
        <v/>
      </c>
      <c r="J44" t="str">
        <f>IF(申込一覧表A!Q59="","",申込一覧表A!Q59&amp;" "&amp;申込一覧表A!S59)</f>
        <v/>
      </c>
      <c r="K44" t="str">
        <f>IF(申込一覧表A!G59="","",申込一覧表A!G59)</f>
        <v/>
      </c>
      <c r="L44" t="str">
        <f>IF(申込一覧表A!H59="","",申込一覧表A!H59)</f>
        <v/>
      </c>
    </row>
    <row r="45" spans="1:12" x14ac:dyDescent="0.2">
      <c r="A45" t="str">
        <f>IF(申込一覧表A!F60="","",申込一覧表A!E60*100000000+申込一覧表A!F60)</f>
        <v/>
      </c>
      <c r="B45" t="str">
        <f>IF(申込一覧表A!B60="","",申込一覧表A!B60&amp;"("&amp;申込一覧表A!C60&amp;")")</f>
        <v/>
      </c>
      <c r="C45" t="str">
        <f>IF(申込一覧表A!D60="","",申込一覧表A!D60)</f>
        <v/>
      </c>
      <c r="D45" t="str">
        <f>IF(申込一覧表A!E60="","",申込一覧表A!E60)</f>
        <v/>
      </c>
      <c r="E45" t="str">
        <f>IF(A45="","",IF(申込一覧表A!$D$1="","",VLOOKUP(申込一覧表A!$D$1,koodo,5)))</f>
        <v/>
      </c>
      <c r="F45" t="str">
        <f>IF(申込一覧表A!F60="","",申込一覧表A!$D$1)</f>
        <v/>
      </c>
      <c r="G45" t="str">
        <f>IF(申込一覧表A!F60="","",申込一覧表A!F60)</f>
        <v/>
      </c>
      <c r="H45" t="str">
        <f>IF(申込一覧表A!I60="","",申込一覧表A!I60&amp;" "&amp;申込一覧表A!K60)</f>
        <v/>
      </c>
      <c r="I45" t="str">
        <f>IF(申込一覧表A!M60="","",申込一覧表A!M60&amp;" "&amp;申込一覧表A!O60)</f>
        <v/>
      </c>
      <c r="J45" t="str">
        <f>IF(申込一覧表A!Q60="","",申込一覧表A!Q60&amp;" "&amp;申込一覧表A!S60)</f>
        <v/>
      </c>
      <c r="K45" t="str">
        <f>IF(申込一覧表A!G60="","",申込一覧表A!G60)</f>
        <v/>
      </c>
      <c r="L45" t="str">
        <f>IF(申込一覧表A!H60="","",申込一覧表A!H60)</f>
        <v/>
      </c>
    </row>
    <row r="46" spans="1:12" x14ac:dyDescent="0.2">
      <c r="A46" t="str">
        <f>IF(申込一覧表A!F61="","",申込一覧表A!E61*100000000+申込一覧表A!F61)</f>
        <v/>
      </c>
      <c r="B46" t="str">
        <f>IF(申込一覧表A!B61="","",申込一覧表A!B61&amp;"("&amp;申込一覧表A!C61&amp;")")</f>
        <v/>
      </c>
      <c r="C46" t="str">
        <f>IF(申込一覧表A!D61="","",申込一覧表A!D61)</f>
        <v/>
      </c>
      <c r="D46" t="str">
        <f>IF(申込一覧表A!E61="","",申込一覧表A!E61)</f>
        <v/>
      </c>
      <c r="E46" t="str">
        <f>IF(A46="","",IF(申込一覧表A!$D$1="","",VLOOKUP(申込一覧表A!$D$1,koodo,5)))</f>
        <v/>
      </c>
      <c r="F46" t="str">
        <f>IF(申込一覧表A!F61="","",申込一覧表A!$D$1)</f>
        <v/>
      </c>
      <c r="G46" t="str">
        <f>IF(申込一覧表A!F61="","",申込一覧表A!F61)</f>
        <v/>
      </c>
      <c r="H46" t="str">
        <f>IF(申込一覧表A!I61="","",申込一覧表A!I61&amp;" "&amp;申込一覧表A!K61)</f>
        <v/>
      </c>
      <c r="I46" t="str">
        <f>IF(申込一覧表A!M61="","",申込一覧表A!M61&amp;" "&amp;申込一覧表A!O61)</f>
        <v/>
      </c>
      <c r="J46" t="str">
        <f>IF(申込一覧表A!Q61="","",申込一覧表A!Q61&amp;" "&amp;申込一覧表A!S61)</f>
        <v/>
      </c>
      <c r="K46" t="str">
        <f>IF(申込一覧表A!G61="","",申込一覧表A!G61)</f>
        <v/>
      </c>
      <c r="L46" t="str">
        <f>IF(申込一覧表A!H61="","",申込一覧表A!H61)</f>
        <v/>
      </c>
    </row>
    <row r="47" spans="1:12" x14ac:dyDescent="0.2">
      <c r="A47" t="str">
        <f>IF(申込一覧表A!F62="","",申込一覧表A!E62*100000000+申込一覧表A!F62)</f>
        <v/>
      </c>
      <c r="B47" t="str">
        <f>IF(申込一覧表A!B62="","",申込一覧表A!B62&amp;"("&amp;申込一覧表A!C62&amp;")")</f>
        <v/>
      </c>
      <c r="C47" t="str">
        <f>IF(申込一覧表A!D62="","",申込一覧表A!D62)</f>
        <v/>
      </c>
      <c r="D47" t="str">
        <f>IF(申込一覧表A!E62="","",申込一覧表A!E62)</f>
        <v/>
      </c>
      <c r="E47" t="str">
        <f>IF(A47="","",IF(申込一覧表A!$D$1="","",VLOOKUP(申込一覧表A!$D$1,koodo,5)))</f>
        <v/>
      </c>
      <c r="F47" t="str">
        <f>IF(申込一覧表A!F62="","",申込一覧表A!$D$1)</f>
        <v/>
      </c>
      <c r="G47" t="str">
        <f>IF(申込一覧表A!F62="","",申込一覧表A!F62)</f>
        <v/>
      </c>
      <c r="H47" t="str">
        <f>IF(申込一覧表A!I62="","",申込一覧表A!I62&amp;" "&amp;申込一覧表A!K62)</f>
        <v/>
      </c>
      <c r="I47" t="str">
        <f>IF(申込一覧表A!M62="","",申込一覧表A!M62&amp;" "&amp;申込一覧表A!O62)</f>
        <v/>
      </c>
      <c r="J47" t="str">
        <f>IF(申込一覧表A!Q62="","",申込一覧表A!Q62&amp;" "&amp;申込一覧表A!S62)</f>
        <v/>
      </c>
      <c r="K47" t="str">
        <f>IF(申込一覧表A!G62="","",申込一覧表A!G62)</f>
        <v/>
      </c>
      <c r="L47" t="str">
        <f>IF(申込一覧表A!H62="","",申込一覧表A!H62)</f>
        <v/>
      </c>
    </row>
    <row r="48" spans="1:12" x14ac:dyDescent="0.2">
      <c r="A48" t="str">
        <f>IF(申込一覧表A!F63="","",申込一覧表A!E63*100000000+申込一覧表A!F63)</f>
        <v/>
      </c>
      <c r="B48" t="str">
        <f>IF(申込一覧表A!B63="","",申込一覧表A!B63&amp;"("&amp;申込一覧表A!C63&amp;")")</f>
        <v/>
      </c>
      <c r="C48" t="str">
        <f>IF(申込一覧表A!D63="","",申込一覧表A!D63)</f>
        <v/>
      </c>
      <c r="D48" t="str">
        <f>IF(申込一覧表A!E63="","",申込一覧表A!E63)</f>
        <v/>
      </c>
      <c r="E48" t="str">
        <f>IF(A48="","",IF(申込一覧表A!$D$1="","",VLOOKUP(申込一覧表A!$D$1,koodo,5)))</f>
        <v/>
      </c>
      <c r="F48" t="str">
        <f>IF(申込一覧表A!F63="","",申込一覧表A!$D$1)</f>
        <v/>
      </c>
      <c r="G48" t="str">
        <f>IF(申込一覧表A!F63="","",申込一覧表A!F63)</f>
        <v/>
      </c>
      <c r="H48" t="str">
        <f>IF(申込一覧表A!I63="","",申込一覧表A!I63&amp;" "&amp;申込一覧表A!K63)</f>
        <v/>
      </c>
      <c r="I48" t="str">
        <f>IF(申込一覧表A!M63="","",申込一覧表A!M63&amp;" "&amp;申込一覧表A!O63)</f>
        <v/>
      </c>
      <c r="J48" t="str">
        <f>IF(申込一覧表A!Q63="","",申込一覧表A!Q63&amp;" "&amp;申込一覧表A!S63)</f>
        <v/>
      </c>
      <c r="K48" t="str">
        <f>IF(申込一覧表A!G63="","",申込一覧表A!G63)</f>
        <v/>
      </c>
      <c r="L48" t="str">
        <f>IF(申込一覧表A!H63="","",申込一覧表A!H63)</f>
        <v/>
      </c>
    </row>
    <row r="49" spans="1:12" x14ac:dyDescent="0.2">
      <c r="A49" t="str">
        <f>IF(申込一覧表A!F64="","",申込一覧表A!E64*100000000+申込一覧表A!F64)</f>
        <v/>
      </c>
      <c r="B49" t="str">
        <f>IF(申込一覧表A!B64="","",申込一覧表A!B64&amp;"("&amp;申込一覧表A!C64&amp;")")</f>
        <v/>
      </c>
      <c r="C49" t="str">
        <f>IF(申込一覧表A!D64="","",申込一覧表A!D64)</f>
        <v/>
      </c>
      <c r="D49" t="str">
        <f>IF(申込一覧表A!E64="","",申込一覧表A!E64)</f>
        <v/>
      </c>
      <c r="E49" t="str">
        <f>IF(A49="","",IF(申込一覧表A!$D$1="","",VLOOKUP(申込一覧表A!$D$1,koodo,5)))</f>
        <v/>
      </c>
      <c r="F49" t="str">
        <f>IF(申込一覧表A!F64="","",申込一覧表A!$D$1)</f>
        <v/>
      </c>
      <c r="G49" t="str">
        <f>IF(申込一覧表A!F64="","",申込一覧表A!F64)</f>
        <v/>
      </c>
      <c r="H49" t="str">
        <f>IF(申込一覧表A!I64="","",申込一覧表A!I64&amp;" "&amp;申込一覧表A!K64)</f>
        <v/>
      </c>
      <c r="I49" t="str">
        <f>IF(申込一覧表A!M64="","",申込一覧表A!M64&amp;" "&amp;申込一覧表A!O64)</f>
        <v/>
      </c>
      <c r="J49" t="str">
        <f>IF(申込一覧表A!Q64="","",申込一覧表A!Q64&amp;" "&amp;申込一覧表A!S64)</f>
        <v/>
      </c>
      <c r="K49" t="str">
        <f>IF(申込一覧表A!G64="","",申込一覧表A!G64)</f>
        <v/>
      </c>
      <c r="L49" t="str">
        <f>IF(申込一覧表A!H64="","",申込一覧表A!H64)</f>
        <v/>
      </c>
    </row>
    <row r="50" spans="1:12" x14ac:dyDescent="0.2">
      <c r="A50" t="str">
        <f>IF(申込一覧表A!F65="","",申込一覧表A!E65*100000000+申込一覧表A!F65)</f>
        <v/>
      </c>
      <c r="B50" t="str">
        <f>IF(申込一覧表A!B65="","",申込一覧表A!B65&amp;"("&amp;申込一覧表A!C65&amp;")")</f>
        <v/>
      </c>
      <c r="C50" t="str">
        <f>IF(申込一覧表A!D65="","",申込一覧表A!D65)</f>
        <v/>
      </c>
      <c r="D50" t="str">
        <f>IF(申込一覧表A!E65="","",申込一覧表A!E65)</f>
        <v/>
      </c>
      <c r="E50" t="str">
        <f>IF(A50="","",IF(申込一覧表A!$D$1="","",VLOOKUP(申込一覧表A!$D$1,koodo,5)))</f>
        <v/>
      </c>
      <c r="F50" t="str">
        <f>IF(申込一覧表A!F65="","",申込一覧表A!$D$1)</f>
        <v/>
      </c>
      <c r="G50" t="str">
        <f>IF(申込一覧表A!F65="","",申込一覧表A!F65)</f>
        <v/>
      </c>
      <c r="H50" t="str">
        <f>IF(申込一覧表A!I65="","",申込一覧表A!I65&amp;" "&amp;申込一覧表A!K65)</f>
        <v/>
      </c>
      <c r="I50" t="str">
        <f>IF(申込一覧表A!M65="","",申込一覧表A!M65&amp;" "&amp;申込一覧表A!O65)</f>
        <v/>
      </c>
      <c r="J50" t="str">
        <f>IF(申込一覧表A!Q65="","",申込一覧表A!Q65&amp;" "&amp;申込一覧表A!S65)</f>
        <v/>
      </c>
      <c r="K50" t="str">
        <f>IF(申込一覧表A!G65="","",申込一覧表A!G65)</f>
        <v/>
      </c>
      <c r="L50" t="str">
        <f>IF(申込一覧表A!H65="","",申込一覧表A!H65)</f>
        <v/>
      </c>
    </row>
    <row r="51" spans="1:12" x14ac:dyDescent="0.2">
      <c r="A51" t="str">
        <f>IF(申込一覧表A!F66="","",申込一覧表A!E66*100000000+申込一覧表A!F66)</f>
        <v/>
      </c>
      <c r="B51" t="str">
        <f>IF(申込一覧表A!B66="","",申込一覧表A!B66&amp;"("&amp;申込一覧表A!C66&amp;")")</f>
        <v/>
      </c>
      <c r="C51" t="str">
        <f>IF(申込一覧表A!D66="","",申込一覧表A!D66)</f>
        <v/>
      </c>
      <c r="D51" t="str">
        <f>IF(申込一覧表A!E66="","",申込一覧表A!E66)</f>
        <v/>
      </c>
      <c r="E51" t="str">
        <f>IF(A51="","",IF(申込一覧表A!$D$1="","",VLOOKUP(申込一覧表A!$D$1,koodo,5)))</f>
        <v/>
      </c>
      <c r="F51" t="str">
        <f>IF(申込一覧表A!F66="","",申込一覧表A!$D$1)</f>
        <v/>
      </c>
      <c r="G51" t="str">
        <f>IF(申込一覧表A!F66="","",申込一覧表A!F66)</f>
        <v/>
      </c>
      <c r="H51" t="str">
        <f>IF(申込一覧表A!I66="","",申込一覧表A!I66&amp;" "&amp;申込一覧表A!K66)</f>
        <v/>
      </c>
      <c r="I51" t="str">
        <f>IF(申込一覧表A!M66="","",申込一覧表A!M66&amp;" "&amp;申込一覧表A!O66)</f>
        <v/>
      </c>
      <c r="J51" t="str">
        <f>IF(申込一覧表A!Q66="","",申込一覧表A!Q66&amp;" "&amp;申込一覧表A!S66)</f>
        <v/>
      </c>
      <c r="K51" t="str">
        <f>IF(申込一覧表A!G66="","",申込一覧表A!G66)</f>
        <v/>
      </c>
      <c r="L51" t="str">
        <f>IF(申込一覧表A!H66="","",申込一覧表A!H66)</f>
        <v/>
      </c>
    </row>
    <row r="52" spans="1:12" x14ac:dyDescent="0.2">
      <c r="A52" t="str">
        <f>IF(申込一覧表A!F67="","",申込一覧表A!E67*100000000+申込一覧表A!F67)</f>
        <v/>
      </c>
      <c r="B52" t="str">
        <f>IF(申込一覧表A!B67="","",申込一覧表A!B67&amp;"("&amp;申込一覧表A!C67&amp;")")</f>
        <v/>
      </c>
      <c r="C52" t="str">
        <f>IF(申込一覧表A!D67="","",申込一覧表A!D67)</f>
        <v/>
      </c>
      <c r="D52" t="str">
        <f>IF(申込一覧表A!E67="","",申込一覧表A!E67)</f>
        <v/>
      </c>
      <c r="E52" t="str">
        <f>IF(A52="","",IF(申込一覧表A!$D$1="","",VLOOKUP(申込一覧表A!$D$1,koodo,5)))</f>
        <v/>
      </c>
      <c r="F52" t="str">
        <f>IF(申込一覧表A!F67="","",申込一覧表A!$D$1)</f>
        <v/>
      </c>
      <c r="G52" t="str">
        <f>IF(申込一覧表A!F67="","",申込一覧表A!F67)</f>
        <v/>
      </c>
      <c r="H52" t="str">
        <f>IF(申込一覧表A!I67="","",申込一覧表A!I67&amp;" "&amp;申込一覧表A!K67)</f>
        <v/>
      </c>
      <c r="I52" t="str">
        <f>IF(申込一覧表A!M67="","",申込一覧表A!M67&amp;" "&amp;申込一覧表A!O67)</f>
        <v/>
      </c>
      <c r="J52" t="str">
        <f>IF(申込一覧表A!Q67="","",申込一覧表A!Q67&amp;" "&amp;申込一覧表A!S67)</f>
        <v/>
      </c>
      <c r="K52" t="str">
        <f>IF(申込一覧表A!G67="","",申込一覧表A!G67)</f>
        <v/>
      </c>
      <c r="L52" t="str">
        <f>IF(申込一覧表A!H67="","",申込一覧表A!H67)</f>
        <v/>
      </c>
    </row>
    <row r="53" spans="1:12" x14ac:dyDescent="0.2">
      <c r="A53" t="str">
        <f>IF(申込一覧表A!F68="","",申込一覧表A!E68*100000000+申込一覧表A!F68)</f>
        <v/>
      </c>
      <c r="B53" t="str">
        <f>IF(申込一覧表A!B68="","",申込一覧表A!B68&amp;"("&amp;申込一覧表A!C68&amp;")")</f>
        <v/>
      </c>
      <c r="C53" t="str">
        <f>IF(申込一覧表A!D68="","",申込一覧表A!D68)</f>
        <v/>
      </c>
      <c r="D53" t="str">
        <f>IF(申込一覧表A!E68="","",申込一覧表A!E68)</f>
        <v/>
      </c>
      <c r="E53" t="str">
        <f>IF(A53="","",IF(申込一覧表A!$D$1="","",VLOOKUP(申込一覧表A!$D$1,koodo,5)))</f>
        <v/>
      </c>
      <c r="F53" t="str">
        <f>IF(申込一覧表A!F68="","",申込一覧表A!$D$1)</f>
        <v/>
      </c>
      <c r="G53" t="str">
        <f>IF(申込一覧表A!F68="","",申込一覧表A!F68)</f>
        <v/>
      </c>
      <c r="H53" t="str">
        <f>IF(申込一覧表A!I68="","",申込一覧表A!I68&amp;" "&amp;申込一覧表A!K68)</f>
        <v/>
      </c>
      <c r="I53" t="str">
        <f>IF(申込一覧表A!M68="","",申込一覧表A!M68&amp;" "&amp;申込一覧表A!O68)</f>
        <v/>
      </c>
      <c r="J53" t="str">
        <f>IF(申込一覧表A!Q68="","",申込一覧表A!Q68&amp;" "&amp;申込一覧表A!S68)</f>
        <v/>
      </c>
      <c r="K53" t="str">
        <f>IF(申込一覧表A!G68="","",申込一覧表A!G68)</f>
        <v/>
      </c>
      <c r="L53" t="str">
        <f>IF(申込一覧表A!H68="","",申込一覧表A!H68)</f>
        <v/>
      </c>
    </row>
    <row r="54" spans="1:12" x14ac:dyDescent="0.2">
      <c r="A54" t="str">
        <f>IF(申込一覧表A!F69="","",申込一覧表A!E69*100000000+申込一覧表A!F69)</f>
        <v/>
      </c>
      <c r="B54" t="str">
        <f>IF(申込一覧表A!B69="","",申込一覧表A!B69&amp;"("&amp;申込一覧表A!C69&amp;")")</f>
        <v/>
      </c>
      <c r="C54" t="str">
        <f>IF(申込一覧表A!D69="","",申込一覧表A!D69)</f>
        <v/>
      </c>
      <c r="D54" t="str">
        <f>IF(申込一覧表A!E69="","",申込一覧表A!E69)</f>
        <v/>
      </c>
      <c r="E54" t="str">
        <f>IF(A54="","",IF(申込一覧表A!$D$1="","",VLOOKUP(申込一覧表A!$D$1,koodo,5)))</f>
        <v/>
      </c>
      <c r="F54" t="str">
        <f>IF(申込一覧表A!F69="","",申込一覧表A!$D$1)</f>
        <v/>
      </c>
      <c r="G54" t="str">
        <f>IF(申込一覧表A!F69="","",申込一覧表A!F69)</f>
        <v/>
      </c>
      <c r="H54" t="str">
        <f>IF(申込一覧表A!I69="","",申込一覧表A!I69&amp;" "&amp;申込一覧表A!K69)</f>
        <v/>
      </c>
      <c r="I54" t="str">
        <f>IF(申込一覧表A!M69="","",申込一覧表A!M69&amp;" "&amp;申込一覧表A!O69)</f>
        <v/>
      </c>
      <c r="J54" t="str">
        <f>IF(申込一覧表A!Q69="","",申込一覧表A!Q69&amp;" "&amp;申込一覧表A!S69)</f>
        <v/>
      </c>
      <c r="K54" t="str">
        <f>IF(申込一覧表A!G69="","",申込一覧表A!G69)</f>
        <v/>
      </c>
      <c r="L54" t="str">
        <f>IF(申込一覧表A!H69="","",申込一覧表A!H69)</f>
        <v/>
      </c>
    </row>
    <row r="55" spans="1:12" x14ac:dyDescent="0.2">
      <c r="A55" t="str">
        <f>IF(申込一覧表A!F70="","",申込一覧表A!E70*100000000+申込一覧表A!F70)</f>
        <v/>
      </c>
      <c r="B55" t="str">
        <f>IF(申込一覧表A!B70="","",申込一覧表A!B70&amp;"("&amp;申込一覧表A!C70&amp;")")</f>
        <v/>
      </c>
      <c r="C55" t="str">
        <f>IF(申込一覧表A!D70="","",申込一覧表A!D70)</f>
        <v/>
      </c>
      <c r="D55" t="str">
        <f>IF(申込一覧表A!E70="","",申込一覧表A!E70)</f>
        <v/>
      </c>
      <c r="E55" t="str">
        <f>IF(A55="","",IF(申込一覧表A!$D$1="","",VLOOKUP(申込一覧表A!$D$1,koodo,5)))</f>
        <v/>
      </c>
      <c r="F55" t="str">
        <f>IF(申込一覧表A!F70="","",申込一覧表A!$D$1)</f>
        <v/>
      </c>
      <c r="G55" t="str">
        <f>IF(申込一覧表A!F70="","",申込一覧表A!F70)</f>
        <v/>
      </c>
      <c r="H55" t="str">
        <f>IF(申込一覧表A!I70="","",申込一覧表A!I70&amp;" "&amp;申込一覧表A!K70)</f>
        <v/>
      </c>
      <c r="I55" t="str">
        <f>IF(申込一覧表A!M70="","",申込一覧表A!M70&amp;" "&amp;申込一覧表A!O70)</f>
        <v/>
      </c>
      <c r="J55" t="str">
        <f>IF(申込一覧表A!Q70="","",申込一覧表A!Q70&amp;" "&amp;申込一覧表A!S70)</f>
        <v/>
      </c>
      <c r="K55" t="str">
        <f>IF(申込一覧表A!G70="","",申込一覧表A!G70)</f>
        <v/>
      </c>
      <c r="L55" t="str">
        <f>IF(申込一覧表A!H70="","",申込一覧表A!H70)</f>
        <v/>
      </c>
    </row>
    <row r="56" spans="1:12" x14ac:dyDescent="0.2">
      <c r="A56" t="str">
        <f>IF(申込一覧表A!F71="","",申込一覧表A!E71*100000000+申込一覧表A!F71)</f>
        <v/>
      </c>
      <c r="B56" t="str">
        <f>IF(申込一覧表A!B71="","",申込一覧表A!B71&amp;"("&amp;申込一覧表A!C71&amp;")")</f>
        <v/>
      </c>
      <c r="C56" t="str">
        <f>IF(申込一覧表A!D71="","",申込一覧表A!D71)</f>
        <v/>
      </c>
      <c r="D56" t="str">
        <f>IF(申込一覧表A!E71="","",申込一覧表A!E71)</f>
        <v/>
      </c>
      <c r="E56" t="str">
        <f>IF(A56="","",IF(申込一覧表A!$D$1="","",VLOOKUP(申込一覧表A!$D$1,koodo,5)))</f>
        <v/>
      </c>
      <c r="F56" t="str">
        <f>IF(申込一覧表A!F71="","",申込一覧表A!$D$1)</f>
        <v/>
      </c>
      <c r="G56" t="str">
        <f>IF(申込一覧表A!F71="","",申込一覧表A!F71)</f>
        <v/>
      </c>
      <c r="H56" t="str">
        <f>IF(申込一覧表A!I71="","",申込一覧表A!I71&amp;" "&amp;申込一覧表A!K71)</f>
        <v/>
      </c>
      <c r="I56" t="str">
        <f>IF(申込一覧表A!M71="","",申込一覧表A!M71&amp;" "&amp;申込一覧表A!O71)</f>
        <v/>
      </c>
      <c r="J56" t="str">
        <f>IF(申込一覧表A!Q71="","",申込一覧表A!Q71&amp;" "&amp;申込一覧表A!S71)</f>
        <v/>
      </c>
      <c r="K56" t="str">
        <f>IF(申込一覧表A!G71="","",申込一覧表A!G71)</f>
        <v/>
      </c>
      <c r="L56" t="str">
        <f>IF(申込一覧表A!H71="","",申込一覧表A!H71)</f>
        <v/>
      </c>
    </row>
    <row r="57" spans="1:12" x14ac:dyDescent="0.2">
      <c r="A57" t="str">
        <f>IF(申込一覧表A!F72="","",申込一覧表A!E72*100000000+申込一覧表A!F72)</f>
        <v/>
      </c>
      <c r="B57" t="str">
        <f>IF(申込一覧表A!B72="","",申込一覧表A!B72&amp;"("&amp;申込一覧表A!C72&amp;")")</f>
        <v/>
      </c>
      <c r="C57" t="str">
        <f>IF(申込一覧表A!D72="","",申込一覧表A!D72)</f>
        <v/>
      </c>
      <c r="D57" t="str">
        <f>IF(申込一覧表A!E72="","",申込一覧表A!E72)</f>
        <v/>
      </c>
      <c r="E57" t="str">
        <f>IF(A57="","",IF(申込一覧表A!$D$1="","",VLOOKUP(申込一覧表A!$D$1,koodo,5)))</f>
        <v/>
      </c>
      <c r="F57" t="str">
        <f>IF(申込一覧表A!F72="","",申込一覧表A!$D$1)</f>
        <v/>
      </c>
      <c r="G57" t="str">
        <f>IF(申込一覧表A!F72="","",申込一覧表A!F72)</f>
        <v/>
      </c>
      <c r="H57" t="str">
        <f>IF(申込一覧表A!I72="","",申込一覧表A!I72&amp;" "&amp;申込一覧表A!K72)</f>
        <v/>
      </c>
      <c r="I57" t="str">
        <f>IF(申込一覧表A!M72="","",申込一覧表A!M72&amp;" "&amp;申込一覧表A!O72)</f>
        <v/>
      </c>
      <c r="J57" t="str">
        <f>IF(申込一覧表A!Q72="","",申込一覧表A!Q72&amp;" "&amp;申込一覧表A!S72)</f>
        <v/>
      </c>
      <c r="K57" t="str">
        <f>IF(申込一覧表A!G72="","",申込一覧表A!G72)</f>
        <v/>
      </c>
      <c r="L57" t="str">
        <f>IF(申込一覧表A!H72="","",申込一覧表A!H72)</f>
        <v/>
      </c>
    </row>
    <row r="58" spans="1:12" x14ac:dyDescent="0.2">
      <c r="A58" t="str">
        <f>IF(申込一覧表A!F73="","",申込一覧表A!E73*100000000+申込一覧表A!F73)</f>
        <v/>
      </c>
      <c r="B58" t="str">
        <f>IF(申込一覧表A!B73="","",申込一覧表A!B73&amp;"("&amp;申込一覧表A!C73&amp;")")</f>
        <v/>
      </c>
      <c r="C58" t="str">
        <f>IF(申込一覧表A!D73="","",申込一覧表A!D73)</f>
        <v/>
      </c>
      <c r="D58" t="str">
        <f>IF(申込一覧表A!E73="","",申込一覧表A!E73)</f>
        <v/>
      </c>
      <c r="E58" t="str">
        <f>IF(A58="","",IF(申込一覧表A!$D$1="","",VLOOKUP(申込一覧表A!$D$1,koodo,5)))</f>
        <v/>
      </c>
      <c r="F58" t="str">
        <f>IF(申込一覧表A!F73="","",申込一覧表A!$D$1)</f>
        <v/>
      </c>
      <c r="G58" t="str">
        <f>IF(申込一覧表A!F73="","",申込一覧表A!F73)</f>
        <v/>
      </c>
      <c r="H58" t="str">
        <f>IF(申込一覧表A!I73="","",申込一覧表A!I73&amp;" "&amp;申込一覧表A!K73)</f>
        <v/>
      </c>
      <c r="I58" t="str">
        <f>IF(申込一覧表A!M73="","",申込一覧表A!M73&amp;" "&amp;申込一覧表A!O73)</f>
        <v/>
      </c>
      <c r="J58" t="str">
        <f>IF(申込一覧表A!Q73="","",申込一覧表A!Q73&amp;" "&amp;申込一覧表A!S73)</f>
        <v/>
      </c>
      <c r="K58" t="str">
        <f>IF(申込一覧表A!G73="","",申込一覧表A!G73)</f>
        <v/>
      </c>
      <c r="L58" t="str">
        <f>IF(申込一覧表A!H73="","",申込一覧表A!H73)</f>
        <v/>
      </c>
    </row>
    <row r="59" spans="1:12" x14ac:dyDescent="0.2">
      <c r="A59" t="str">
        <f>IF(申込一覧表A!F74="","",申込一覧表A!E74*100000000+申込一覧表A!F74)</f>
        <v/>
      </c>
      <c r="B59" t="str">
        <f>IF(申込一覧表A!B74="","",申込一覧表A!B74&amp;"("&amp;申込一覧表A!C74&amp;")")</f>
        <v/>
      </c>
      <c r="C59" t="str">
        <f>IF(申込一覧表A!D74="","",申込一覧表A!D74)</f>
        <v/>
      </c>
      <c r="D59" t="str">
        <f>IF(申込一覧表A!E74="","",申込一覧表A!E74)</f>
        <v/>
      </c>
      <c r="E59" t="str">
        <f>IF(A59="","",IF(申込一覧表A!$D$1="","",VLOOKUP(申込一覧表A!$D$1,koodo,5)))</f>
        <v/>
      </c>
      <c r="F59" t="str">
        <f>IF(申込一覧表A!F74="","",申込一覧表A!$D$1)</f>
        <v/>
      </c>
      <c r="G59" t="str">
        <f>IF(申込一覧表A!F74="","",申込一覧表A!F74)</f>
        <v/>
      </c>
      <c r="H59" t="str">
        <f>IF(申込一覧表A!I74="","",申込一覧表A!I74&amp;" "&amp;申込一覧表A!K74)</f>
        <v/>
      </c>
      <c r="I59" t="str">
        <f>IF(申込一覧表A!M74="","",申込一覧表A!M74&amp;" "&amp;申込一覧表A!O74)</f>
        <v/>
      </c>
      <c r="J59" t="str">
        <f>IF(申込一覧表A!Q74="","",申込一覧表A!Q74&amp;" "&amp;申込一覧表A!S74)</f>
        <v/>
      </c>
      <c r="K59" t="str">
        <f>IF(申込一覧表A!G74="","",申込一覧表A!G74)</f>
        <v/>
      </c>
      <c r="L59" t="str">
        <f>IF(申込一覧表A!H74="","",申込一覧表A!H74)</f>
        <v/>
      </c>
    </row>
    <row r="60" spans="1:12" x14ac:dyDescent="0.2">
      <c r="A60" t="str">
        <f>IF(申込一覧表A!F75="","",申込一覧表A!E75*100000000+申込一覧表A!F75)</f>
        <v/>
      </c>
      <c r="B60" t="str">
        <f>IF(申込一覧表A!B75="","",申込一覧表A!B75&amp;"("&amp;申込一覧表A!C75&amp;")")</f>
        <v/>
      </c>
      <c r="C60" t="str">
        <f>IF(申込一覧表A!D75="","",申込一覧表A!D75)</f>
        <v/>
      </c>
      <c r="D60" t="str">
        <f>IF(申込一覧表A!E75="","",申込一覧表A!E75)</f>
        <v/>
      </c>
      <c r="E60" t="str">
        <f>IF(A60="","",IF(申込一覧表A!$D$1="","",VLOOKUP(申込一覧表A!$D$1,koodo,5)))</f>
        <v/>
      </c>
      <c r="F60" t="str">
        <f>IF(申込一覧表A!F75="","",申込一覧表A!$D$1)</f>
        <v/>
      </c>
      <c r="G60" t="str">
        <f>IF(申込一覧表A!F75="","",申込一覧表A!F75)</f>
        <v/>
      </c>
      <c r="H60" t="str">
        <f>IF(申込一覧表A!I75="","",申込一覧表A!I75&amp;" "&amp;申込一覧表A!K75)</f>
        <v/>
      </c>
      <c r="I60" t="str">
        <f>IF(申込一覧表A!M75="","",申込一覧表A!M75&amp;" "&amp;申込一覧表A!O75)</f>
        <v/>
      </c>
      <c r="J60" t="str">
        <f>IF(申込一覧表A!Q75="","",申込一覧表A!Q75&amp;" "&amp;申込一覧表A!S75)</f>
        <v/>
      </c>
      <c r="K60" t="str">
        <f>IF(申込一覧表A!G75="","",申込一覧表A!G75)</f>
        <v/>
      </c>
      <c r="L60" t="str">
        <f>IF(申込一覧表A!H75="","",申込一覧表A!H75)</f>
        <v/>
      </c>
    </row>
    <row r="61" spans="1:12" x14ac:dyDescent="0.2">
      <c r="A61" t="str">
        <f>IF(申込一覧表A!F76="","",申込一覧表A!E76*100000000+申込一覧表A!F76)</f>
        <v/>
      </c>
      <c r="B61" t="str">
        <f>IF(申込一覧表A!B76="","",申込一覧表A!B76&amp;"("&amp;申込一覧表A!C76&amp;")")</f>
        <v/>
      </c>
      <c r="C61" s="51" t="str">
        <f>IF(申込一覧表A!D76="","",申込一覧表A!D76)</f>
        <v/>
      </c>
      <c r="D61" s="51" t="str">
        <f>IF(申込一覧表A!E76="","",申込一覧表A!E76)</f>
        <v/>
      </c>
      <c r="E61" t="str">
        <f>IF(A61="","",IF(申込一覧表A!$D$1="","",VLOOKUP(申込一覧表A!$D$1,koodo,5)))</f>
        <v/>
      </c>
      <c r="F61" s="51" t="str">
        <f>IF(申込一覧表A!F76="","",申込一覧表A!$D$1)</f>
        <v/>
      </c>
      <c r="G61" s="51" t="str">
        <f>IF(申込一覧表A!F76="","",申込一覧表A!F76)</f>
        <v/>
      </c>
      <c r="H61" s="51" t="str">
        <f>IF(申込一覧表A!I76="","",申込一覧表A!I76&amp;" "&amp;申込一覧表A!K76)</f>
        <v/>
      </c>
      <c r="I61" s="51" t="str">
        <f>IF(申込一覧表A!M76="","",申込一覧表A!M76&amp;" "&amp;申込一覧表A!O76)</f>
        <v/>
      </c>
      <c r="J61" s="51" t="str">
        <f>IF(申込一覧表A!Q76="","",申込一覧表A!Q76&amp;" "&amp;申込一覧表A!S76)</f>
        <v/>
      </c>
      <c r="K61" s="51" t="str">
        <f>IF(申込一覧表A!G76="","",申込一覧表A!G76)</f>
        <v/>
      </c>
      <c r="L61" s="51" t="str">
        <f>IF(申込一覧表A!H76="","",申込一覧表A!H76)</f>
        <v/>
      </c>
    </row>
    <row r="62" spans="1:12" x14ac:dyDescent="0.2">
      <c r="A62" s="59" t="str">
        <f>IF(申込一覧表A!F88="","",申込一覧表A!E88*100000000+申込一覧表A!F88)</f>
        <v/>
      </c>
      <c r="B62" s="59" t="str">
        <f>IF(申込一覧表A!B88="","",申込一覧表A!B88&amp;"("&amp;申込一覧表A!C88&amp;")")</f>
        <v/>
      </c>
      <c r="C62" s="59" t="str">
        <f>IF(申込一覧表A!D88="","",申込一覧表A!D88)</f>
        <v/>
      </c>
      <c r="D62" s="59" t="str">
        <f>IF(申込一覧表A!E88="","",申込一覧表A!E88)</f>
        <v/>
      </c>
      <c r="E62" t="str">
        <f>IF(A62="","",IF(申込一覧表A!$D$1="","",VLOOKUP(申込一覧表A!$D$1,koodo,5)))</f>
        <v/>
      </c>
      <c r="F62" s="59" t="str">
        <f>IF(申込一覧表A!F88="","",申込一覧表A!$D$1)</f>
        <v/>
      </c>
      <c r="G62" s="59" t="str">
        <f>IF(申込一覧表A!F88="","",申込一覧表A!F88)</f>
        <v/>
      </c>
      <c r="H62" s="59" t="str">
        <f>IF(申込一覧表A!I88="","",申込一覧表A!I88&amp;" "&amp;申込一覧表A!K88)</f>
        <v/>
      </c>
      <c r="I62" s="59" t="str">
        <f>IF(申込一覧表A!M88="","",申込一覧表A!M88&amp;" "&amp;申込一覧表A!O88)</f>
        <v/>
      </c>
      <c r="J62" s="59" t="str">
        <f>IF(申込一覧表A!Q88="","",申込一覧表A!Q88&amp;" "&amp;申込一覧表A!S88)</f>
        <v/>
      </c>
      <c r="K62" s="59" t="str">
        <f>IF(申込一覧表A!G88="","",申込一覧表A!G88)</f>
        <v/>
      </c>
      <c r="L62" s="59" t="str">
        <f>IF(申込一覧表A!H88="","",申込一覧表A!H88)</f>
        <v/>
      </c>
    </row>
    <row r="63" spans="1:12" x14ac:dyDescent="0.2">
      <c r="A63" t="str">
        <f>IF(申込一覧表A!F89="","",申込一覧表A!E89*100000000+申込一覧表A!F89)</f>
        <v/>
      </c>
      <c r="B63" t="str">
        <f>IF(申込一覧表A!B89="","",申込一覧表A!B89&amp;"("&amp;申込一覧表A!C89&amp;")")</f>
        <v/>
      </c>
      <c r="C63" t="str">
        <f>IF(申込一覧表A!D89="","",申込一覧表A!D89)</f>
        <v/>
      </c>
      <c r="D63" t="str">
        <f>IF(申込一覧表A!E89="","",申込一覧表A!E89)</f>
        <v/>
      </c>
      <c r="E63" t="str">
        <f>IF(A63="","",IF(申込一覧表A!$D$1="","",VLOOKUP(申込一覧表A!$D$1,koodo,5)))</f>
        <v/>
      </c>
      <c r="F63" t="str">
        <f>IF(申込一覧表A!F89="","",申込一覧表A!$D$1)</f>
        <v/>
      </c>
      <c r="G63" t="str">
        <f>IF(申込一覧表A!F89="","",申込一覧表A!F89)</f>
        <v/>
      </c>
      <c r="H63" t="str">
        <f>IF(申込一覧表A!I89="","",申込一覧表A!I89&amp;" "&amp;申込一覧表A!K89)</f>
        <v/>
      </c>
      <c r="I63" t="str">
        <f>IF(申込一覧表A!M89="","",申込一覧表A!M89&amp;" "&amp;申込一覧表A!O89)</f>
        <v/>
      </c>
      <c r="J63" t="str">
        <f>IF(申込一覧表A!Q89="","",申込一覧表A!Q89&amp;" "&amp;申込一覧表A!S89)</f>
        <v/>
      </c>
      <c r="K63" t="str">
        <f>IF(申込一覧表A!G89="","",申込一覧表A!G89)</f>
        <v/>
      </c>
      <c r="L63" t="str">
        <f>IF(申込一覧表A!H89="","",申込一覧表A!H89)</f>
        <v/>
      </c>
    </row>
    <row r="64" spans="1:12" x14ac:dyDescent="0.2">
      <c r="A64" t="str">
        <f>IF(申込一覧表A!F90="","",申込一覧表A!E90*100000000+申込一覧表A!F90)</f>
        <v/>
      </c>
      <c r="B64" t="str">
        <f>IF(申込一覧表A!B90="","",申込一覧表A!B90&amp;"("&amp;申込一覧表A!C90&amp;")")</f>
        <v/>
      </c>
      <c r="C64" t="str">
        <f>IF(申込一覧表A!D90="","",申込一覧表A!D90)</f>
        <v/>
      </c>
      <c r="D64" t="str">
        <f>IF(申込一覧表A!E90="","",申込一覧表A!E90)</f>
        <v/>
      </c>
      <c r="E64" t="str">
        <f>IF(A64="","",IF(申込一覧表A!$D$1="","",VLOOKUP(申込一覧表A!$D$1,koodo,5)))</f>
        <v/>
      </c>
      <c r="F64" t="str">
        <f>IF(申込一覧表A!F90="","",申込一覧表A!$D$1)</f>
        <v/>
      </c>
      <c r="G64" t="str">
        <f>IF(申込一覧表A!F90="","",申込一覧表A!F90)</f>
        <v/>
      </c>
      <c r="H64" t="str">
        <f>IF(申込一覧表A!I90="","",申込一覧表A!I90&amp;" "&amp;申込一覧表A!K90)</f>
        <v/>
      </c>
      <c r="I64" t="str">
        <f>IF(申込一覧表A!M90="","",申込一覧表A!M90&amp;" "&amp;申込一覧表A!O90)</f>
        <v/>
      </c>
      <c r="J64" t="str">
        <f>IF(申込一覧表A!Q90="","",申込一覧表A!Q90&amp;" "&amp;申込一覧表A!S90)</f>
        <v/>
      </c>
      <c r="K64" t="str">
        <f>IF(申込一覧表A!G90="","",申込一覧表A!G90)</f>
        <v/>
      </c>
      <c r="L64" t="str">
        <f>IF(申込一覧表A!H90="","",申込一覧表A!H90)</f>
        <v/>
      </c>
    </row>
    <row r="65" spans="1:12" x14ac:dyDescent="0.2">
      <c r="A65" t="str">
        <f>IF(申込一覧表A!F91="","",申込一覧表A!E91*100000000+申込一覧表A!F91)</f>
        <v/>
      </c>
      <c r="B65" t="str">
        <f>IF(申込一覧表A!B91="","",申込一覧表A!B91&amp;"("&amp;申込一覧表A!C91&amp;")")</f>
        <v/>
      </c>
      <c r="C65" t="str">
        <f>IF(申込一覧表A!D91="","",申込一覧表A!D91)</f>
        <v/>
      </c>
      <c r="D65" t="str">
        <f>IF(申込一覧表A!E91="","",申込一覧表A!E91)</f>
        <v/>
      </c>
      <c r="E65" t="str">
        <f>IF(A65="","",IF(申込一覧表A!$D$1="","",VLOOKUP(申込一覧表A!$D$1,koodo,5)))</f>
        <v/>
      </c>
      <c r="F65" t="str">
        <f>IF(申込一覧表A!F91="","",申込一覧表A!$D$1)</f>
        <v/>
      </c>
      <c r="G65" t="str">
        <f>IF(申込一覧表A!F91="","",申込一覧表A!F91)</f>
        <v/>
      </c>
      <c r="H65" t="str">
        <f>IF(申込一覧表A!I91="","",申込一覧表A!I91&amp;" "&amp;申込一覧表A!K91)</f>
        <v/>
      </c>
      <c r="I65" t="str">
        <f>IF(申込一覧表A!M91="","",申込一覧表A!M91&amp;" "&amp;申込一覧表A!O91)</f>
        <v/>
      </c>
      <c r="J65" t="str">
        <f>IF(申込一覧表A!Q91="","",申込一覧表A!Q91&amp;" "&amp;申込一覧表A!S91)</f>
        <v/>
      </c>
      <c r="K65" t="str">
        <f>IF(申込一覧表A!G91="","",申込一覧表A!G91)</f>
        <v/>
      </c>
      <c r="L65" t="str">
        <f>IF(申込一覧表A!H91="","",申込一覧表A!H91)</f>
        <v/>
      </c>
    </row>
    <row r="66" spans="1:12" x14ac:dyDescent="0.2">
      <c r="A66" t="str">
        <f>IF(申込一覧表A!F92="","",申込一覧表A!E92*100000000+申込一覧表A!F92)</f>
        <v/>
      </c>
      <c r="B66" t="str">
        <f>IF(申込一覧表A!B92="","",申込一覧表A!B92&amp;"("&amp;申込一覧表A!C92&amp;")")</f>
        <v/>
      </c>
      <c r="C66" t="str">
        <f>IF(申込一覧表A!D92="","",申込一覧表A!D92)</f>
        <v/>
      </c>
      <c r="D66" t="str">
        <f>IF(申込一覧表A!E92="","",申込一覧表A!E92)</f>
        <v/>
      </c>
      <c r="E66" t="str">
        <f>IF(A66="","",IF(申込一覧表A!$D$1="","",VLOOKUP(申込一覧表A!$D$1,koodo,5)))</f>
        <v/>
      </c>
      <c r="F66" t="str">
        <f>IF(申込一覧表A!F92="","",申込一覧表A!$D$1)</f>
        <v/>
      </c>
      <c r="G66" t="str">
        <f>IF(申込一覧表A!F92="","",申込一覧表A!F92)</f>
        <v/>
      </c>
      <c r="H66" t="str">
        <f>IF(申込一覧表A!I92="","",申込一覧表A!I92&amp;" "&amp;申込一覧表A!K92)</f>
        <v/>
      </c>
      <c r="I66" t="str">
        <f>IF(申込一覧表A!M92="","",申込一覧表A!M92&amp;" "&amp;申込一覧表A!O92)</f>
        <v/>
      </c>
      <c r="J66" t="str">
        <f>IF(申込一覧表A!Q92="","",申込一覧表A!Q92&amp;" "&amp;申込一覧表A!S92)</f>
        <v/>
      </c>
      <c r="K66" t="str">
        <f>IF(申込一覧表A!G92="","",申込一覧表A!G92)</f>
        <v/>
      </c>
      <c r="L66" t="str">
        <f>IF(申込一覧表A!H92="","",申込一覧表A!H92)</f>
        <v/>
      </c>
    </row>
    <row r="67" spans="1:12" x14ac:dyDescent="0.2">
      <c r="A67" t="str">
        <f>IF(申込一覧表A!F93="","",申込一覧表A!E93*100000000+申込一覧表A!F93)</f>
        <v/>
      </c>
      <c r="B67" t="str">
        <f>IF(申込一覧表A!B93="","",申込一覧表A!B93&amp;"("&amp;申込一覧表A!C93&amp;")")</f>
        <v/>
      </c>
      <c r="C67" t="str">
        <f>IF(申込一覧表A!D93="","",申込一覧表A!D93)</f>
        <v/>
      </c>
      <c r="D67" t="str">
        <f>IF(申込一覧表A!E93="","",申込一覧表A!E93)</f>
        <v/>
      </c>
      <c r="E67" t="str">
        <f>IF(A67="","",IF(申込一覧表A!$D$1="","",VLOOKUP(申込一覧表A!$D$1,koodo,5)))</f>
        <v/>
      </c>
      <c r="F67" t="str">
        <f>IF(申込一覧表A!F93="","",申込一覧表A!$D$1)</f>
        <v/>
      </c>
      <c r="G67" t="str">
        <f>IF(申込一覧表A!F93="","",申込一覧表A!F93)</f>
        <v/>
      </c>
      <c r="H67" t="str">
        <f>IF(申込一覧表A!I93="","",申込一覧表A!I93&amp;" "&amp;申込一覧表A!K93)</f>
        <v/>
      </c>
      <c r="I67" t="str">
        <f>IF(申込一覧表A!M93="","",申込一覧表A!M93&amp;" "&amp;申込一覧表A!O93)</f>
        <v/>
      </c>
      <c r="J67" t="str">
        <f>IF(申込一覧表A!Q93="","",申込一覧表A!Q93&amp;" "&amp;申込一覧表A!S93)</f>
        <v/>
      </c>
      <c r="K67" t="str">
        <f>IF(申込一覧表A!G93="","",申込一覧表A!G93)</f>
        <v/>
      </c>
      <c r="L67" t="str">
        <f>IF(申込一覧表A!H93="","",申込一覧表A!H93)</f>
        <v/>
      </c>
    </row>
    <row r="68" spans="1:12" x14ac:dyDescent="0.2">
      <c r="A68" t="str">
        <f>IF(申込一覧表A!F94="","",申込一覧表A!E94*100000000+申込一覧表A!F94)</f>
        <v/>
      </c>
      <c r="B68" t="str">
        <f>IF(申込一覧表A!B94="","",申込一覧表A!B94&amp;"("&amp;申込一覧表A!C94&amp;")")</f>
        <v/>
      </c>
      <c r="C68" t="str">
        <f>IF(申込一覧表A!D94="","",申込一覧表A!D94)</f>
        <v/>
      </c>
      <c r="D68" t="str">
        <f>IF(申込一覧表A!E94="","",申込一覧表A!E94)</f>
        <v/>
      </c>
      <c r="E68" t="str">
        <f>IF(A68="","",IF(申込一覧表A!$D$1="","",VLOOKUP(申込一覧表A!$D$1,koodo,5)))</f>
        <v/>
      </c>
      <c r="F68" t="str">
        <f>IF(申込一覧表A!F94="","",申込一覧表A!$D$1)</f>
        <v/>
      </c>
      <c r="G68" t="str">
        <f>IF(申込一覧表A!F94="","",申込一覧表A!F94)</f>
        <v/>
      </c>
      <c r="H68" t="str">
        <f>IF(申込一覧表A!I94="","",申込一覧表A!I94&amp;" "&amp;申込一覧表A!K94)</f>
        <v/>
      </c>
      <c r="I68" t="str">
        <f>IF(申込一覧表A!M94="","",申込一覧表A!M94&amp;" "&amp;申込一覧表A!O94)</f>
        <v/>
      </c>
      <c r="J68" t="str">
        <f>IF(申込一覧表A!Q94="","",申込一覧表A!Q94&amp;" "&amp;申込一覧表A!S94)</f>
        <v/>
      </c>
      <c r="K68" t="str">
        <f>IF(申込一覧表A!G94="","",申込一覧表A!G94)</f>
        <v/>
      </c>
      <c r="L68" t="str">
        <f>IF(申込一覧表A!H94="","",申込一覧表A!H94)</f>
        <v/>
      </c>
    </row>
    <row r="69" spans="1:12" x14ac:dyDescent="0.2">
      <c r="A69" t="str">
        <f>IF(申込一覧表A!F95="","",申込一覧表A!E95*100000000+申込一覧表A!F95)</f>
        <v/>
      </c>
      <c r="B69" t="str">
        <f>IF(申込一覧表A!B95="","",申込一覧表A!B95&amp;"("&amp;申込一覧表A!C95&amp;")")</f>
        <v/>
      </c>
      <c r="C69" t="str">
        <f>IF(申込一覧表A!D95="","",申込一覧表A!D95)</f>
        <v/>
      </c>
      <c r="D69" t="str">
        <f>IF(申込一覧表A!E95="","",申込一覧表A!E95)</f>
        <v/>
      </c>
      <c r="E69" t="str">
        <f>IF(A69="","",IF(申込一覧表A!$D$1="","",VLOOKUP(申込一覧表A!$D$1,koodo,5)))</f>
        <v/>
      </c>
      <c r="F69" t="str">
        <f>IF(申込一覧表A!F95="","",申込一覧表A!$D$1)</f>
        <v/>
      </c>
      <c r="G69" t="str">
        <f>IF(申込一覧表A!F95="","",申込一覧表A!F95)</f>
        <v/>
      </c>
      <c r="H69" t="str">
        <f>IF(申込一覧表A!I95="","",申込一覧表A!I95&amp;" "&amp;申込一覧表A!K95)</f>
        <v/>
      </c>
      <c r="I69" t="str">
        <f>IF(申込一覧表A!M95="","",申込一覧表A!M95&amp;" "&amp;申込一覧表A!O95)</f>
        <v/>
      </c>
      <c r="J69" t="str">
        <f>IF(申込一覧表A!Q95="","",申込一覧表A!Q95&amp;" "&amp;申込一覧表A!S95)</f>
        <v/>
      </c>
      <c r="K69" t="str">
        <f>IF(申込一覧表A!G95="","",申込一覧表A!G95)</f>
        <v/>
      </c>
      <c r="L69" t="str">
        <f>IF(申込一覧表A!H95="","",申込一覧表A!H95)</f>
        <v/>
      </c>
    </row>
    <row r="70" spans="1:12" x14ac:dyDescent="0.2">
      <c r="A70" t="str">
        <f>IF(申込一覧表A!F96="","",申込一覧表A!E96*100000000+申込一覧表A!F96)</f>
        <v/>
      </c>
      <c r="B70" t="str">
        <f>IF(申込一覧表A!B96="","",申込一覧表A!B96&amp;"("&amp;申込一覧表A!C96&amp;")")</f>
        <v/>
      </c>
      <c r="C70" t="str">
        <f>IF(申込一覧表A!D96="","",申込一覧表A!D96)</f>
        <v/>
      </c>
      <c r="D70" t="str">
        <f>IF(申込一覧表A!E96="","",申込一覧表A!E96)</f>
        <v/>
      </c>
      <c r="E70" t="str">
        <f>IF(A70="","",IF(申込一覧表A!$D$1="","",VLOOKUP(申込一覧表A!$D$1,koodo,5)))</f>
        <v/>
      </c>
      <c r="F70" t="str">
        <f>IF(申込一覧表A!F96="","",申込一覧表A!$D$1)</f>
        <v/>
      </c>
      <c r="G70" t="str">
        <f>IF(申込一覧表A!F96="","",申込一覧表A!F96)</f>
        <v/>
      </c>
      <c r="H70" t="str">
        <f>IF(申込一覧表A!I96="","",申込一覧表A!I96&amp;" "&amp;申込一覧表A!K96)</f>
        <v/>
      </c>
      <c r="I70" t="str">
        <f>IF(申込一覧表A!M96="","",申込一覧表A!M96&amp;" "&amp;申込一覧表A!O96)</f>
        <v/>
      </c>
      <c r="J70" t="str">
        <f>IF(申込一覧表A!Q96="","",申込一覧表A!Q96&amp;" "&amp;申込一覧表A!S96)</f>
        <v/>
      </c>
      <c r="K70" t="str">
        <f>IF(申込一覧表A!G96="","",申込一覧表A!G96)</f>
        <v/>
      </c>
      <c r="L70" t="str">
        <f>IF(申込一覧表A!H96="","",申込一覧表A!H96)</f>
        <v/>
      </c>
    </row>
    <row r="71" spans="1:12" x14ac:dyDescent="0.2">
      <c r="A71" t="str">
        <f>IF(申込一覧表A!F97="","",申込一覧表A!E97*100000000+申込一覧表A!F97)</f>
        <v/>
      </c>
      <c r="B71" t="str">
        <f>IF(申込一覧表A!B97="","",申込一覧表A!B97&amp;"("&amp;申込一覧表A!C97&amp;")")</f>
        <v/>
      </c>
      <c r="C71" t="str">
        <f>IF(申込一覧表A!D97="","",申込一覧表A!D97)</f>
        <v/>
      </c>
      <c r="D71" t="str">
        <f>IF(申込一覧表A!E97="","",申込一覧表A!E97)</f>
        <v/>
      </c>
      <c r="E71" t="str">
        <f>IF(A71="","",IF(申込一覧表A!$D$1="","",VLOOKUP(申込一覧表A!$D$1,koodo,5)))</f>
        <v/>
      </c>
      <c r="F71" t="str">
        <f>IF(申込一覧表A!F97="","",申込一覧表A!$D$1)</f>
        <v/>
      </c>
      <c r="G71" t="str">
        <f>IF(申込一覧表A!F97="","",申込一覧表A!F97)</f>
        <v/>
      </c>
      <c r="H71" t="str">
        <f>IF(申込一覧表A!I97="","",申込一覧表A!I97&amp;" "&amp;申込一覧表A!K97)</f>
        <v/>
      </c>
      <c r="I71" t="str">
        <f>IF(申込一覧表A!M97="","",申込一覧表A!M97&amp;" "&amp;申込一覧表A!O97)</f>
        <v/>
      </c>
      <c r="J71" t="str">
        <f>IF(申込一覧表A!Q97="","",申込一覧表A!Q97&amp;" "&amp;申込一覧表A!S97)</f>
        <v/>
      </c>
      <c r="K71" t="str">
        <f>IF(申込一覧表A!G97="","",申込一覧表A!G97)</f>
        <v/>
      </c>
      <c r="L71" t="str">
        <f>IF(申込一覧表A!H97="","",申込一覧表A!H97)</f>
        <v/>
      </c>
    </row>
    <row r="72" spans="1:12" x14ac:dyDescent="0.2">
      <c r="A72" t="str">
        <f>IF(申込一覧表A!F98="","",申込一覧表A!E98*100000000+申込一覧表A!F98)</f>
        <v/>
      </c>
      <c r="B72" t="str">
        <f>IF(申込一覧表A!B98="","",申込一覧表A!B98&amp;"("&amp;申込一覧表A!C98&amp;")")</f>
        <v/>
      </c>
      <c r="C72" t="str">
        <f>IF(申込一覧表A!D98="","",申込一覧表A!D98)</f>
        <v/>
      </c>
      <c r="D72" t="str">
        <f>IF(申込一覧表A!E98="","",申込一覧表A!E98)</f>
        <v/>
      </c>
      <c r="E72" t="str">
        <f>IF(A72="","",IF(申込一覧表A!$D$1="","",VLOOKUP(申込一覧表A!$D$1,koodo,5)))</f>
        <v/>
      </c>
      <c r="F72" t="str">
        <f>IF(申込一覧表A!F98="","",申込一覧表A!$D$1)</f>
        <v/>
      </c>
      <c r="G72" t="str">
        <f>IF(申込一覧表A!F98="","",申込一覧表A!F98)</f>
        <v/>
      </c>
      <c r="H72" t="str">
        <f>IF(申込一覧表A!I98="","",申込一覧表A!I98&amp;" "&amp;申込一覧表A!K98)</f>
        <v/>
      </c>
      <c r="I72" t="str">
        <f>IF(申込一覧表A!M98="","",申込一覧表A!M98&amp;" "&amp;申込一覧表A!O98)</f>
        <v/>
      </c>
      <c r="J72" t="str">
        <f>IF(申込一覧表A!Q98="","",申込一覧表A!Q98&amp;" "&amp;申込一覧表A!S98)</f>
        <v/>
      </c>
      <c r="K72" t="str">
        <f>IF(申込一覧表A!G98="","",申込一覧表A!G98)</f>
        <v/>
      </c>
      <c r="L72" t="str">
        <f>IF(申込一覧表A!H98="","",申込一覧表A!H98)</f>
        <v/>
      </c>
    </row>
    <row r="73" spans="1:12" x14ac:dyDescent="0.2">
      <c r="A73" t="str">
        <f>IF(申込一覧表A!F99="","",申込一覧表A!E99*100000000+申込一覧表A!F99)</f>
        <v/>
      </c>
      <c r="B73" t="str">
        <f>IF(申込一覧表A!B99="","",申込一覧表A!B99&amp;"("&amp;申込一覧表A!C99&amp;")")</f>
        <v/>
      </c>
      <c r="C73" t="str">
        <f>IF(申込一覧表A!D99="","",申込一覧表A!D99)</f>
        <v/>
      </c>
      <c r="D73" t="str">
        <f>IF(申込一覧表A!E99="","",申込一覧表A!E99)</f>
        <v/>
      </c>
      <c r="E73" t="str">
        <f>IF(A73="","",IF(申込一覧表A!$D$1="","",VLOOKUP(申込一覧表A!$D$1,koodo,5)))</f>
        <v/>
      </c>
      <c r="F73" t="str">
        <f>IF(申込一覧表A!F99="","",申込一覧表A!$D$1)</f>
        <v/>
      </c>
      <c r="G73" t="str">
        <f>IF(申込一覧表A!F99="","",申込一覧表A!F99)</f>
        <v/>
      </c>
      <c r="H73" t="str">
        <f>IF(申込一覧表A!I99="","",申込一覧表A!I99&amp;" "&amp;申込一覧表A!K99)</f>
        <v/>
      </c>
      <c r="I73" t="str">
        <f>IF(申込一覧表A!M99="","",申込一覧表A!M99&amp;" "&amp;申込一覧表A!O99)</f>
        <v/>
      </c>
      <c r="J73" t="str">
        <f>IF(申込一覧表A!Q99="","",申込一覧表A!Q99&amp;" "&amp;申込一覧表A!S99)</f>
        <v/>
      </c>
      <c r="K73" t="str">
        <f>IF(申込一覧表A!G99="","",申込一覧表A!G99)</f>
        <v/>
      </c>
      <c r="L73" t="str">
        <f>IF(申込一覧表A!H99="","",申込一覧表A!H99)</f>
        <v/>
      </c>
    </row>
    <row r="74" spans="1:12" x14ac:dyDescent="0.2">
      <c r="A74" t="str">
        <f>IF(申込一覧表A!F100="","",申込一覧表A!E100*100000000+申込一覧表A!F100)</f>
        <v/>
      </c>
      <c r="B74" t="str">
        <f>IF(申込一覧表A!B100="","",申込一覧表A!B100&amp;"("&amp;申込一覧表A!C100&amp;")")</f>
        <v/>
      </c>
      <c r="C74" t="str">
        <f>IF(申込一覧表A!D100="","",申込一覧表A!D100)</f>
        <v/>
      </c>
      <c r="D74" t="str">
        <f>IF(申込一覧表A!E100="","",申込一覧表A!E100)</f>
        <v/>
      </c>
      <c r="E74" t="str">
        <f>IF(A74="","",IF(申込一覧表A!$D$1="","",VLOOKUP(申込一覧表A!$D$1,koodo,5)))</f>
        <v/>
      </c>
      <c r="F74" t="str">
        <f>IF(申込一覧表A!F100="","",申込一覧表A!$D$1)</f>
        <v/>
      </c>
      <c r="G74" t="str">
        <f>IF(申込一覧表A!F100="","",申込一覧表A!F100)</f>
        <v/>
      </c>
      <c r="H74" t="str">
        <f>IF(申込一覧表A!I100="","",申込一覧表A!I100&amp;" "&amp;申込一覧表A!K100)</f>
        <v/>
      </c>
      <c r="I74" t="str">
        <f>IF(申込一覧表A!M100="","",申込一覧表A!M100&amp;" "&amp;申込一覧表A!O100)</f>
        <v/>
      </c>
      <c r="J74" t="str">
        <f>IF(申込一覧表A!Q100="","",申込一覧表A!Q100&amp;" "&amp;申込一覧表A!S100)</f>
        <v/>
      </c>
      <c r="K74" t="str">
        <f>IF(申込一覧表A!G100="","",申込一覧表A!G100)</f>
        <v/>
      </c>
      <c r="L74" t="str">
        <f>IF(申込一覧表A!H100="","",申込一覧表A!H100)</f>
        <v/>
      </c>
    </row>
    <row r="75" spans="1:12" x14ac:dyDescent="0.2">
      <c r="A75" t="str">
        <f>IF(申込一覧表A!F101="","",申込一覧表A!E101*100000000+申込一覧表A!F101)</f>
        <v/>
      </c>
      <c r="B75" t="str">
        <f>IF(申込一覧表A!B101="","",申込一覧表A!B101&amp;"("&amp;申込一覧表A!C101&amp;")")</f>
        <v/>
      </c>
      <c r="C75" t="str">
        <f>IF(申込一覧表A!D101="","",申込一覧表A!D101)</f>
        <v/>
      </c>
      <c r="D75" t="str">
        <f>IF(申込一覧表A!E101="","",申込一覧表A!E101)</f>
        <v/>
      </c>
      <c r="E75" t="str">
        <f>IF(A75="","",IF(申込一覧表A!$D$1="","",VLOOKUP(申込一覧表A!$D$1,koodo,5)))</f>
        <v/>
      </c>
      <c r="F75" t="str">
        <f>IF(申込一覧表A!F101="","",申込一覧表A!$D$1)</f>
        <v/>
      </c>
      <c r="G75" t="str">
        <f>IF(申込一覧表A!F101="","",申込一覧表A!F101)</f>
        <v/>
      </c>
      <c r="H75" t="str">
        <f>IF(申込一覧表A!I101="","",申込一覧表A!I101&amp;" "&amp;申込一覧表A!K101)</f>
        <v/>
      </c>
      <c r="I75" t="str">
        <f>IF(申込一覧表A!M101="","",申込一覧表A!M101&amp;" "&amp;申込一覧表A!O101)</f>
        <v/>
      </c>
      <c r="J75" t="str">
        <f>IF(申込一覧表A!Q101="","",申込一覧表A!Q101&amp;" "&amp;申込一覧表A!S101)</f>
        <v/>
      </c>
      <c r="K75" t="str">
        <f>IF(申込一覧表A!G101="","",申込一覧表A!G101)</f>
        <v/>
      </c>
      <c r="L75" t="str">
        <f>IF(申込一覧表A!H101="","",申込一覧表A!H101)</f>
        <v/>
      </c>
    </row>
    <row r="76" spans="1:12" x14ac:dyDescent="0.2">
      <c r="A76" t="str">
        <f>IF(申込一覧表A!F102="","",申込一覧表A!E102*100000000+申込一覧表A!F102)</f>
        <v/>
      </c>
      <c r="B76" t="str">
        <f>IF(申込一覧表A!B102="","",申込一覧表A!B102&amp;"("&amp;申込一覧表A!C102&amp;")")</f>
        <v/>
      </c>
      <c r="C76" t="str">
        <f>IF(申込一覧表A!D102="","",申込一覧表A!D102)</f>
        <v/>
      </c>
      <c r="D76" t="str">
        <f>IF(申込一覧表A!E102="","",申込一覧表A!E102)</f>
        <v/>
      </c>
      <c r="E76" t="str">
        <f>IF(A76="","",IF(申込一覧表A!$D$1="","",VLOOKUP(申込一覧表A!$D$1,koodo,5)))</f>
        <v/>
      </c>
      <c r="F76" t="str">
        <f>IF(申込一覧表A!F102="","",申込一覧表A!$D$1)</f>
        <v/>
      </c>
      <c r="G76" t="str">
        <f>IF(申込一覧表A!F102="","",申込一覧表A!F102)</f>
        <v/>
      </c>
      <c r="H76" t="str">
        <f>IF(申込一覧表A!I102="","",申込一覧表A!I102&amp;" "&amp;申込一覧表A!K102)</f>
        <v/>
      </c>
      <c r="I76" t="str">
        <f>IF(申込一覧表A!M102="","",申込一覧表A!M102&amp;" "&amp;申込一覧表A!O102)</f>
        <v/>
      </c>
      <c r="J76" t="str">
        <f>IF(申込一覧表A!Q102="","",申込一覧表A!Q102&amp;" "&amp;申込一覧表A!S102)</f>
        <v/>
      </c>
      <c r="K76" t="str">
        <f>IF(申込一覧表A!G102="","",申込一覧表A!G102)</f>
        <v/>
      </c>
      <c r="L76" t="str">
        <f>IF(申込一覧表A!H102="","",申込一覧表A!H102)</f>
        <v/>
      </c>
    </row>
    <row r="77" spans="1:12" x14ac:dyDescent="0.2">
      <c r="A77" t="str">
        <f>IF(申込一覧表A!F103="","",申込一覧表A!E103*100000000+申込一覧表A!F103)</f>
        <v/>
      </c>
      <c r="B77" t="str">
        <f>IF(申込一覧表A!B103="","",申込一覧表A!B103&amp;"("&amp;申込一覧表A!C103&amp;")")</f>
        <v/>
      </c>
      <c r="C77" t="str">
        <f>IF(申込一覧表A!D103="","",申込一覧表A!D103)</f>
        <v/>
      </c>
      <c r="D77" t="str">
        <f>IF(申込一覧表A!E103="","",申込一覧表A!E103)</f>
        <v/>
      </c>
      <c r="E77" t="str">
        <f>IF(A77="","",IF(申込一覧表A!$D$1="","",VLOOKUP(申込一覧表A!$D$1,koodo,5)))</f>
        <v/>
      </c>
      <c r="F77" t="str">
        <f>IF(申込一覧表A!F103="","",申込一覧表A!$D$1)</f>
        <v/>
      </c>
      <c r="G77" t="str">
        <f>IF(申込一覧表A!F103="","",申込一覧表A!F103)</f>
        <v/>
      </c>
      <c r="H77" t="str">
        <f>IF(申込一覧表A!I103="","",申込一覧表A!I103&amp;" "&amp;申込一覧表A!K103)</f>
        <v/>
      </c>
      <c r="I77" t="str">
        <f>IF(申込一覧表A!M103="","",申込一覧表A!M103&amp;" "&amp;申込一覧表A!O103)</f>
        <v/>
      </c>
      <c r="J77" t="str">
        <f>IF(申込一覧表A!Q103="","",申込一覧表A!Q103&amp;" "&amp;申込一覧表A!S103)</f>
        <v/>
      </c>
      <c r="K77" t="str">
        <f>IF(申込一覧表A!G103="","",申込一覧表A!G103)</f>
        <v/>
      </c>
      <c r="L77" t="str">
        <f>IF(申込一覧表A!H103="","",申込一覧表A!H103)</f>
        <v/>
      </c>
    </row>
    <row r="78" spans="1:12" x14ac:dyDescent="0.2">
      <c r="A78" t="str">
        <f>IF(申込一覧表A!F104="","",申込一覧表A!E104*100000000+申込一覧表A!F104)</f>
        <v/>
      </c>
      <c r="B78" t="str">
        <f>IF(申込一覧表A!B104="","",申込一覧表A!B104&amp;"("&amp;申込一覧表A!C104&amp;")")</f>
        <v/>
      </c>
      <c r="C78" t="str">
        <f>IF(申込一覧表A!D104="","",申込一覧表A!D104)</f>
        <v/>
      </c>
      <c r="D78" t="str">
        <f>IF(申込一覧表A!E104="","",申込一覧表A!E104)</f>
        <v/>
      </c>
      <c r="E78" t="str">
        <f>IF(A78="","",IF(申込一覧表A!$D$1="","",VLOOKUP(申込一覧表A!$D$1,koodo,5)))</f>
        <v/>
      </c>
      <c r="F78" t="str">
        <f>IF(申込一覧表A!F104="","",申込一覧表A!$D$1)</f>
        <v/>
      </c>
      <c r="G78" t="str">
        <f>IF(申込一覧表A!F104="","",申込一覧表A!F104)</f>
        <v/>
      </c>
      <c r="H78" t="str">
        <f>IF(申込一覧表A!I104="","",申込一覧表A!I104&amp;" "&amp;申込一覧表A!K104)</f>
        <v/>
      </c>
      <c r="I78" t="str">
        <f>IF(申込一覧表A!M104="","",申込一覧表A!M104&amp;" "&amp;申込一覧表A!O104)</f>
        <v/>
      </c>
      <c r="J78" t="str">
        <f>IF(申込一覧表A!Q104="","",申込一覧表A!Q104&amp;" "&amp;申込一覧表A!S104)</f>
        <v/>
      </c>
      <c r="K78" t="str">
        <f>IF(申込一覧表A!G104="","",申込一覧表A!G104)</f>
        <v/>
      </c>
      <c r="L78" t="str">
        <f>IF(申込一覧表A!H104="","",申込一覧表A!H104)</f>
        <v/>
      </c>
    </row>
    <row r="79" spans="1:12" x14ac:dyDescent="0.2">
      <c r="A79" t="str">
        <f>IF(申込一覧表A!F105="","",申込一覧表A!E105*100000000+申込一覧表A!F105)</f>
        <v/>
      </c>
      <c r="B79" t="str">
        <f>IF(申込一覧表A!B105="","",申込一覧表A!B105&amp;"("&amp;申込一覧表A!C105&amp;")")</f>
        <v/>
      </c>
      <c r="C79" t="str">
        <f>IF(申込一覧表A!D105="","",申込一覧表A!D105)</f>
        <v/>
      </c>
      <c r="D79" t="str">
        <f>IF(申込一覧表A!E105="","",申込一覧表A!E105)</f>
        <v/>
      </c>
      <c r="E79" t="str">
        <f>IF(A79="","",IF(申込一覧表A!$D$1="","",VLOOKUP(申込一覧表A!$D$1,koodo,5)))</f>
        <v/>
      </c>
      <c r="F79" t="str">
        <f>IF(申込一覧表A!F105="","",申込一覧表A!$D$1)</f>
        <v/>
      </c>
      <c r="G79" t="str">
        <f>IF(申込一覧表A!F105="","",申込一覧表A!F105)</f>
        <v/>
      </c>
      <c r="H79" t="str">
        <f>IF(申込一覧表A!I105="","",申込一覧表A!I105&amp;" "&amp;申込一覧表A!K105)</f>
        <v/>
      </c>
      <c r="I79" t="str">
        <f>IF(申込一覧表A!M105="","",申込一覧表A!M105&amp;" "&amp;申込一覧表A!O105)</f>
        <v/>
      </c>
      <c r="J79" t="str">
        <f>IF(申込一覧表A!Q105="","",申込一覧表A!Q105&amp;" "&amp;申込一覧表A!S105)</f>
        <v/>
      </c>
      <c r="K79" t="str">
        <f>IF(申込一覧表A!G105="","",申込一覧表A!G105)</f>
        <v/>
      </c>
      <c r="L79" t="str">
        <f>IF(申込一覧表A!H105="","",申込一覧表A!H105)</f>
        <v/>
      </c>
    </row>
    <row r="80" spans="1:12" x14ac:dyDescent="0.2">
      <c r="A80" t="str">
        <f>IF(申込一覧表A!F106="","",申込一覧表A!E106*100000000+申込一覧表A!F106)</f>
        <v/>
      </c>
      <c r="B80" t="str">
        <f>IF(申込一覧表A!B106="","",申込一覧表A!B106&amp;"("&amp;申込一覧表A!C106&amp;")")</f>
        <v/>
      </c>
      <c r="C80" t="str">
        <f>IF(申込一覧表A!D106="","",申込一覧表A!D106)</f>
        <v/>
      </c>
      <c r="D80" t="str">
        <f>IF(申込一覧表A!E106="","",申込一覧表A!E106)</f>
        <v/>
      </c>
      <c r="E80" t="str">
        <f>IF(A80="","",IF(申込一覧表A!$D$1="","",VLOOKUP(申込一覧表A!$D$1,koodo,5)))</f>
        <v/>
      </c>
      <c r="F80" t="str">
        <f>IF(申込一覧表A!F106="","",申込一覧表A!$D$1)</f>
        <v/>
      </c>
      <c r="G80" t="str">
        <f>IF(申込一覧表A!F106="","",申込一覧表A!F106)</f>
        <v/>
      </c>
      <c r="H80" t="str">
        <f>IF(申込一覧表A!I106="","",申込一覧表A!I106&amp;" "&amp;申込一覧表A!K106)</f>
        <v/>
      </c>
      <c r="I80" t="str">
        <f>IF(申込一覧表A!M106="","",申込一覧表A!M106&amp;" "&amp;申込一覧表A!O106)</f>
        <v/>
      </c>
      <c r="J80" t="str">
        <f>IF(申込一覧表A!Q106="","",申込一覧表A!Q106&amp;" "&amp;申込一覧表A!S106)</f>
        <v/>
      </c>
      <c r="K80" t="str">
        <f>IF(申込一覧表A!G106="","",申込一覧表A!G106)</f>
        <v/>
      </c>
      <c r="L80" t="str">
        <f>IF(申込一覧表A!H106="","",申込一覧表A!H106)</f>
        <v/>
      </c>
    </row>
    <row r="81" spans="1:12" x14ac:dyDescent="0.2">
      <c r="A81" t="str">
        <f>IF(申込一覧表A!F107="","",申込一覧表A!E107*100000000+申込一覧表A!F107)</f>
        <v/>
      </c>
      <c r="B81" t="str">
        <f>IF(申込一覧表A!B107="","",申込一覧表A!B107&amp;"("&amp;申込一覧表A!C107&amp;")")</f>
        <v/>
      </c>
      <c r="C81" t="str">
        <f>IF(申込一覧表A!D107="","",申込一覧表A!D107)</f>
        <v/>
      </c>
      <c r="D81" t="str">
        <f>IF(申込一覧表A!E107="","",申込一覧表A!E107)</f>
        <v/>
      </c>
      <c r="E81" t="str">
        <f>IF(A81="","",IF(申込一覧表A!$D$1="","",VLOOKUP(申込一覧表A!$D$1,koodo,5)))</f>
        <v/>
      </c>
      <c r="F81" t="str">
        <f>IF(申込一覧表A!F107="","",申込一覧表A!$D$1)</f>
        <v/>
      </c>
      <c r="G81" t="str">
        <f>IF(申込一覧表A!F107="","",申込一覧表A!F107)</f>
        <v/>
      </c>
      <c r="H81" t="str">
        <f>IF(申込一覧表A!I107="","",申込一覧表A!I107&amp;" "&amp;申込一覧表A!K107)</f>
        <v/>
      </c>
      <c r="I81" t="str">
        <f>IF(申込一覧表A!M107="","",申込一覧表A!M107&amp;" "&amp;申込一覧表A!O107)</f>
        <v/>
      </c>
      <c r="J81" t="str">
        <f>IF(申込一覧表A!Q107="","",申込一覧表A!Q107&amp;" "&amp;申込一覧表A!S107)</f>
        <v/>
      </c>
      <c r="K81" t="str">
        <f>IF(申込一覧表A!G107="","",申込一覧表A!G107)</f>
        <v/>
      </c>
      <c r="L81" t="str">
        <f>IF(申込一覧表A!H107="","",申込一覧表A!H107)</f>
        <v/>
      </c>
    </row>
    <row r="82" spans="1:12" x14ac:dyDescent="0.2">
      <c r="A82" t="str">
        <f>IF(申込一覧表A!F108="","",申込一覧表A!E108*100000000+申込一覧表A!F108)</f>
        <v/>
      </c>
      <c r="B82" t="str">
        <f>IF(申込一覧表A!B108="","",申込一覧表A!B108&amp;"("&amp;申込一覧表A!C108&amp;")")</f>
        <v/>
      </c>
      <c r="C82" t="str">
        <f>IF(申込一覧表A!D108="","",申込一覧表A!D108)</f>
        <v/>
      </c>
      <c r="D82" t="str">
        <f>IF(申込一覧表A!E108="","",申込一覧表A!E108)</f>
        <v/>
      </c>
      <c r="E82" t="str">
        <f>IF(A82="","",IF(申込一覧表A!$D$1="","",VLOOKUP(申込一覧表A!$D$1,koodo,5)))</f>
        <v/>
      </c>
      <c r="F82" t="str">
        <f>IF(申込一覧表A!F108="","",申込一覧表A!$D$1)</f>
        <v/>
      </c>
      <c r="G82" t="str">
        <f>IF(申込一覧表A!F108="","",申込一覧表A!F108)</f>
        <v/>
      </c>
      <c r="H82" t="str">
        <f>IF(申込一覧表A!I108="","",申込一覧表A!I108&amp;" "&amp;申込一覧表A!K108)</f>
        <v/>
      </c>
      <c r="I82" t="str">
        <f>IF(申込一覧表A!M108="","",申込一覧表A!M108&amp;" "&amp;申込一覧表A!O108)</f>
        <v/>
      </c>
      <c r="J82" t="str">
        <f>IF(申込一覧表A!Q108="","",申込一覧表A!Q108&amp;" "&amp;申込一覧表A!S108)</f>
        <v/>
      </c>
      <c r="K82" t="str">
        <f>IF(申込一覧表A!G108="","",申込一覧表A!G108)</f>
        <v/>
      </c>
      <c r="L82" t="str">
        <f>IF(申込一覧表A!H108="","",申込一覧表A!H108)</f>
        <v/>
      </c>
    </row>
    <row r="83" spans="1:12" x14ac:dyDescent="0.2">
      <c r="A83" t="str">
        <f>IF(申込一覧表A!F109="","",申込一覧表A!E109*100000000+申込一覧表A!F109)</f>
        <v/>
      </c>
      <c r="B83" t="str">
        <f>IF(申込一覧表A!B109="","",申込一覧表A!B109&amp;"("&amp;申込一覧表A!C109&amp;")")</f>
        <v/>
      </c>
      <c r="C83" t="str">
        <f>IF(申込一覧表A!D109="","",申込一覧表A!D109)</f>
        <v/>
      </c>
      <c r="D83" t="str">
        <f>IF(申込一覧表A!E109="","",申込一覧表A!E109)</f>
        <v/>
      </c>
      <c r="E83" t="str">
        <f>IF(A83="","",IF(申込一覧表A!$D$1="","",VLOOKUP(申込一覧表A!$D$1,koodo,5)))</f>
        <v/>
      </c>
      <c r="F83" t="str">
        <f>IF(申込一覧表A!F109="","",申込一覧表A!$D$1)</f>
        <v/>
      </c>
      <c r="G83" t="str">
        <f>IF(申込一覧表A!F109="","",申込一覧表A!F109)</f>
        <v/>
      </c>
      <c r="H83" t="str">
        <f>IF(申込一覧表A!I109="","",申込一覧表A!I109&amp;" "&amp;申込一覧表A!K109)</f>
        <v/>
      </c>
      <c r="I83" t="str">
        <f>IF(申込一覧表A!M109="","",申込一覧表A!M109&amp;" "&amp;申込一覧表A!O109)</f>
        <v/>
      </c>
      <c r="J83" t="str">
        <f>IF(申込一覧表A!Q109="","",申込一覧表A!Q109&amp;" "&amp;申込一覧表A!S109)</f>
        <v/>
      </c>
      <c r="K83" t="str">
        <f>IF(申込一覧表A!G109="","",申込一覧表A!G109)</f>
        <v/>
      </c>
      <c r="L83" t="str">
        <f>IF(申込一覧表A!H109="","",申込一覧表A!H109)</f>
        <v/>
      </c>
    </row>
    <row r="84" spans="1:12" x14ac:dyDescent="0.2">
      <c r="A84" t="str">
        <f>IF(申込一覧表A!F110="","",申込一覧表A!E110*100000000+申込一覧表A!F110)</f>
        <v/>
      </c>
      <c r="B84" t="str">
        <f>IF(申込一覧表A!B110="","",申込一覧表A!B110&amp;"("&amp;申込一覧表A!C110&amp;")")</f>
        <v/>
      </c>
      <c r="C84" t="str">
        <f>IF(申込一覧表A!D110="","",申込一覧表A!D110)</f>
        <v/>
      </c>
      <c r="D84" t="str">
        <f>IF(申込一覧表A!E110="","",申込一覧表A!E110)</f>
        <v/>
      </c>
      <c r="E84" t="str">
        <f>IF(A84="","",IF(申込一覧表A!$D$1="","",VLOOKUP(申込一覧表A!$D$1,koodo,5)))</f>
        <v/>
      </c>
      <c r="F84" t="str">
        <f>IF(申込一覧表A!F110="","",申込一覧表A!$D$1)</f>
        <v/>
      </c>
      <c r="G84" t="str">
        <f>IF(申込一覧表A!F110="","",申込一覧表A!F110)</f>
        <v/>
      </c>
      <c r="H84" t="str">
        <f>IF(申込一覧表A!I110="","",申込一覧表A!I110&amp;" "&amp;申込一覧表A!K110)</f>
        <v/>
      </c>
      <c r="I84" t="str">
        <f>IF(申込一覧表A!M110="","",申込一覧表A!M110&amp;" "&amp;申込一覧表A!O110)</f>
        <v/>
      </c>
      <c r="J84" t="str">
        <f>IF(申込一覧表A!Q110="","",申込一覧表A!Q110&amp;" "&amp;申込一覧表A!S110)</f>
        <v/>
      </c>
      <c r="K84" t="str">
        <f>IF(申込一覧表A!G110="","",申込一覧表A!G110)</f>
        <v/>
      </c>
      <c r="L84" t="str">
        <f>IF(申込一覧表A!H110="","",申込一覧表A!H110)</f>
        <v/>
      </c>
    </row>
    <row r="85" spans="1:12" x14ac:dyDescent="0.2">
      <c r="A85" t="str">
        <f>IF(申込一覧表A!F111="","",申込一覧表A!E111*100000000+申込一覧表A!F111)</f>
        <v/>
      </c>
      <c r="B85" t="str">
        <f>IF(申込一覧表A!B111="","",申込一覧表A!B111&amp;"("&amp;申込一覧表A!C111&amp;")")</f>
        <v/>
      </c>
      <c r="C85" t="str">
        <f>IF(申込一覧表A!D111="","",申込一覧表A!D111)</f>
        <v/>
      </c>
      <c r="D85" t="str">
        <f>IF(申込一覧表A!E111="","",申込一覧表A!E111)</f>
        <v/>
      </c>
      <c r="E85" t="str">
        <f>IF(A85="","",IF(申込一覧表A!$D$1="","",VLOOKUP(申込一覧表A!$D$1,koodo,5)))</f>
        <v/>
      </c>
      <c r="F85" t="str">
        <f>IF(申込一覧表A!F111="","",申込一覧表A!$D$1)</f>
        <v/>
      </c>
      <c r="G85" t="str">
        <f>IF(申込一覧表A!F111="","",申込一覧表A!F111)</f>
        <v/>
      </c>
      <c r="H85" t="str">
        <f>IF(申込一覧表A!I111="","",申込一覧表A!I111&amp;" "&amp;申込一覧表A!K111)</f>
        <v/>
      </c>
      <c r="I85" t="str">
        <f>IF(申込一覧表A!M111="","",申込一覧表A!M111&amp;" "&amp;申込一覧表A!O111)</f>
        <v/>
      </c>
      <c r="J85" t="str">
        <f>IF(申込一覧表A!Q111="","",申込一覧表A!Q111&amp;" "&amp;申込一覧表A!S111)</f>
        <v/>
      </c>
      <c r="K85" t="str">
        <f>IF(申込一覧表A!G111="","",申込一覧表A!G111)</f>
        <v/>
      </c>
      <c r="L85" t="str">
        <f>IF(申込一覧表A!H111="","",申込一覧表A!H111)</f>
        <v/>
      </c>
    </row>
    <row r="86" spans="1:12" x14ac:dyDescent="0.2">
      <c r="A86" t="str">
        <f>IF(申込一覧表A!F112="","",申込一覧表A!E112*100000000+申込一覧表A!F112)</f>
        <v/>
      </c>
      <c r="B86" t="str">
        <f>IF(申込一覧表A!B112="","",申込一覧表A!B112&amp;"("&amp;申込一覧表A!C112&amp;")")</f>
        <v/>
      </c>
      <c r="C86" t="str">
        <f>IF(申込一覧表A!D112="","",申込一覧表A!D112)</f>
        <v/>
      </c>
      <c r="D86" t="str">
        <f>IF(申込一覧表A!E112="","",申込一覧表A!E112)</f>
        <v/>
      </c>
      <c r="E86" t="str">
        <f>IF(A86="","",IF(申込一覧表A!$D$1="","",VLOOKUP(申込一覧表A!$D$1,koodo,5)))</f>
        <v/>
      </c>
      <c r="F86" t="str">
        <f>IF(申込一覧表A!F112="","",申込一覧表A!$D$1)</f>
        <v/>
      </c>
      <c r="G86" t="str">
        <f>IF(申込一覧表A!F112="","",申込一覧表A!F112)</f>
        <v/>
      </c>
      <c r="H86" t="str">
        <f>IF(申込一覧表A!I112="","",申込一覧表A!I112&amp;" "&amp;申込一覧表A!K112)</f>
        <v/>
      </c>
      <c r="I86" t="str">
        <f>IF(申込一覧表A!M112="","",申込一覧表A!M112&amp;" "&amp;申込一覧表A!O112)</f>
        <v/>
      </c>
      <c r="J86" t="str">
        <f>IF(申込一覧表A!Q112="","",申込一覧表A!Q112&amp;" "&amp;申込一覧表A!S112)</f>
        <v/>
      </c>
      <c r="K86" t="str">
        <f>IF(申込一覧表A!G112="","",申込一覧表A!G112)</f>
        <v/>
      </c>
      <c r="L86" t="str">
        <f>IF(申込一覧表A!H112="","",申込一覧表A!H112)</f>
        <v/>
      </c>
    </row>
    <row r="87" spans="1:12" x14ac:dyDescent="0.2">
      <c r="A87" t="str">
        <f>IF(申込一覧表A!F113="","",申込一覧表A!E113*100000000+申込一覧表A!F113)</f>
        <v/>
      </c>
      <c r="B87" t="str">
        <f>IF(申込一覧表A!B113="","",申込一覧表A!B113&amp;"("&amp;申込一覧表A!C113&amp;")")</f>
        <v/>
      </c>
      <c r="C87" t="str">
        <f>IF(申込一覧表A!D113="","",申込一覧表A!D113)</f>
        <v/>
      </c>
      <c r="D87" t="str">
        <f>IF(申込一覧表A!E113="","",申込一覧表A!E113)</f>
        <v/>
      </c>
      <c r="E87" t="str">
        <f>IF(A87="","",IF(申込一覧表A!$D$1="","",VLOOKUP(申込一覧表A!$D$1,koodo,5)))</f>
        <v/>
      </c>
      <c r="F87" t="str">
        <f>IF(申込一覧表A!F113="","",申込一覧表A!$D$1)</f>
        <v/>
      </c>
      <c r="G87" t="str">
        <f>IF(申込一覧表A!F113="","",申込一覧表A!F113)</f>
        <v/>
      </c>
      <c r="H87" t="str">
        <f>IF(申込一覧表A!I113="","",申込一覧表A!I113&amp;" "&amp;申込一覧表A!K113)</f>
        <v/>
      </c>
      <c r="I87" t="str">
        <f>IF(申込一覧表A!M113="","",申込一覧表A!M113&amp;" "&amp;申込一覧表A!O113)</f>
        <v/>
      </c>
      <c r="J87" t="str">
        <f>IF(申込一覧表A!Q113="","",申込一覧表A!Q113&amp;" "&amp;申込一覧表A!S113)</f>
        <v/>
      </c>
      <c r="K87" t="str">
        <f>IF(申込一覧表A!G113="","",申込一覧表A!G113)</f>
        <v/>
      </c>
      <c r="L87" t="str">
        <f>IF(申込一覧表A!H113="","",申込一覧表A!H113)</f>
        <v/>
      </c>
    </row>
    <row r="88" spans="1:12" x14ac:dyDescent="0.2">
      <c r="A88" t="str">
        <f>IF(申込一覧表A!F114="","",申込一覧表A!E114*100000000+申込一覧表A!F114)</f>
        <v/>
      </c>
      <c r="B88" t="str">
        <f>IF(申込一覧表A!B114="","",申込一覧表A!B114&amp;"("&amp;申込一覧表A!C114&amp;")")</f>
        <v/>
      </c>
      <c r="C88" t="str">
        <f>IF(申込一覧表A!D114="","",申込一覧表A!D114)</f>
        <v/>
      </c>
      <c r="D88" t="str">
        <f>IF(申込一覧表A!E114="","",申込一覧表A!E114)</f>
        <v/>
      </c>
      <c r="E88" t="str">
        <f>IF(A88="","",IF(申込一覧表A!$D$1="","",VLOOKUP(申込一覧表A!$D$1,koodo,5)))</f>
        <v/>
      </c>
      <c r="F88" t="str">
        <f>IF(申込一覧表A!F114="","",申込一覧表A!$D$1)</f>
        <v/>
      </c>
      <c r="G88" t="str">
        <f>IF(申込一覧表A!F114="","",申込一覧表A!F114)</f>
        <v/>
      </c>
      <c r="H88" t="str">
        <f>IF(申込一覧表A!I114="","",申込一覧表A!I114&amp;" "&amp;申込一覧表A!K114)</f>
        <v/>
      </c>
      <c r="I88" t="str">
        <f>IF(申込一覧表A!M114="","",申込一覧表A!M114&amp;" "&amp;申込一覧表A!O114)</f>
        <v/>
      </c>
      <c r="J88" t="str">
        <f>IF(申込一覧表A!Q114="","",申込一覧表A!Q114&amp;" "&amp;申込一覧表A!S114)</f>
        <v/>
      </c>
      <c r="K88" t="str">
        <f>IF(申込一覧表A!G114="","",申込一覧表A!G114)</f>
        <v/>
      </c>
      <c r="L88" t="str">
        <f>IF(申込一覧表A!H114="","",申込一覧表A!H114)</f>
        <v/>
      </c>
    </row>
    <row r="89" spans="1:12" x14ac:dyDescent="0.2">
      <c r="A89" t="str">
        <f>IF(申込一覧表A!F115="","",申込一覧表A!E115*100000000+申込一覧表A!F115)</f>
        <v/>
      </c>
      <c r="B89" t="str">
        <f>IF(申込一覧表A!B115="","",申込一覧表A!B115&amp;"("&amp;申込一覧表A!C115&amp;")")</f>
        <v/>
      </c>
      <c r="C89" t="str">
        <f>IF(申込一覧表A!D115="","",申込一覧表A!D115)</f>
        <v/>
      </c>
      <c r="D89" t="str">
        <f>IF(申込一覧表A!E115="","",申込一覧表A!E115)</f>
        <v/>
      </c>
      <c r="E89" t="str">
        <f>IF(A89="","",IF(申込一覧表A!$D$1="","",VLOOKUP(申込一覧表A!$D$1,koodo,5)))</f>
        <v/>
      </c>
      <c r="F89" t="str">
        <f>IF(申込一覧表A!F115="","",申込一覧表A!$D$1)</f>
        <v/>
      </c>
      <c r="G89" t="str">
        <f>IF(申込一覧表A!F115="","",申込一覧表A!F115)</f>
        <v/>
      </c>
      <c r="H89" t="str">
        <f>IF(申込一覧表A!I115="","",申込一覧表A!I115&amp;" "&amp;申込一覧表A!K115)</f>
        <v/>
      </c>
      <c r="I89" t="str">
        <f>IF(申込一覧表A!M115="","",申込一覧表A!M115&amp;" "&amp;申込一覧表A!O115)</f>
        <v/>
      </c>
      <c r="J89" t="str">
        <f>IF(申込一覧表A!Q115="","",申込一覧表A!Q115&amp;" "&amp;申込一覧表A!S115)</f>
        <v/>
      </c>
      <c r="K89" t="str">
        <f>IF(申込一覧表A!G115="","",申込一覧表A!G115)</f>
        <v/>
      </c>
      <c r="L89" t="str">
        <f>IF(申込一覧表A!H115="","",申込一覧表A!H115)</f>
        <v/>
      </c>
    </row>
    <row r="90" spans="1:12" x14ac:dyDescent="0.2">
      <c r="A90" t="str">
        <f>IF(申込一覧表A!F116="","",申込一覧表A!E116*100000000+申込一覧表A!F116)</f>
        <v/>
      </c>
      <c r="B90" t="str">
        <f>IF(申込一覧表A!B116="","",申込一覧表A!B116&amp;"("&amp;申込一覧表A!C116&amp;")")</f>
        <v/>
      </c>
      <c r="C90" t="str">
        <f>IF(申込一覧表A!D116="","",申込一覧表A!D116)</f>
        <v/>
      </c>
      <c r="D90" t="str">
        <f>IF(申込一覧表A!E116="","",申込一覧表A!E116)</f>
        <v/>
      </c>
      <c r="E90" t="str">
        <f>IF(A90="","",IF(申込一覧表A!$D$1="","",VLOOKUP(申込一覧表A!$D$1,koodo,5)))</f>
        <v/>
      </c>
      <c r="F90" t="str">
        <f>IF(申込一覧表A!F116="","",申込一覧表A!$D$1)</f>
        <v/>
      </c>
      <c r="G90" t="str">
        <f>IF(申込一覧表A!F116="","",申込一覧表A!F116)</f>
        <v/>
      </c>
      <c r="H90" t="str">
        <f>IF(申込一覧表A!I116="","",申込一覧表A!I116&amp;" "&amp;申込一覧表A!K116)</f>
        <v/>
      </c>
      <c r="I90" t="str">
        <f>IF(申込一覧表A!M116="","",申込一覧表A!M116&amp;" "&amp;申込一覧表A!O116)</f>
        <v/>
      </c>
      <c r="J90" t="str">
        <f>IF(申込一覧表A!Q116="","",申込一覧表A!Q116&amp;" "&amp;申込一覧表A!S116)</f>
        <v/>
      </c>
      <c r="K90" t="str">
        <f>IF(申込一覧表A!G116="","",申込一覧表A!G116)</f>
        <v/>
      </c>
      <c r="L90" t="str">
        <f>IF(申込一覧表A!H116="","",申込一覧表A!H116)</f>
        <v/>
      </c>
    </row>
    <row r="91" spans="1:12" x14ac:dyDescent="0.2">
      <c r="A91" t="str">
        <f>IF(申込一覧表A!F117="","",申込一覧表A!E117*100000000+申込一覧表A!F117)</f>
        <v/>
      </c>
      <c r="B91" t="str">
        <f>IF(申込一覧表A!B117="","",申込一覧表A!B117&amp;"("&amp;申込一覧表A!C117&amp;")")</f>
        <v/>
      </c>
      <c r="C91" t="str">
        <f>IF(申込一覧表A!D117="","",申込一覧表A!D117)</f>
        <v/>
      </c>
      <c r="D91" t="str">
        <f>IF(申込一覧表A!E117="","",申込一覧表A!E117)</f>
        <v/>
      </c>
      <c r="E91" t="str">
        <f>IF(A91="","",IF(申込一覧表A!$D$1="","",VLOOKUP(申込一覧表A!$D$1,koodo,5)))</f>
        <v/>
      </c>
      <c r="F91" t="str">
        <f>IF(申込一覧表A!F117="","",申込一覧表A!$D$1)</f>
        <v/>
      </c>
      <c r="G91" t="str">
        <f>IF(申込一覧表A!F117="","",申込一覧表A!F117)</f>
        <v/>
      </c>
      <c r="H91" t="str">
        <f>IF(申込一覧表A!I117="","",申込一覧表A!I117&amp;" "&amp;申込一覧表A!K117)</f>
        <v/>
      </c>
      <c r="I91" t="str">
        <f>IF(申込一覧表A!M117="","",申込一覧表A!M117&amp;" "&amp;申込一覧表A!O117)</f>
        <v/>
      </c>
      <c r="J91" t="str">
        <f>IF(申込一覧表A!Q117="","",申込一覧表A!Q117&amp;" "&amp;申込一覧表A!S117)</f>
        <v/>
      </c>
      <c r="K91" t="str">
        <f>IF(申込一覧表A!G117="","",申込一覧表A!G117)</f>
        <v/>
      </c>
      <c r="L91" t="str">
        <f>IF(申込一覧表A!H117="","",申込一覧表A!H117)</f>
        <v/>
      </c>
    </row>
    <row r="92" spans="1:12" x14ac:dyDescent="0.2">
      <c r="E92" t="str">
        <f>IF(A92="","",IF(申込一覧表A!$D$1="","",VLOOKUP(申込一覧表A!$D$1,koodo,5)))</f>
        <v/>
      </c>
    </row>
    <row r="93" spans="1:12" x14ac:dyDescent="0.2">
      <c r="E93" t="str">
        <f>IF(A93="","",IF(申込一覧表A!$D$1="","",VLOOKUP(申込一覧表A!$D$1,koodo,5)))</f>
        <v/>
      </c>
    </row>
    <row r="94" spans="1:12" x14ac:dyDescent="0.2">
      <c r="E94" t="str">
        <f>IF(A94="","",IF(申込一覧表A!$D$1="","",VLOOKUP(申込一覧表A!$D$1,koodo,5)))</f>
        <v/>
      </c>
    </row>
    <row r="95" spans="1:12" x14ac:dyDescent="0.2">
      <c r="E95" t="str">
        <f>IF(A95="","",IF(申込一覧表A!$D$1="","",VLOOKUP(申込一覧表A!$D$1,koodo,5)))</f>
        <v/>
      </c>
    </row>
    <row r="96" spans="1:12" x14ac:dyDescent="0.2">
      <c r="E96" t="str">
        <f>IF(A96="","",IF(申込一覧表A!$D$1="","",VLOOKUP(申込一覧表A!$D$1,koodo,5)))</f>
        <v/>
      </c>
    </row>
    <row r="97" spans="5:5" x14ac:dyDescent="0.2">
      <c r="E97" t="str">
        <f>IF(A97="","",IF(申込一覧表A!$D$1="","",VLOOKUP(申込一覧表A!$D$1,koodo,5)))</f>
        <v/>
      </c>
    </row>
    <row r="98" spans="5:5" x14ac:dyDescent="0.2">
      <c r="E98" t="str">
        <f>IF(A98="","",IF(申込一覧表A!$D$1="","",VLOOKUP(申込一覧表A!$D$1,koodo,5)))</f>
        <v/>
      </c>
    </row>
    <row r="99" spans="5:5" x14ac:dyDescent="0.2">
      <c r="E99" t="str">
        <f>IF(A99="","",IF(申込一覧表A!$D$1="","",VLOOKUP(申込一覧表A!$D$1,koodo,5)))</f>
        <v/>
      </c>
    </row>
    <row r="100" spans="5:5" x14ac:dyDescent="0.2">
      <c r="E100" t="str">
        <f>IF(A100="","",IF(申込一覧表A!$D$1="","",VLOOKUP(申込一覧表A!$D$1,koodo,5)))</f>
        <v/>
      </c>
    </row>
    <row r="101" spans="5:5" x14ac:dyDescent="0.2">
      <c r="E101" t="str">
        <f>IF(A101="","",IF(申込一覧表A!$D$1="","",VLOOKUP(申込一覧表A!$D$1,koodo,5)))</f>
        <v/>
      </c>
    </row>
    <row r="102" spans="5:5" x14ac:dyDescent="0.2">
      <c r="E102" t="str">
        <f>IF(A102="","",IF(申込一覧表A!$D$1="","",VLOOKUP(申込一覧表A!$D$1,koodo,5)))</f>
        <v/>
      </c>
    </row>
    <row r="103" spans="5:5" x14ac:dyDescent="0.2">
      <c r="E103" t="str">
        <f>IF(A103="","",IF(申込一覧表A!$D$1="","",VLOOKUP(申込一覧表A!$D$1,koodo,5)))</f>
        <v/>
      </c>
    </row>
    <row r="104" spans="5:5" x14ac:dyDescent="0.2">
      <c r="E104" t="str">
        <f>IF(A104="","",IF(申込一覧表A!$D$1="","",VLOOKUP(申込一覧表A!$D$1,koodo,5)))</f>
        <v/>
      </c>
    </row>
    <row r="105" spans="5:5" x14ac:dyDescent="0.2">
      <c r="E105" t="str">
        <f>IF(A105="","",IF(申込一覧表A!$D$1="","",VLOOKUP(申込一覧表A!$D$1,koodo,5)))</f>
        <v/>
      </c>
    </row>
    <row r="106" spans="5:5" x14ac:dyDescent="0.2">
      <c r="E106" t="str">
        <f>IF(A106="","",IF(申込一覧表A!$D$1="","",VLOOKUP(申込一覧表A!$D$1,koodo,5)))</f>
        <v/>
      </c>
    </row>
    <row r="107" spans="5:5" x14ac:dyDescent="0.2">
      <c r="E107" t="str">
        <f>IF(A107="","",IF(申込一覧表A!$D$1="","",VLOOKUP(申込一覧表A!$D$1,koodo,5)))</f>
        <v/>
      </c>
    </row>
    <row r="108" spans="5:5" x14ac:dyDescent="0.2">
      <c r="E108" t="str">
        <f>IF(A108="","",IF(申込一覧表A!$D$1="","",VLOOKUP(申込一覧表A!$D$1,koodo,5)))</f>
        <v/>
      </c>
    </row>
    <row r="109" spans="5:5" x14ac:dyDescent="0.2">
      <c r="E109" t="str">
        <f>IF(A109="","",IF(申込一覧表A!$D$1="","",VLOOKUP(申込一覧表A!$D$1,koodo,5)))</f>
        <v/>
      </c>
    </row>
    <row r="110" spans="5:5" x14ac:dyDescent="0.2">
      <c r="E110" t="str">
        <f>IF(A110="","",IF(申込一覧表A!$D$1="","",VLOOKUP(申込一覧表A!$D$1,koodo,5)))</f>
        <v/>
      </c>
    </row>
    <row r="111" spans="5:5" x14ac:dyDescent="0.2">
      <c r="E111" t="str">
        <f>IF(A111="","",IF(申込一覧表A!$D$1="","",VLOOKUP(申込一覧表A!$D$1,koodo,5)))</f>
        <v/>
      </c>
    </row>
  </sheetData>
  <phoneticPr fontId="2"/>
  <pageMargins left="0.78700000000000003" right="0.78700000000000003" top="0.98399999999999999" bottom="0.98399999999999999" header="0.51200000000000001" footer="0.51200000000000001"/>
  <pageSetup paperSize="9" scale="63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41"/>
  <sheetViews>
    <sheetView view="pageBreakPreview" zoomScale="75" zoomScaleNormal="75" zoomScaleSheetLayoutView="75" workbookViewId="0">
      <pane xSplit="5" ySplit="1" topLeftCell="F15" activePane="bottomRight" state="frozen"/>
      <selection pane="topRight" activeCell="F1" sqref="F1"/>
      <selection pane="bottomLeft" activeCell="A2" sqref="A2"/>
      <selection pane="bottomRight" activeCell="C42" sqref="C42"/>
    </sheetView>
  </sheetViews>
  <sheetFormatPr defaultRowHeight="16.2" x14ac:dyDescent="0.2"/>
  <cols>
    <col min="1" max="1" width="6.08203125" customWidth="1"/>
    <col min="2" max="2" width="11.9140625" customWidth="1"/>
    <col min="4" max="4" width="7.4140625" bestFit="1" customWidth="1"/>
    <col min="5" max="5" width="26.75" customWidth="1"/>
    <col min="6" max="6" width="20" customWidth="1"/>
    <col min="7" max="7" width="13.25" customWidth="1"/>
    <col min="8" max="8" width="9" customWidth="1"/>
    <col min="9" max="10" width="12.25" customWidth="1"/>
  </cols>
  <sheetData>
    <row r="1" spans="1:9" x14ac:dyDescent="0.2">
      <c r="A1" s="17" t="s">
        <v>92</v>
      </c>
      <c r="B1" s="17" t="s">
        <v>90</v>
      </c>
      <c r="D1" t="s">
        <v>91</v>
      </c>
      <c r="E1" s="1" t="s">
        <v>86</v>
      </c>
      <c r="F1" t="s">
        <v>121</v>
      </c>
      <c r="G1" t="s">
        <v>122</v>
      </c>
      <c r="H1" t="s">
        <v>123</v>
      </c>
      <c r="I1" t="s">
        <v>137</v>
      </c>
    </row>
    <row r="2" spans="1:9" x14ac:dyDescent="0.2">
      <c r="A2" s="43" t="s">
        <v>71</v>
      </c>
      <c r="B2" s="95" t="s">
        <v>273</v>
      </c>
      <c r="D2">
        <v>106001</v>
      </c>
      <c r="E2" s="1" t="s">
        <v>155</v>
      </c>
      <c r="F2" s="1" t="s">
        <v>156</v>
      </c>
      <c r="G2" t="s">
        <v>157</v>
      </c>
      <c r="H2">
        <v>66</v>
      </c>
      <c r="I2" t="s">
        <v>158</v>
      </c>
    </row>
    <row r="3" spans="1:9" x14ac:dyDescent="0.2">
      <c r="A3" s="43" t="s">
        <v>110</v>
      </c>
      <c r="B3" s="95" t="s">
        <v>65</v>
      </c>
      <c r="D3">
        <v>106002</v>
      </c>
      <c r="E3" s="1" t="s">
        <v>159</v>
      </c>
      <c r="F3" s="1" t="s">
        <v>160</v>
      </c>
      <c r="G3" t="s">
        <v>161</v>
      </c>
      <c r="H3">
        <v>66</v>
      </c>
      <c r="I3" t="s">
        <v>162</v>
      </c>
    </row>
    <row r="4" spans="1:9" x14ac:dyDescent="0.2">
      <c r="A4" s="88" t="s">
        <v>128</v>
      </c>
      <c r="B4" s="95" t="s">
        <v>118</v>
      </c>
      <c r="D4">
        <v>106003</v>
      </c>
      <c r="E4" s="1" t="s">
        <v>163</v>
      </c>
      <c r="F4" s="1" t="s">
        <v>164</v>
      </c>
      <c r="G4" t="s">
        <v>165</v>
      </c>
      <c r="H4">
        <v>66</v>
      </c>
      <c r="I4" t="s">
        <v>166</v>
      </c>
    </row>
    <row r="5" spans="1:9" x14ac:dyDescent="0.2">
      <c r="A5" s="87" t="s">
        <v>129</v>
      </c>
      <c r="B5" s="64" t="s">
        <v>119</v>
      </c>
      <c r="D5">
        <v>106004</v>
      </c>
      <c r="E5" s="1" t="s">
        <v>167</v>
      </c>
      <c r="F5" s="1" t="s">
        <v>168</v>
      </c>
      <c r="G5" t="s">
        <v>169</v>
      </c>
      <c r="H5">
        <v>66</v>
      </c>
      <c r="I5" t="s">
        <v>170</v>
      </c>
    </row>
    <row r="6" spans="1:9" x14ac:dyDescent="0.2">
      <c r="A6" s="43" t="s">
        <v>138</v>
      </c>
      <c r="B6" s="95" t="s">
        <v>66</v>
      </c>
      <c r="D6">
        <v>106005</v>
      </c>
      <c r="E6" s="1" t="s">
        <v>171</v>
      </c>
      <c r="F6" s="1" t="s">
        <v>172</v>
      </c>
      <c r="G6" t="s">
        <v>173</v>
      </c>
      <c r="H6">
        <v>66</v>
      </c>
      <c r="I6" t="s">
        <v>174</v>
      </c>
    </row>
    <row r="7" spans="1:9" x14ac:dyDescent="0.2">
      <c r="A7" s="43" t="s">
        <v>111</v>
      </c>
      <c r="B7" s="95" t="s">
        <v>67</v>
      </c>
      <c r="D7">
        <v>106006</v>
      </c>
      <c r="E7" s="1" t="s">
        <v>175</v>
      </c>
      <c r="F7" s="1" t="s">
        <v>176</v>
      </c>
      <c r="G7" t="s">
        <v>177</v>
      </c>
      <c r="H7">
        <v>66</v>
      </c>
      <c r="I7" t="s">
        <v>178</v>
      </c>
    </row>
    <row r="8" spans="1:9" x14ac:dyDescent="0.2">
      <c r="A8" s="43" t="s">
        <v>112</v>
      </c>
      <c r="B8" s="95" t="s">
        <v>87</v>
      </c>
      <c r="D8">
        <v>106007</v>
      </c>
      <c r="E8" s="1" t="s">
        <v>179</v>
      </c>
      <c r="F8" s="1" t="s">
        <v>180</v>
      </c>
      <c r="G8" t="s">
        <v>181</v>
      </c>
      <c r="H8">
        <v>66</v>
      </c>
      <c r="I8" t="s">
        <v>182</v>
      </c>
    </row>
    <row r="9" spans="1:9" x14ac:dyDescent="0.2">
      <c r="A9" s="43" t="s">
        <v>113</v>
      </c>
      <c r="B9" s="95" t="s">
        <v>88</v>
      </c>
      <c r="D9">
        <v>106008</v>
      </c>
      <c r="E9" s="1" t="s">
        <v>183</v>
      </c>
      <c r="F9" s="1" t="s">
        <v>184</v>
      </c>
      <c r="G9" s="1" t="s">
        <v>185</v>
      </c>
      <c r="H9">
        <v>66</v>
      </c>
      <c r="I9" s="1" t="s">
        <v>186</v>
      </c>
    </row>
    <row r="10" spans="1:9" x14ac:dyDescent="0.2">
      <c r="A10" s="88" t="s">
        <v>114</v>
      </c>
      <c r="B10" s="95" t="s">
        <v>68</v>
      </c>
      <c r="D10">
        <v>106009</v>
      </c>
      <c r="E10" s="1" t="s">
        <v>187</v>
      </c>
      <c r="F10" s="1" t="s">
        <v>188</v>
      </c>
      <c r="G10" s="1" t="s">
        <v>189</v>
      </c>
      <c r="H10">
        <v>66</v>
      </c>
      <c r="I10" s="1" t="s">
        <v>190</v>
      </c>
    </row>
    <row r="11" spans="1:9" x14ac:dyDescent="0.2">
      <c r="A11" s="43" t="s">
        <v>133</v>
      </c>
      <c r="B11" s="95" t="s">
        <v>120</v>
      </c>
      <c r="D11">
        <v>106010</v>
      </c>
      <c r="E11" s="1" t="s">
        <v>191</v>
      </c>
      <c r="F11" s="1" t="s">
        <v>192</v>
      </c>
      <c r="G11" t="s">
        <v>193</v>
      </c>
      <c r="H11">
        <v>66</v>
      </c>
      <c r="I11" t="s">
        <v>194</v>
      </c>
    </row>
    <row r="12" spans="1:9" x14ac:dyDescent="0.2">
      <c r="A12" s="43" t="s">
        <v>115</v>
      </c>
      <c r="B12" s="95" t="s">
        <v>69</v>
      </c>
      <c r="D12">
        <v>106011</v>
      </c>
      <c r="E12" s="1" t="s">
        <v>195</v>
      </c>
      <c r="F12" s="1" t="s">
        <v>196</v>
      </c>
      <c r="G12" t="s">
        <v>197</v>
      </c>
      <c r="H12">
        <v>66</v>
      </c>
      <c r="I12" t="s">
        <v>198</v>
      </c>
    </row>
    <row r="13" spans="1:9" x14ac:dyDescent="0.2">
      <c r="A13" s="17" t="s">
        <v>116</v>
      </c>
      <c r="B13" s="64" t="s">
        <v>70</v>
      </c>
      <c r="D13">
        <v>106012</v>
      </c>
      <c r="E13" s="1" t="s">
        <v>199</v>
      </c>
      <c r="F13" s="1" t="s">
        <v>200</v>
      </c>
      <c r="G13" s="1" t="s">
        <v>201</v>
      </c>
      <c r="H13">
        <v>66</v>
      </c>
      <c r="I13" s="1" t="s">
        <v>202</v>
      </c>
    </row>
    <row r="14" spans="1:9" x14ac:dyDescent="0.2">
      <c r="A14" s="87" t="s">
        <v>135</v>
      </c>
      <c r="B14" s="64" t="s">
        <v>136</v>
      </c>
      <c r="D14">
        <v>106013</v>
      </c>
      <c r="E14" s="1" t="s">
        <v>203</v>
      </c>
      <c r="F14" s="1" t="s">
        <v>204</v>
      </c>
      <c r="G14" s="1" t="s">
        <v>205</v>
      </c>
      <c r="H14">
        <v>66</v>
      </c>
      <c r="I14" s="1" t="s">
        <v>206</v>
      </c>
    </row>
    <row r="15" spans="1:9" x14ac:dyDescent="0.2">
      <c r="A15" s="17" t="s">
        <v>151</v>
      </c>
      <c r="B15" s="64" t="s">
        <v>152</v>
      </c>
      <c r="D15">
        <v>106014</v>
      </c>
      <c r="E15" s="1" t="s">
        <v>207</v>
      </c>
      <c r="F15" s="1" t="s">
        <v>208</v>
      </c>
      <c r="G15" s="1" t="s">
        <v>209</v>
      </c>
      <c r="H15">
        <v>66</v>
      </c>
      <c r="I15" s="1" t="s">
        <v>210</v>
      </c>
    </row>
    <row r="16" spans="1:9" x14ac:dyDescent="0.2">
      <c r="A16" s="87" t="s">
        <v>153</v>
      </c>
      <c r="B16" s="64" t="s">
        <v>154</v>
      </c>
      <c r="D16">
        <v>106015</v>
      </c>
      <c r="E16" s="1" t="s">
        <v>0</v>
      </c>
      <c r="F16" s="1" t="s">
        <v>1</v>
      </c>
      <c r="G16" s="1" t="s">
        <v>2</v>
      </c>
      <c r="H16">
        <v>66</v>
      </c>
      <c r="I16" s="1" t="s">
        <v>3</v>
      </c>
    </row>
    <row r="17" spans="1:10" x14ac:dyDescent="0.2">
      <c r="A17" s="17" t="s">
        <v>117</v>
      </c>
      <c r="B17" s="64" t="s">
        <v>139</v>
      </c>
      <c r="D17">
        <v>106016</v>
      </c>
      <c r="E17" s="1" t="s">
        <v>5</v>
      </c>
      <c r="F17" s="1" t="s">
        <v>4</v>
      </c>
      <c r="G17" s="1" t="s">
        <v>6</v>
      </c>
      <c r="H17">
        <v>66</v>
      </c>
      <c r="I17" s="1" t="s">
        <v>7</v>
      </c>
    </row>
    <row r="18" spans="1:10" x14ac:dyDescent="0.2">
      <c r="A18" s="99" t="s">
        <v>143</v>
      </c>
      <c r="B18" s="94" t="s">
        <v>144</v>
      </c>
      <c r="D18">
        <v>106017</v>
      </c>
      <c r="E18" s="1" t="s">
        <v>8</v>
      </c>
      <c r="F18" s="1" t="s">
        <v>9</v>
      </c>
      <c r="G18" s="1" t="s">
        <v>10</v>
      </c>
      <c r="H18">
        <v>66</v>
      </c>
      <c r="I18" s="1" t="s">
        <v>11</v>
      </c>
    </row>
    <row r="19" spans="1:10" x14ac:dyDescent="0.2">
      <c r="A19" s="99" t="s">
        <v>145</v>
      </c>
      <c r="B19" s="94" t="s">
        <v>146</v>
      </c>
      <c r="D19">
        <v>106018</v>
      </c>
      <c r="E19" s="1" t="s">
        <v>12</v>
      </c>
      <c r="F19" s="1" t="s">
        <v>13</v>
      </c>
      <c r="G19" s="1" t="s">
        <v>14</v>
      </c>
      <c r="H19">
        <v>66</v>
      </c>
      <c r="I19" s="1" t="s">
        <v>15</v>
      </c>
    </row>
    <row r="20" spans="1:10" x14ac:dyDescent="0.2">
      <c r="A20" s="17" t="s">
        <v>147</v>
      </c>
      <c r="B20" s="17" t="s">
        <v>148</v>
      </c>
      <c r="D20">
        <v>106019</v>
      </c>
      <c r="E20" s="1" t="s">
        <v>16</v>
      </c>
      <c r="F20" s="1" t="s">
        <v>17</v>
      </c>
      <c r="G20" s="1" t="s">
        <v>18</v>
      </c>
      <c r="H20">
        <v>66</v>
      </c>
      <c r="I20" s="1" t="s">
        <v>19</v>
      </c>
    </row>
    <row r="21" spans="1:10" x14ac:dyDescent="0.2">
      <c r="A21" s="99" t="s">
        <v>149</v>
      </c>
      <c r="B21" t="s">
        <v>150</v>
      </c>
      <c r="D21">
        <v>106020</v>
      </c>
      <c r="E21" s="1" t="s">
        <v>20</v>
      </c>
      <c r="F21" s="1" t="s">
        <v>21</v>
      </c>
      <c r="G21" s="1" t="s">
        <v>22</v>
      </c>
      <c r="H21">
        <v>66</v>
      </c>
      <c r="I21" s="1" t="s">
        <v>23</v>
      </c>
    </row>
    <row r="22" spans="1:10" x14ac:dyDescent="0.2">
      <c r="A22" s="43" t="s">
        <v>240</v>
      </c>
      <c r="B22" s="95" t="s">
        <v>241</v>
      </c>
      <c r="D22">
        <v>106021</v>
      </c>
      <c r="E22" s="1" t="s">
        <v>24</v>
      </c>
      <c r="F22" s="1" t="s">
        <v>25</v>
      </c>
      <c r="G22" s="1" t="s">
        <v>26</v>
      </c>
      <c r="H22">
        <v>66</v>
      </c>
      <c r="I22" s="1" t="s">
        <v>27</v>
      </c>
      <c r="J22" s="1"/>
    </row>
    <row r="23" spans="1:10" x14ac:dyDescent="0.2">
      <c r="A23" s="43"/>
      <c r="B23" s="95"/>
      <c r="D23">
        <v>106022</v>
      </c>
      <c r="E23" s="1" t="s">
        <v>28</v>
      </c>
      <c r="F23" s="1" t="s">
        <v>29</v>
      </c>
      <c r="G23" s="1" t="s">
        <v>30</v>
      </c>
      <c r="H23">
        <v>66</v>
      </c>
      <c r="I23" s="1" t="s">
        <v>31</v>
      </c>
      <c r="J23" s="1"/>
    </row>
    <row r="24" spans="1:10" x14ac:dyDescent="0.2">
      <c r="A24" s="43"/>
      <c r="B24" s="95"/>
      <c r="D24">
        <v>106023</v>
      </c>
      <c r="E24" s="1" t="s">
        <v>32</v>
      </c>
      <c r="F24" s="1" t="s">
        <v>33</v>
      </c>
      <c r="G24" s="1" t="s">
        <v>34</v>
      </c>
      <c r="H24">
        <v>66</v>
      </c>
      <c r="I24" s="1" t="s">
        <v>35</v>
      </c>
    </row>
    <row r="25" spans="1:10" x14ac:dyDescent="0.2">
      <c r="A25" s="17"/>
      <c r="B25" s="64"/>
      <c r="D25">
        <v>106024</v>
      </c>
      <c r="E25" s="1" t="s">
        <v>36</v>
      </c>
      <c r="F25" s="1" t="s">
        <v>37</v>
      </c>
      <c r="G25" s="1" t="s">
        <v>38</v>
      </c>
      <c r="H25">
        <v>66</v>
      </c>
      <c r="I25" s="1" t="s">
        <v>39</v>
      </c>
    </row>
    <row r="26" spans="1:10" x14ac:dyDescent="0.2">
      <c r="A26" s="17"/>
      <c r="B26" s="64"/>
      <c r="D26">
        <v>106025</v>
      </c>
      <c r="E26" s="1" t="s">
        <v>40</v>
      </c>
      <c r="F26" s="1" t="s">
        <v>41</v>
      </c>
      <c r="G26" s="1" t="s">
        <v>42</v>
      </c>
      <c r="H26">
        <v>59</v>
      </c>
      <c r="I26" s="1" t="s">
        <v>43</v>
      </c>
      <c r="J26" s="1"/>
    </row>
    <row r="27" spans="1:10" x14ac:dyDescent="0.2">
      <c r="A27" s="17"/>
      <c r="B27" s="64"/>
      <c r="D27">
        <v>106026</v>
      </c>
      <c r="E27" s="1" t="s">
        <v>44</v>
      </c>
      <c r="F27" s="1" t="s">
        <v>45</v>
      </c>
      <c r="G27" s="1" t="s">
        <v>46</v>
      </c>
      <c r="H27">
        <v>59</v>
      </c>
      <c r="I27" s="1" t="s">
        <v>47</v>
      </c>
      <c r="J27" s="1"/>
    </row>
    <row r="28" spans="1:10" x14ac:dyDescent="0.2">
      <c r="A28" s="87"/>
      <c r="B28" s="64"/>
      <c r="D28">
        <v>106027</v>
      </c>
      <c r="E28" s="1" t="s">
        <v>48</v>
      </c>
      <c r="F28" s="1" t="s">
        <v>49</v>
      </c>
      <c r="G28" s="1" t="s">
        <v>50</v>
      </c>
      <c r="H28">
        <v>59</v>
      </c>
      <c r="I28" s="1" t="s">
        <v>51</v>
      </c>
      <c r="J28" s="1"/>
    </row>
    <row r="29" spans="1:10" x14ac:dyDescent="0.2">
      <c r="A29" s="17"/>
      <c r="B29" s="64"/>
      <c r="D29">
        <v>106028</v>
      </c>
      <c r="E29" s="1" t="s">
        <v>52</v>
      </c>
      <c r="F29" s="1" t="s">
        <v>53</v>
      </c>
      <c r="G29" s="1" t="s">
        <v>54</v>
      </c>
      <c r="H29">
        <v>59</v>
      </c>
      <c r="I29" s="1" t="s">
        <v>55</v>
      </c>
      <c r="J29" s="1"/>
    </row>
    <row r="30" spans="1:10" x14ac:dyDescent="0.2">
      <c r="A30" s="17"/>
      <c r="B30" s="64"/>
      <c r="D30">
        <v>106029</v>
      </c>
      <c r="E30" s="1" t="s">
        <v>56</v>
      </c>
      <c r="F30" s="1" t="s">
        <v>57</v>
      </c>
      <c r="G30" s="1" t="s">
        <v>58</v>
      </c>
      <c r="H30">
        <v>59</v>
      </c>
      <c r="I30" s="1" t="s">
        <v>59</v>
      </c>
      <c r="J30" s="1"/>
    </row>
    <row r="31" spans="1:10" x14ac:dyDescent="0.2">
      <c r="A31" s="17"/>
      <c r="B31" s="64"/>
      <c r="D31">
        <v>105066</v>
      </c>
      <c r="E31" s="1" t="s">
        <v>274</v>
      </c>
      <c r="F31" s="1" t="s">
        <v>275</v>
      </c>
      <c r="G31" t="s">
        <v>276</v>
      </c>
      <c r="H31">
        <v>66</v>
      </c>
      <c r="I31" t="s">
        <v>277</v>
      </c>
      <c r="J31" s="1"/>
    </row>
    <row r="32" spans="1:10" x14ac:dyDescent="0.2">
      <c r="A32" s="87"/>
      <c r="B32" s="64"/>
      <c r="D32">
        <v>105067</v>
      </c>
      <c r="E32" s="1" t="s">
        <v>278</v>
      </c>
      <c r="F32" s="1" t="s">
        <v>279</v>
      </c>
      <c r="G32" t="s">
        <v>280</v>
      </c>
      <c r="H32" s="85">
        <v>66</v>
      </c>
      <c r="I32" t="s">
        <v>281</v>
      </c>
      <c r="J32" s="1"/>
    </row>
    <row r="33" spans="1:10" x14ac:dyDescent="0.2">
      <c r="A33" s="17"/>
      <c r="B33" s="64"/>
      <c r="D33">
        <v>105068</v>
      </c>
      <c r="E33" s="1" t="s">
        <v>282</v>
      </c>
      <c r="F33" s="1" t="s">
        <v>283</v>
      </c>
      <c r="G33" t="s">
        <v>284</v>
      </c>
      <c r="H33" s="85">
        <v>66</v>
      </c>
      <c r="I33" t="s">
        <v>285</v>
      </c>
      <c r="J33" s="1"/>
    </row>
    <row r="34" spans="1:10" x14ac:dyDescent="0.2">
      <c r="A34" s="17"/>
      <c r="B34" s="64"/>
      <c r="D34">
        <v>105069</v>
      </c>
      <c r="E34" s="1" t="s">
        <v>286</v>
      </c>
      <c r="F34" s="1" t="s">
        <v>287</v>
      </c>
      <c r="G34" t="s">
        <v>288</v>
      </c>
      <c r="H34" s="85">
        <v>66</v>
      </c>
      <c r="I34" t="s">
        <v>289</v>
      </c>
      <c r="J34" s="1"/>
    </row>
    <row r="35" spans="1:10" x14ac:dyDescent="0.2">
      <c r="A35" s="87"/>
      <c r="B35" s="64"/>
      <c r="D35">
        <v>105070</v>
      </c>
      <c r="E35" s="1" t="s">
        <v>290</v>
      </c>
      <c r="F35" s="1" t="s">
        <v>291</v>
      </c>
      <c r="G35" t="s">
        <v>292</v>
      </c>
      <c r="H35" s="85">
        <v>66</v>
      </c>
      <c r="I35" t="s">
        <v>293</v>
      </c>
      <c r="J35" s="1"/>
    </row>
    <row r="36" spans="1:10" x14ac:dyDescent="0.2">
      <c r="A36" s="17"/>
      <c r="B36" s="64"/>
      <c r="D36">
        <v>105071</v>
      </c>
      <c r="E36" s="1" t="s">
        <v>294</v>
      </c>
      <c r="F36" s="1" t="s">
        <v>295</v>
      </c>
      <c r="G36" t="s">
        <v>296</v>
      </c>
      <c r="H36" s="85">
        <v>66</v>
      </c>
      <c r="I36" t="s">
        <v>297</v>
      </c>
      <c r="J36" s="1"/>
    </row>
    <row r="37" spans="1:10" x14ac:dyDescent="0.2">
      <c r="A37" s="17"/>
      <c r="B37" s="64"/>
      <c r="D37">
        <v>105072</v>
      </c>
      <c r="E37" s="1" t="s">
        <v>298</v>
      </c>
      <c r="F37" s="1" t="s">
        <v>299</v>
      </c>
      <c r="G37" t="s">
        <v>300</v>
      </c>
      <c r="H37" s="85">
        <v>66</v>
      </c>
      <c r="I37" t="s">
        <v>301</v>
      </c>
      <c r="J37" s="1"/>
    </row>
    <row r="38" spans="1:10" x14ac:dyDescent="0.2">
      <c r="A38" s="99"/>
      <c r="B38" s="94"/>
      <c r="D38">
        <v>105073</v>
      </c>
      <c r="E38" s="1" t="s">
        <v>302</v>
      </c>
      <c r="F38" t="s">
        <v>303</v>
      </c>
      <c r="G38" t="s">
        <v>304</v>
      </c>
      <c r="H38" s="85">
        <v>66</v>
      </c>
      <c r="I38" t="s">
        <v>305</v>
      </c>
      <c r="J38" s="1"/>
    </row>
    <row r="39" spans="1:10" x14ac:dyDescent="0.2">
      <c r="A39" s="99"/>
      <c r="B39" s="94"/>
      <c r="D39">
        <v>105074</v>
      </c>
      <c r="E39" s="1" t="s">
        <v>306</v>
      </c>
      <c r="F39" s="1" t="s">
        <v>307</v>
      </c>
      <c r="G39" t="s">
        <v>308</v>
      </c>
      <c r="H39" s="85">
        <v>66</v>
      </c>
      <c r="I39" t="s">
        <v>309</v>
      </c>
      <c r="J39" s="1"/>
    </row>
    <row r="40" spans="1:10" x14ac:dyDescent="0.2">
      <c r="A40" s="17"/>
      <c r="B40" s="17"/>
      <c r="D40">
        <v>105075</v>
      </c>
      <c r="E40" s="1" t="s">
        <v>310</v>
      </c>
      <c r="F40" s="1" t="s">
        <v>311</v>
      </c>
      <c r="G40" t="s">
        <v>312</v>
      </c>
      <c r="H40" s="85">
        <v>66</v>
      </c>
      <c r="I40" t="s">
        <v>313</v>
      </c>
      <c r="J40" s="1"/>
    </row>
    <row r="41" spans="1:10" x14ac:dyDescent="0.2">
      <c r="A41" s="99"/>
      <c r="D41">
        <v>105076</v>
      </c>
      <c r="E41" s="1" t="s">
        <v>314</v>
      </c>
      <c r="F41" s="1" t="s">
        <v>315</v>
      </c>
      <c r="G41" t="s">
        <v>316</v>
      </c>
      <c r="H41" s="85">
        <v>66</v>
      </c>
      <c r="I41" t="s">
        <v>317</v>
      </c>
      <c r="J41" s="1"/>
    </row>
    <row r="42" spans="1:10" x14ac:dyDescent="0.2">
      <c r="A42" s="87"/>
      <c r="B42" s="17"/>
      <c r="D42">
        <v>105077</v>
      </c>
      <c r="E42" s="1" t="s">
        <v>318</v>
      </c>
      <c r="F42" s="1" t="s">
        <v>319</v>
      </c>
      <c r="G42" t="s">
        <v>320</v>
      </c>
      <c r="H42" s="85">
        <v>66</v>
      </c>
      <c r="I42" t="s">
        <v>321</v>
      </c>
      <c r="J42" s="1"/>
    </row>
    <row r="43" spans="1:10" x14ac:dyDescent="0.2">
      <c r="A43" s="87"/>
      <c r="B43" s="17"/>
      <c r="D43">
        <v>105078</v>
      </c>
      <c r="E43" s="1" t="s">
        <v>322</v>
      </c>
      <c r="F43" s="1" t="s">
        <v>323</v>
      </c>
      <c r="G43" t="s">
        <v>324</v>
      </c>
      <c r="H43" s="85">
        <v>59</v>
      </c>
      <c r="I43" t="s">
        <v>325</v>
      </c>
      <c r="J43" s="1"/>
    </row>
    <row r="44" spans="1:10" x14ac:dyDescent="0.2">
      <c r="A44" s="87"/>
      <c r="B44" s="17"/>
      <c r="D44">
        <v>105079</v>
      </c>
      <c r="E44" s="1" t="s">
        <v>326</v>
      </c>
      <c r="F44" s="1" t="s">
        <v>327</v>
      </c>
      <c r="G44" t="s">
        <v>328</v>
      </c>
      <c r="H44" s="85">
        <v>59</v>
      </c>
      <c r="I44" t="s">
        <v>329</v>
      </c>
    </row>
    <row r="45" spans="1:10" x14ac:dyDescent="0.2">
      <c r="A45" s="87"/>
      <c r="B45" s="17"/>
      <c r="E45" s="1"/>
      <c r="F45" s="1"/>
      <c r="G45" s="1"/>
      <c r="H45" s="85"/>
    </row>
    <row r="46" spans="1:10" x14ac:dyDescent="0.2">
      <c r="A46" s="87"/>
      <c r="B46" s="17"/>
      <c r="E46" s="1"/>
      <c r="F46" s="1"/>
      <c r="G46" s="1"/>
    </row>
    <row r="47" spans="1:10" x14ac:dyDescent="0.2">
      <c r="A47" s="87"/>
      <c r="B47" s="17"/>
      <c r="E47" s="1"/>
      <c r="F47" s="1"/>
      <c r="G47" s="1"/>
    </row>
    <row r="48" spans="1:10" x14ac:dyDescent="0.2">
      <c r="E48" s="1"/>
      <c r="F48" s="1"/>
      <c r="G48" s="1"/>
    </row>
    <row r="49" spans="1:9" x14ac:dyDescent="0.2">
      <c r="A49" s="87"/>
      <c r="B49" s="17"/>
      <c r="E49" s="1"/>
      <c r="F49" s="1"/>
      <c r="G49" s="1"/>
    </row>
    <row r="50" spans="1:9" x14ac:dyDescent="0.2">
      <c r="E50" s="1"/>
      <c r="F50" s="1"/>
      <c r="G50" s="1"/>
    </row>
    <row r="51" spans="1:9" x14ac:dyDescent="0.2">
      <c r="A51" s="17"/>
      <c r="B51" s="17"/>
      <c r="E51" s="1"/>
      <c r="F51" s="1"/>
      <c r="G51" s="1"/>
    </row>
    <row r="52" spans="1:9" x14ac:dyDescent="0.2">
      <c r="A52" s="17"/>
      <c r="B52" s="17"/>
      <c r="E52" s="1"/>
      <c r="F52" s="1"/>
      <c r="G52" s="1"/>
    </row>
    <row r="53" spans="1:9" x14ac:dyDescent="0.2">
      <c r="A53" s="17"/>
      <c r="B53" s="17"/>
      <c r="E53" s="1"/>
      <c r="F53" s="1"/>
      <c r="G53" s="1"/>
    </row>
    <row r="54" spans="1:9" x14ac:dyDescent="0.2">
      <c r="A54" s="87"/>
      <c r="B54" s="17"/>
      <c r="E54" s="1"/>
      <c r="F54" s="1"/>
      <c r="G54" s="1"/>
    </row>
    <row r="55" spans="1:9" x14ac:dyDescent="0.2">
      <c r="A55" s="17"/>
      <c r="B55" s="17"/>
      <c r="E55" s="1"/>
      <c r="F55" s="1"/>
      <c r="G55" s="1"/>
    </row>
    <row r="56" spans="1:9" x14ac:dyDescent="0.2">
      <c r="A56" s="87"/>
      <c r="B56" s="17"/>
      <c r="E56" s="1"/>
      <c r="F56" s="1"/>
      <c r="G56" s="1"/>
    </row>
    <row r="57" spans="1:9" x14ac:dyDescent="0.2">
      <c r="A57" s="87"/>
      <c r="B57" s="17"/>
      <c r="E57" s="1"/>
      <c r="F57" s="1"/>
      <c r="G57" s="1"/>
    </row>
    <row r="58" spans="1:9" x14ac:dyDescent="0.2">
      <c r="E58" s="1"/>
      <c r="F58" s="1"/>
      <c r="G58" s="1"/>
    </row>
    <row r="59" spans="1:9" x14ac:dyDescent="0.2">
      <c r="A59" s="17"/>
      <c r="B59" s="17"/>
      <c r="E59" s="1"/>
      <c r="F59" s="1"/>
      <c r="G59" s="1"/>
    </row>
    <row r="60" spans="1:9" x14ac:dyDescent="0.2">
      <c r="A60" s="17"/>
      <c r="B60" s="17"/>
      <c r="E60" s="1"/>
      <c r="F60" s="1"/>
      <c r="G60" s="1"/>
    </row>
    <row r="61" spans="1:9" x14ac:dyDescent="0.2">
      <c r="A61" s="17"/>
      <c r="B61" s="17"/>
      <c r="E61" s="1"/>
      <c r="F61" s="1"/>
      <c r="G61" s="1"/>
      <c r="I61" s="1"/>
    </row>
    <row r="62" spans="1:9" x14ac:dyDescent="0.2">
      <c r="A62" s="87"/>
      <c r="B62" s="17"/>
      <c r="E62" s="1"/>
      <c r="F62" s="1"/>
      <c r="G62" s="1"/>
    </row>
    <row r="63" spans="1:9" x14ac:dyDescent="0.2">
      <c r="A63" s="87"/>
      <c r="B63" s="17"/>
      <c r="E63" s="1"/>
      <c r="F63" s="1"/>
      <c r="G63" s="1"/>
    </row>
    <row r="64" spans="1:9" x14ac:dyDescent="0.2">
      <c r="A64" s="87"/>
      <c r="B64" s="17"/>
      <c r="E64" s="1"/>
      <c r="F64" s="1"/>
      <c r="G64" s="1"/>
    </row>
    <row r="65" spans="1:10" x14ac:dyDescent="0.2">
      <c r="A65" s="87"/>
      <c r="B65" s="17"/>
      <c r="E65" s="1"/>
      <c r="F65" s="1"/>
      <c r="G65" s="1"/>
    </row>
    <row r="66" spans="1:10" x14ac:dyDescent="0.2">
      <c r="A66" s="87"/>
      <c r="B66" s="17"/>
      <c r="E66" s="1"/>
      <c r="F66" s="1"/>
      <c r="G66" s="1"/>
    </row>
    <row r="67" spans="1:10" x14ac:dyDescent="0.2">
      <c r="A67" s="87"/>
      <c r="B67" s="17"/>
      <c r="E67" s="1"/>
      <c r="F67" s="1"/>
      <c r="G67" s="1"/>
    </row>
    <row r="68" spans="1:10" x14ac:dyDescent="0.2">
      <c r="A68" s="17"/>
      <c r="B68" s="17"/>
      <c r="E68" s="1"/>
      <c r="F68" s="1"/>
      <c r="G68" s="1"/>
    </row>
    <row r="69" spans="1:10" x14ac:dyDescent="0.2">
      <c r="A69" s="17"/>
      <c r="B69" s="17"/>
      <c r="F69" s="1"/>
      <c r="G69" s="1"/>
    </row>
    <row r="70" spans="1:10" x14ac:dyDescent="0.2">
      <c r="A70" s="17"/>
      <c r="B70" s="17"/>
      <c r="F70" s="1"/>
      <c r="G70" s="1"/>
    </row>
    <row r="71" spans="1:10" x14ac:dyDescent="0.2">
      <c r="A71" s="17"/>
      <c r="B71" s="17"/>
      <c r="F71" s="1"/>
      <c r="G71" s="1"/>
    </row>
    <row r="72" spans="1:10" x14ac:dyDescent="0.2">
      <c r="F72" s="1"/>
      <c r="G72" s="1"/>
    </row>
    <row r="73" spans="1:10" x14ac:dyDescent="0.2">
      <c r="F73" s="1"/>
      <c r="G73" s="1"/>
    </row>
    <row r="74" spans="1:10" x14ac:dyDescent="0.2">
      <c r="F74" s="1"/>
      <c r="G74" s="1"/>
      <c r="J74" s="1"/>
    </row>
    <row r="75" spans="1:10" x14ac:dyDescent="0.2">
      <c r="F75" s="1"/>
    </row>
    <row r="76" spans="1:10" x14ac:dyDescent="0.2">
      <c r="F76" s="1"/>
      <c r="G76" s="1"/>
    </row>
    <row r="77" spans="1:10" x14ac:dyDescent="0.2">
      <c r="F77" s="1"/>
      <c r="G77" s="1"/>
    </row>
    <row r="78" spans="1:10" x14ac:dyDescent="0.2">
      <c r="F78" s="1"/>
      <c r="G78" s="1"/>
    </row>
    <row r="79" spans="1:10" x14ac:dyDescent="0.2">
      <c r="F79" s="1"/>
      <c r="G79" s="1"/>
    </row>
    <row r="80" spans="1:10" x14ac:dyDescent="0.2">
      <c r="F80" s="1"/>
      <c r="G80" s="1"/>
    </row>
    <row r="81" spans="6:7" x14ac:dyDescent="0.2">
      <c r="F81" s="1"/>
      <c r="G81" s="1"/>
    </row>
    <row r="82" spans="6:7" x14ac:dyDescent="0.2">
      <c r="F82" s="1"/>
      <c r="G82" s="1"/>
    </row>
    <row r="83" spans="6:7" x14ac:dyDescent="0.2">
      <c r="F83" s="1"/>
      <c r="G83" s="1"/>
    </row>
    <row r="84" spans="6:7" x14ac:dyDescent="0.2">
      <c r="F84" s="1"/>
      <c r="G84" s="1"/>
    </row>
    <row r="85" spans="6:7" x14ac:dyDescent="0.2">
      <c r="F85" s="1"/>
      <c r="G85" s="1"/>
    </row>
    <row r="86" spans="6:7" x14ac:dyDescent="0.2">
      <c r="F86" s="1"/>
      <c r="G86" s="1"/>
    </row>
    <row r="87" spans="6:7" x14ac:dyDescent="0.2">
      <c r="F87" s="1"/>
      <c r="G87" s="1"/>
    </row>
    <row r="88" spans="6:7" x14ac:dyDescent="0.2">
      <c r="F88" s="1"/>
      <c r="G88" s="1"/>
    </row>
    <row r="89" spans="6:7" x14ac:dyDescent="0.2">
      <c r="F89" s="1"/>
      <c r="G89" s="1"/>
    </row>
    <row r="90" spans="6:7" x14ac:dyDescent="0.2">
      <c r="F90" s="1"/>
    </row>
    <row r="91" spans="6:7" x14ac:dyDescent="0.2">
      <c r="F91" s="1"/>
      <c r="G91" s="1"/>
    </row>
    <row r="92" spans="6:7" x14ac:dyDescent="0.2">
      <c r="F92" s="1"/>
      <c r="G92" s="1"/>
    </row>
    <row r="93" spans="6:7" x14ac:dyDescent="0.2">
      <c r="F93" s="1"/>
      <c r="G93" s="1"/>
    </row>
    <row r="94" spans="6:7" x14ac:dyDescent="0.2">
      <c r="F94" s="1"/>
      <c r="G94" s="1"/>
    </row>
    <row r="95" spans="6:7" x14ac:dyDescent="0.2">
      <c r="F95" s="1"/>
      <c r="G95" s="1"/>
    </row>
    <row r="96" spans="6:7" x14ac:dyDescent="0.2">
      <c r="F96" s="1"/>
      <c r="G96" s="1"/>
    </row>
    <row r="97" spans="6:7" x14ac:dyDescent="0.2">
      <c r="F97" s="1"/>
      <c r="G97" s="1"/>
    </row>
    <row r="98" spans="6:7" x14ac:dyDescent="0.2">
      <c r="F98" s="1"/>
      <c r="G98" s="1"/>
    </row>
    <row r="99" spans="6:7" x14ac:dyDescent="0.2">
      <c r="F99" s="1"/>
      <c r="G99" s="1"/>
    </row>
    <row r="100" spans="6:7" x14ac:dyDescent="0.2">
      <c r="F100" s="1"/>
      <c r="G100" s="1"/>
    </row>
    <row r="101" spans="6:7" x14ac:dyDescent="0.2">
      <c r="F101" s="1"/>
      <c r="G101" s="1"/>
    </row>
    <row r="102" spans="6:7" x14ac:dyDescent="0.2">
      <c r="F102" s="1"/>
      <c r="G102" s="1"/>
    </row>
    <row r="103" spans="6:7" x14ac:dyDescent="0.2">
      <c r="F103" s="1"/>
      <c r="G103" s="1"/>
    </row>
    <row r="104" spans="6:7" x14ac:dyDescent="0.2">
      <c r="F104" s="1"/>
      <c r="G104" s="1"/>
    </row>
    <row r="105" spans="6:7" x14ac:dyDescent="0.2">
      <c r="F105" s="1"/>
      <c r="G105" s="1"/>
    </row>
    <row r="106" spans="6:7" x14ac:dyDescent="0.2">
      <c r="F106" s="1"/>
      <c r="G106" s="1"/>
    </row>
    <row r="107" spans="6:7" x14ac:dyDescent="0.2">
      <c r="F107" s="1"/>
      <c r="G107" s="1"/>
    </row>
    <row r="108" spans="6:7" x14ac:dyDescent="0.2">
      <c r="F108" s="1"/>
      <c r="G108" s="1"/>
    </row>
    <row r="109" spans="6:7" x14ac:dyDescent="0.2">
      <c r="F109" s="1"/>
      <c r="G109" s="1"/>
    </row>
    <row r="111" spans="6:7" x14ac:dyDescent="0.2">
      <c r="F111" s="1"/>
      <c r="G111" s="1"/>
    </row>
    <row r="112" spans="6:7" x14ac:dyDescent="0.2">
      <c r="F112" s="1"/>
      <c r="G112" s="1"/>
    </row>
    <row r="113" spans="1:7" x14ac:dyDescent="0.2">
      <c r="G113" s="1"/>
    </row>
    <row r="114" spans="1:7" x14ac:dyDescent="0.2">
      <c r="G114" s="1"/>
    </row>
    <row r="115" spans="1:7" x14ac:dyDescent="0.2">
      <c r="G115" s="1"/>
    </row>
    <row r="116" spans="1:7" x14ac:dyDescent="0.2">
      <c r="G116" s="1"/>
    </row>
    <row r="117" spans="1:7" x14ac:dyDescent="0.2">
      <c r="G117" s="1"/>
    </row>
    <row r="118" spans="1:7" x14ac:dyDescent="0.2">
      <c r="G118" s="1"/>
    </row>
    <row r="119" spans="1:7" x14ac:dyDescent="0.2">
      <c r="A119" s="17"/>
      <c r="B119" s="17"/>
      <c r="G119" s="1"/>
    </row>
    <row r="120" spans="1:7" x14ac:dyDescent="0.2">
      <c r="A120" s="17"/>
      <c r="B120" s="17"/>
      <c r="G120" s="1"/>
    </row>
    <row r="121" spans="1:7" x14ac:dyDescent="0.2">
      <c r="G121" s="1"/>
    </row>
    <row r="122" spans="1:7" x14ac:dyDescent="0.2">
      <c r="G122" s="1"/>
    </row>
    <row r="123" spans="1:7" x14ac:dyDescent="0.2">
      <c r="G123" s="1"/>
    </row>
    <row r="124" spans="1:7" x14ac:dyDescent="0.2">
      <c r="G124" s="1"/>
    </row>
    <row r="125" spans="1:7" x14ac:dyDescent="0.2">
      <c r="G125" s="1"/>
    </row>
    <row r="126" spans="1:7" x14ac:dyDescent="0.2">
      <c r="G126" s="1"/>
    </row>
    <row r="127" spans="1:7" x14ac:dyDescent="0.2">
      <c r="G127" s="1"/>
    </row>
    <row r="128" spans="1:7" x14ac:dyDescent="0.2">
      <c r="G128" s="1"/>
    </row>
    <row r="129" spans="7:7" x14ac:dyDescent="0.2">
      <c r="G129" s="1"/>
    </row>
    <row r="130" spans="7:7" x14ac:dyDescent="0.2">
      <c r="G130" s="1"/>
    </row>
    <row r="131" spans="7:7" x14ac:dyDescent="0.2">
      <c r="G131" s="1"/>
    </row>
    <row r="132" spans="7:7" x14ac:dyDescent="0.2">
      <c r="G132" s="1"/>
    </row>
    <row r="133" spans="7:7" x14ac:dyDescent="0.2">
      <c r="G133" s="1"/>
    </row>
    <row r="134" spans="7:7" x14ac:dyDescent="0.2">
      <c r="G134" s="1"/>
    </row>
    <row r="136" spans="7:7" x14ac:dyDescent="0.2">
      <c r="G136" s="1"/>
    </row>
    <row r="137" spans="7:7" x14ac:dyDescent="0.2">
      <c r="G137" s="1"/>
    </row>
    <row r="138" spans="7:7" x14ac:dyDescent="0.2">
      <c r="G138" s="1"/>
    </row>
    <row r="139" spans="7:7" x14ac:dyDescent="0.2">
      <c r="G139" s="1"/>
    </row>
    <row r="141" spans="7:7" x14ac:dyDescent="0.2">
      <c r="G141" s="1"/>
    </row>
  </sheetData>
  <phoneticPr fontId="2"/>
  <pageMargins left="0.78700000000000003" right="0.78700000000000003" top="0.98399999999999999" bottom="0.98399999999999999" header="0.51200000000000001" footer="0.51200000000000001"/>
  <pageSetup paperSize="9" scale="66" orientation="landscape" r:id="rId1"/>
  <headerFooter alignWithMargins="0"/>
  <rowBreaks count="1" manualBreakCount="1">
    <brk id="44" max="11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7 q G p V G k p o J e k A A A A 9 g A A A B I A H A B D b 2 5 m a W c v U G F j a 2 F n Z S 5 4 b W w g o h g A K K A U A A A A A A A A A A A A A A A A A A A A A A A A A A A A h Y 8 x D o I w G I W v Q r r T l m q M I T 9 l c D O S k J g Y 1 6 Z U q E I x t F j u 5 u C R v I I Y R d 0 c 3 / e + 4 b 3 7 9 Q b p 0 N T B R X V W t y Z B E a Y o U E a 2 h T Z l g n p 3 C J c o 5 Z A L e R K l C k b Z 2 H i w R Y I q 5 8 4 x I d 5 7 7 G e 4 7 U r C K I 3 I P t t s Z a U a g T 6 y / i + H 2 l g n j F S I w + 4 1 h j M c U Y o X 8 3 E T k A l C p s 1 X Y G P 3 b H 8 g r P r a 9 Z 3 i R x G u c y B T B P L + w B 9 Q S w M E F A A C A A g A 7 q G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6 h q V Q o i k e 4 D g A A A B E A A A A T A B w A R m 9 y b X V s Y X M v U 2 V j d G l v b j E u b S C i G A A o o B Q A A A A A A A A A A A A A A A A A A A A A A A A A A A A r T k 0 u y c z P U w i G 0 I b W A F B L A Q I t A B Q A A g A I A O 6 h q V R p K a C X p A A A A P Y A A A A S A A A A A A A A A A A A A A A A A A A A A A B D b 2 5 m a W c v U G F j a 2 F n Z S 5 4 b W x Q S w E C L Q A U A A I A C A D u o a l U D 8 r p q 6 Q A A A D p A A A A E w A A A A A A A A A A A A A A A A D w A A A A W 0 N v b n R l b n R f V H l w Z X N d L n h t b F B L A Q I t A B Q A A g A I A O 6 h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A 3 M i T p P j r R Z 7 q v 8 + P S t 0 0 A A A A A A I A A A A A A B B m A A A A A Q A A I A A A A I V W l f o n 5 A f c 1 I j E D n H 1 B e o 8 9 2 J t n X 4 3 n p E t 0 Q s D i 1 3 7 A A A A A A 6 A A A A A A g A A I A A A A J q F L G 0 D O n k d 9 L e M Y g g 2 Z D D O c f 5 E u / v Y e 3 y T A S D D T D o c U A A A A A p X Q f e L L w U G d 6 w k M j V 7 U W e c i f C f u t 7 c C f z R 5 O I L j / S W 7 F A d w + D d A 1 z A K Q 1 I 2 8 V a E A / o A Q S M Y d s L a x p I G g W e o U w I g d h y s R y p X 6 2 h D Z 1 B A 2 S Z Q A A A A B f 1 t H n c j + 5 G L e S C y b G i F 7 x J y G Y G 8 K Z R v f F y p Z m Q O Y r T 1 p 7 7 t k 0 D n 9 c q f D M U J e H T 1 J a + 7 0 h C j 5 c U r 6 b M 8 w k 8 q g 8 = < / D a t a M a s h u p > 
</file>

<file path=customXml/itemProps1.xml><?xml version="1.0" encoding="utf-8"?>
<ds:datastoreItem xmlns:ds="http://schemas.openxmlformats.org/officeDocument/2006/customXml" ds:itemID="{09E6B374-60C0-44D8-AC0A-9568DA4F09E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11</vt:i4>
      </vt:variant>
    </vt:vector>
  </HeadingPairs>
  <TitlesOfParts>
    <vt:vector size="15" baseType="lpstr">
      <vt:lpstr>申込一覧表記入例</vt:lpstr>
      <vt:lpstr>申込一覧表A</vt:lpstr>
      <vt:lpstr>データ取得</vt:lpstr>
      <vt:lpstr>初期設定</vt:lpstr>
      <vt:lpstr>dennwa</vt:lpstr>
      <vt:lpstr>gakkou</vt:lpstr>
      <vt:lpstr>gunshikoumei</vt:lpstr>
      <vt:lpstr>jyuusyo</vt:lpstr>
      <vt:lpstr>komon</vt:lpstr>
      <vt:lpstr>koodo</vt:lpstr>
      <vt:lpstr>koucyo</vt:lpstr>
      <vt:lpstr>kyougi</vt:lpstr>
      <vt:lpstr>初期設定!Print_Area</vt:lpstr>
      <vt:lpstr>申込一覧表A!Print_Area</vt:lpstr>
      <vt:lpstr>申込一覧表記入例!Print_Area</vt:lpstr>
    </vt:vector>
  </TitlesOfParts>
  <Manager>中山　均</Manager>
  <Company>Norie.Co.Ltd.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大会申込ファイル</dc:title>
  <dc:subject>中体連陸上競技部情報処理部</dc:subject>
  <dc:creator>中山　均</dc:creator>
  <dc:description>中体連の全大会の申込み用_x000d_
小学校の大会の申込み用（前橋市、高崎市）_x000d_
コピー､貼り付けを不用意にしない事_x000d_
壊れた時は、大類中学校のモハメド・中山まで_x000d_
027-352-3253</dc:description>
  <cp:lastModifiedBy>植月 オフィスネット</cp:lastModifiedBy>
  <cp:lastPrinted>2010-08-25T22:56:54Z</cp:lastPrinted>
  <dcterms:created xsi:type="dcterms:W3CDTF">1998-04-29T04:01:12Z</dcterms:created>
  <dcterms:modified xsi:type="dcterms:W3CDTF">2025-06-20T05:38:29Z</dcterms:modified>
  <cp:category>大会申込一覧表</cp:category>
</cp:coreProperties>
</file>