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KANJICHOPC\Users\shin_simpe01\schedule\youkou\2025\04tokaiIC\"/>
    </mc:Choice>
  </mc:AlternateContent>
  <xr:revisionPtr revIDLastSave="0" documentId="13_ncr:1_{140CDB8B-327E-4F2A-8C91-AF7144AA4102}" xr6:coauthVersionLast="47" xr6:coauthVersionMax="47" xr10:uidLastSave="{00000000-0000-0000-0000-000000000000}"/>
  <bookViews>
    <workbookView xWindow="-120" yWindow="-120" windowWidth="38640" windowHeight="15840" xr2:uid="{A47CAFAB-9DC0-470E-9B15-FE49F61A4FCD}"/>
  </bookViews>
  <sheets>
    <sheet name="総括申込" sheetId="12" r:id="rId1"/>
    <sheet name="Sheet3" sheetId="15" state="hidden" r:id="rId2"/>
    <sheet name="個人種目" sheetId="10" r:id="rId3"/>
    <sheet name="リレー種目" sheetId="11" r:id="rId4"/>
    <sheet name="トレーナー誓約書記入例" sheetId="13" r:id="rId5"/>
    <sheet name="トレーナー誓約書(必要な大学のみ)" sheetId="14" r:id="rId6"/>
    <sheet name="加盟校情報&amp;大会設定" sheetId="16" state="hidden" r:id="rId7"/>
    <sheet name="Sheet1" sheetId="17" state="hidden" r:id="rId8"/>
  </sheets>
  <definedNames>
    <definedName name="_xlnm._FilterDatabase" localSheetId="3" hidden="1">リレー種目!$T$14:$T$16</definedName>
    <definedName name="_xlnm._FilterDatabase" localSheetId="2" hidden="1">個人種目!$W$25:$W$27</definedName>
    <definedName name="_Order1" hidden="1">255</definedName>
    <definedName name="_Order2" hidden="1">0</definedName>
    <definedName name="_xlnm.Print_Area" localSheetId="3">リレー種目!$C:$P</definedName>
    <definedName name="_xlnm.Print_Area" localSheetId="2">個人種目!$A:$X</definedName>
    <definedName name="_xlnm.Print_Titles" localSheetId="2">個人種目!$19:$19</definedName>
    <definedName name="test">#REF!</definedName>
    <definedName name="データ">#REF!</definedName>
    <definedName name="基準">#REF!</definedName>
    <definedName name="読込">#REF!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 i="12" l="1"/>
  <c r="C6" i="12" l="1"/>
  <c r="C4" i="10"/>
  <c r="W62" i="10"/>
  <c r="X62" i="10" s="1"/>
  <c r="W61" i="10"/>
  <c r="X61" i="10" s="1"/>
  <c r="W60" i="10"/>
  <c r="X60" i="10" s="1"/>
  <c r="W59" i="10"/>
  <c r="X59" i="10" s="1"/>
  <c r="W58" i="10"/>
  <c r="X58" i="10" s="1"/>
  <c r="W57" i="10"/>
  <c r="X57" i="10" s="1"/>
  <c r="W56" i="10"/>
  <c r="X56" i="10" s="1"/>
  <c r="W55" i="10"/>
  <c r="X55" i="10" s="1"/>
  <c r="W54" i="10"/>
  <c r="X54" i="10" s="1"/>
  <c r="W53" i="10"/>
  <c r="X53" i="10" s="1"/>
  <c r="W52" i="10"/>
  <c r="X52" i="10" s="1"/>
  <c r="W51" i="10"/>
  <c r="X51" i="10" s="1"/>
  <c r="W50" i="10"/>
  <c r="X50" i="10" s="1"/>
  <c r="W49" i="10"/>
  <c r="X49" i="10" s="1"/>
  <c r="W48" i="10"/>
  <c r="X48" i="10" s="1"/>
  <c r="W47" i="10"/>
  <c r="X47" i="10" s="1"/>
  <c r="W46" i="10"/>
  <c r="X46" i="10" s="1"/>
  <c r="W45" i="10"/>
  <c r="X45" i="10" s="1"/>
  <c r="W44" i="10"/>
  <c r="X44" i="10" s="1"/>
  <c r="W43" i="10"/>
  <c r="X43" i="10" s="1"/>
  <c r="W42" i="10"/>
  <c r="W41" i="10"/>
  <c r="X41" i="10" s="1"/>
  <c r="W40" i="10"/>
  <c r="X40" i="10" s="1"/>
  <c r="W39" i="10"/>
  <c r="X39" i="10" s="1"/>
  <c r="W38" i="10"/>
  <c r="X38" i="10" s="1"/>
  <c r="W37" i="10"/>
  <c r="X37" i="10" s="1"/>
  <c r="W36" i="10"/>
  <c r="X36" i="10" s="1"/>
  <c r="W35" i="10"/>
  <c r="X35" i="10" s="1"/>
  <c r="W34" i="10"/>
  <c r="X34" i="10" s="1"/>
  <c r="W33" i="10"/>
  <c r="X33" i="10" s="1"/>
  <c r="W32" i="10"/>
  <c r="X32" i="10" s="1"/>
  <c r="W31" i="10"/>
  <c r="X31" i="10" s="1"/>
  <c r="W30" i="10"/>
  <c r="X30" i="10" s="1"/>
  <c r="W29" i="10"/>
  <c r="X29" i="10" s="1"/>
  <c r="W28" i="10"/>
  <c r="X28" i="10" s="1"/>
  <c r="W27" i="10"/>
  <c r="X27" i="10" s="1"/>
  <c r="W26" i="10"/>
  <c r="X26" i="10" s="1"/>
  <c r="W25" i="10"/>
  <c r="X25" i="10" s="1"/>
  <c r="W24" i="10"/>
  <c r="X24" i="10" s="1"/>
  <c r="W23" i="10"/>
  <c r="X23" i="10" s="1"/>
  <c r="W22" i="10"/>
  <c r="X22" i="10" s="1"/>
  <c r="C4" i="14"/>
  <c r="C2" i="10" l="1"/>
  <c r="C5" i="14"/>
  <c r="C3" i="10"/>
  <c r="C8" i="14" l="1"/>
  <c r="B22" i="14"/>
  <c r="B22" i="13"/>
  <c r="Y7" i="10" l="1"/>
  <c r="C7" i="10" s="1"/>
  <c r="C22" i="12" s="1"/>
  <c r="U28" i="11"/>
  <c r="U22" i="11"/>
  <c r="U16" i="11"/>
  <c r="U10" i="11"/>
  <c r="U1" i="11" s="1"/>
  <c r="C21" i="12" s="1"/>
  <c r="R141" i="10"/>
  <c r="Q141" i="10"/>
  <c r="D141" i="10"/>
  <c r="C141" i="10"/>
  <c r="R140" i="10"/>
  <c r="Q140" i="10"/>
  <c r="D140" i="10"/>
  <c r="C140" i="10"/>
  <c r="R120" i="10"/>
  <c r="Q120" i="10"/>
  <c r="D120" i="10"/>
  <c r="C120" i="10"/>
  <c r="R119" i="10"/>
  <c r="Q119" i="10"/>
  <c r="D119" i="10"/>
  <c r="C119" i="10"/>
  <c r="R118" i="10"/>
  <c r="Q118" i="10"/>
  <c r="D118" i="10"/>
  <c r="C118" i="10"/>
  <c r="R117" i="10"/>
  <c r="Q117" i="10"/>
  <c r="D117" i="10"/>
  <c r="C117" i="10"/>
  <c r="R116" i="10"/>
  <c r="Q116" i="10"/>
  <c r="D116" i="10"/>
  <c r="C116" i="10"/>
  <c r="R115" i="10"/>
  <c r="Q115" i="10"/>
  <c r="D115" i="10"/>
  <c r="C115" i="10"/>
  <c r="R114" i="10"/>
  <c r="Q114" i="10"/>
  <c r="D114" i="10"/>
  <c r="C114" i="10"/>
  <c r="R113" i="10"/>
  <c r="Q113" i="10"/>
  <c r="D113" i="10"/>
  <c r="C113" i="10"/>
  <c r="R112" i="10"/>
  <c r="Q112" i="10"/>
  <c r="D112" i="10"/>
  <c r="C112" i="10"/>
  <c r="R111" i="10"/>
  <c r="Q111" i="10"/>
  <c r="D111" i="10"/>
  <c r="C111" i="10"/>
  <c r="R110" i="10"/>
  <c r="Q110" i="10"/>
  <c r="D110" i="10"/>
  <c r="C110" i="10"/>
  <c r="R109" i="10"/>
  <c r="Q109" i="10"/>
  <c r="D109" i="10"/>
  <c r="C109" i="10"/>
  <c r="R108" i="10"/>
  <c r="Q108" i="10"/>
  <c r="D108" i="10"/>
  <c r="C108" i="10"/>
  <c r="R107" i="10"/>
  <c r="Q107" i="10"/>
  <c r="D107" i="10"/>
  <c r="C107" i="10"/>
  <c r="R106" i="10"/>
  <c r="Q106" i="10"/>
  <c r="D106" i="10"/>
  <c r="C106" i="10"/>
  <c r="R105" i="10"/>
  <c r="Q105" i="10"/>
  <c r="D105" i="10"/>
  <c r="C105" i="10"/>
  <c r="R104" i="10"/>
  <c r="Q104" i="10"/>
  <c r="D104" i="10"/>
  <c r="C104" i="10"/>
  <c r="R103" i="10"/>
  <c r="Q103" i="10"/>
  <c r="D103" i="10"/>
  <c r="C103" i="10"/>
  <c r="R102" i="10"/>
  <c r="Q102" i="10"/>
  <c r="D102" i="10"/>
  <c r="C102" i="10"/>
  <c r="R101" i="10"/>
  <c r="Q101" i="10"/>
  <c r="D101" i="10"/>
  <c r="C101" i="10"/>
  <c r="R100" i="10"/>
  <c r="Q100" i="10"/>
  <c r="D100" i="10"/>
  <c r="C100" i="10"/>
  <c r="R99" i="10"/>
  <c r="Q99" i="10"/>
  <c r="D99" i="10"/>
  <c r="C99" i="10"/>
  <c r="R98" i="10"/>
  <c r="Q98" i="10"/>
  <c r="D98" i="10"/>
  <c r="C98" i="10"/>
  <c r="R97" i="10"/>
  <c r="Q97" i="10"/>
  <c r="D97" i="10"/>
  <c r="C97" i="10"/>
  <c r="R96" i="10"/>
  <c r="Q96" i="10"/>
  <c r="D96" i="10"/>
  <c r="C96" i="10"/>
  <c r="R95" i="10"/>
  <c r="Q95" i="10"/>
  <c r="D95" i="10"/>
  <c r="C95" i="10"/>
  <c r="R94" i="10"/>
  <c r="Q94" i="10"/>
  <c r="D94" i="10"/>
  <c r="C94" i="10"/>
  <c r="R93" i="10"/>
  <c r="Q93" i="10"/>
  <c r="D93" i="10"/>
  <c r="C93" i="10"/>
  <c r="R92" i="10"/>
  <c r="Q92" i="10"/>
  <c r="D92" i="10"/>
  <c r="C92" i="10"/>
  <c r="R91" i="10"/>
  <c r="Q91" i="10"/>
  <c r="D91" i="10"/>
  <c r="C91" i="10"/>
  <c r="R90" i="10"/>
  <c r="Q90" i="10"/>
  <c r="D90" i="10"/>
  <c r="C90" i="10"/>
  <c r="R89" i="10"/>
  <c r="Q89" i="10"/>
  <c r="D89" i="10"/>
  <c r="C89" i="10"/>
  <c r="R88" i="10"/>
  <c r="Q88" i="10"/>
  <c r="D88" i="10"/>
  <c r="C88" i="10"/>
  <c r="R87" i="10"/>
  <c r="Q87" i="10"/>
  <c r="D87" i="10"/>
  <c r="C87" i="10"/>
  <c r="R86" i="10"/>
  <c r="Q86" i="10"/>
  <c r="D86" i="10"/>
  <c r="C86" i="10"/>
  <c r="R85" i="10"/>
  <c r="Q85" i="10"/>
  <c r="D85" i="10"/>
  <c r="C85" i="10"/>
  <c r="R84" i="10"/>
  <c r="Q84" i="10"/>
  <c r="D84" i="10"/>
  <c r="C84" i="10"/>
  <c r="R83" i="10"/>
  <c r="Q83" i="10"/>
  <c r="D83" i="10"/>
  <c r="C83" i="10"/>
  <c r="R82" i="10"/>
  <c r="Q82" i="10"/>
  <c r="D82" i="10"/>
  <c r="C82" i="10"/>
  <c r="R81" i="10"/>
  <c r="Q81" i="10"/>
  <c r="D81" i="10"/>
  <c r="C81" i="10"/>
  <c r="R80" i="10"/>
  <c r="Q80" i="10"/>
  <c r="D80" i="10"/>
  <c r="C80" i="10"/>
  <c r="D43" i="10"/>
  <c r="R33" i="11"/>
  <c r="Q33" i="11"/>
  <c r="R32" i="11"/>
  <c r="Q32" i="11"/>
  <c r="R31" i="11"/>
  <c r="Q31" i="11"/>
  <c r="R30" i="11"/>
  <c r="Q30" i="11"/>
  <c r="R29" i="11"/>
  <c r="Q29" i="11"/>
  <c r="R28" i="11"/>
  <c r="Q28" i="11"/>
  <c r="R27" i="11"/>
  <c r="Q27" i="11"/>
  <c r="R26" i="11"/>
  <c r="Q26" i="11"/>
  <c r="R25" i="11"/>
  <c r="Q25" i="11"/>
  <c r="R24" i="11"/>
  <c r="Q24" i="11"/>
  <c r="R23" i="11"/>
  <c r="Q23" i="11"/>
  <c r="R22" i="11"/>
  <c r="Q22" i="11"/>
  <c r="R21" i="11"/>
  <c r="Q21" i="11"/>
  <c r="R20" i="11"/>
  <c r="Q20" i="11"/>
  <c r="R19" i="11"/>
  <c r="Q19" i="11"/>
  <c r="R18" i="11"/>
  <c r="Q18" i="11"/>
  <c r="R17" i="11"/>
  <c r="Q17" i="11"/>
  <c r="R16" i="11"/>
  <c r="Q16" i="11"/>
  <c r="R15" i="11"/>
  <c r="Q15" i="11"/>
  <c r="R14" i="11"/>
  <c r="Q14" i="11"/>
  <c r="R13" i="11"/>
  <c r="Q13" i="11"/>
  <c r="R12" i="11"/>
  <c r="Q12" i="11"/>
  <c r="R11" i="11"/>
  <c r="Q11" i="11"/>
  <c r="R10" i="11"/>
  <c r="Q10" i="11"/>
  <c r="R145" i="10"/>
  <c r="Q145" i="10"/>
  <c r="R144" i="10"/>
  <c r="Q144" i="10"/>
  <c r="R143" i="10"/>
  <c r="Q143" i="10"/>
  <c r="R142" i="10"/>
  <c r="Q142" i="10"/>
  <c r="R139" i="10"/>
  <c r="Q139" i="10"/>
  <c r="R138" i="10"/>
  <c r="Q138" i="10"/>
  <c r="R137" i="10"/>
  <c r="Q137" i="10"/>
  <c r="R136" i="10"/>
  <c r="Q136" i="10"/>
  <c r="R135" i="10"/>
  <c r="Q135" i="10"/>
  <c r="R134" i="10"/>
  <c r="Q134" i="10"/>
  <c r="R133" i="10"/>
  <c r="Q133" i="10"/>
  <c r="R132" i="10"/>
  <c r="Q132" i="10"/>
  <c r="R131" i="10"/>
  <c r="Q131" i="10"/>
  <c r="R130" i="10"/>
  <c r="Q130" i="10"/>
  <c r="R129" i="10"/>
  <c r="Q129" i="10"/>
  <c r="R128" i="10"/>
  <c r="Q128" i="10"/>
  <c r="R127" i="10"/>
  <c r="Q127" i="10"/>
  <c r="R126" i="10"/>
  <c r="Q126" i="10"/>
  <c r="R125" i="10"/>
  <c r="Q125" i="10"/>
  <c r="R124" i="10"/>
  <c r="Q124" i="10"/>
  <c r="R123" i="10"/>
  <c r="Q123" i="10"/>
  <c r="R122" i="10"/>
  <c r="Q122" i="10"/>
  <c r="R121" i="10"/>
  <c r="Q121" i="10"/>
  <c r="R79" i="10"/>
  <c r="Q79" i="10"/>
  <c r="R78" i="10"/>
  <c r="Q78" i="10"/>
  <c r="R77" i="10"/>
  <c r="Q77" i="10"/>
  <c r="R76" i="10"/>
  <c r="Q76" i="10"/>
  <c r="R75" i="10"/>
  <c r="Q75" i="10"/>
  <c r="R74" i="10"/>
  <c r="Q74" i="10"/>
  <c r="R73" i="10"/>
  <c r="Q73" i="10"/>
  <c r="R72" i="10"/>
  <c r="Q72" i="10"/>
  <c r="R71" i="10"/>
  <c r="Q71" i="10"/>
  <c r="R70" i="10"/>
  <c r="Q70" i="10"/>
  <c r="R69" i="10"/>
  <c r="Q69" i="10"/>
  <c r="R68" i="10"/>
  <c r="Q68" i="10"/>
  <c r="R67" i="10"/>
  <c r="Q67" i="10"/>
  <c r="R66" i="10"/>
  <c r="Q66" i="10"/>
  <c r="R65" i="10"/>
  <c r="Q65" i="10"/>
  <c r="R64" i="10"/>
  <c r="Q64" i="10"/>
  <c r="R63" i="10"/>
  <c r="Q63" i="10"/>
  <c r="R62" i="10"/>
  <c r="Q62" i="10"/>
  <c r="R61" i="10"/>
  <c r="Q61" i="10"/>
  <c r="R60" i="10"/>
  <c r="Q60" i="10"/>
  <c r="R59" i="10"/>
  <c r="Q59" i="10"/>
  <c r="R58" i="10"/>
  <c r="Q58" i="10"/>
  <c r="R57" i="10"/>
  <c r="Q57" i="10"/>
  <c r="R56" i="10"/>
  <c r="Q56" i="10"/>
  <c r="R55" i="10"/>
  <c r="Q55" i="10"/>
  <c r="R54" i="10"/>
  <c r="Q54" i="10"/>
  <c r="R53" i="10"/>
  <c r="Q53" i="10"/>
  <c r="R52" i="10"/>
  <c r="Q52" i="10"/>
  <c r="R51" i="10"/>
  <c r="Q51" i="10"/>
  <c r="R50" i="10"/>
  <c r="Q50" i="10"/>
  <c r="R49" i="10"/>
  <c r="Q49" i="10"/>
  <c r="R48" i="10"/>
  <c r="Q48" i="10"/>
  <c r="R47" i="10"/>
  <c r="Q47" i="10"/>
  <c r="R46" i="10"/>
  <c r="Q46" i="10"/>
  <c r="R45" i="10"/>
  <c r="Q45" i="10"/>
  <c r="R44" i="10"/>
  <c r="Q44" i="10"/>
  <c r="R43" i="10"/>
  <c r="Q43" i="10"/>
  <c r="R42" i="10"/>
  <c r="Q42" i="10"/>
  <c r="R41" i="10"/>
  <c r="Q41" i="10"/>
  <c r="R40" i="10"/>
  <c r="Q40" i="10"/>
  <c r="R39" i="10"/>
  <c r="Q39" i="10"/>
  <c r="R38" i="10"/>
  <c r="Q38" i="10"/>
  <c r="R37" i="10"/>
  <c r="Q37" i="10"/>
  <c r="R36" i="10"/>
  <c r="Q36" i="10"/>
  <c r="R35" i="10"/>
  <c r="Q35" i="10"/>
  <c r="R34" i="10"/>
  <c r="Q34" i="10"/>
  <c r="R33" i="10"/>
  <c r="Q33" i="10"/>
  <c r="R32" i="10"/>
  <c r="Q32" i="10"/>
  <c r="R31" i="10"/>
  <c r="Q31" i="10"/>
  <c r="R30" i="10"/>
  <c r="Q30" i="10"/>
  <c r="R29" i="10"/>
  <c r="Q29" i="10"/>
  <c r="R28" i="10"/>
  <c r="Q28" i="10"/>
  <c r="R27" i="10"/>
  <c r="Q27" i="10"/>
  <c r="R26" i="10"/>
  <c r="Q26" i="10"/>
  <c r="R25" i="10"/>
  <c r="Q25" i="10"/>
  <c r="R24" i="10"/>
  <c r="Q24" i="10"/>
  <c r="R23" i="10"/>
  <c r="Q23" i="10"/>
  <c r="R22" i="10"/>
  <c r="Q22" i="10"/>
  <c r="R21" i="10"/>
  <c r="Q21" i="10"/>
  <c r="D58" i="10"/>
  <c r="C58" i="10"/>
  <c r="D57" i="10"/>
  <c r="C57" i="10"/>
  <c r="D145" i="10"/>
  <c r="C145" i="10"/>
  <c r="D144" i="10"/>
  <c r="C144" i="10"/>
  <c r="D143" i="10"/>
  <c r="C143" i="10"/>
  <c r="D142" i="10"/>
  <c r="C142" i="10"/>
  <c r="D139" i="10"/>
  <c r="C139" i="10"/>
  <c r="D138" i="10"/>
  <c r="C138" i="10"/>
  <c r="D137" i="10"/>
  <c r="C137" i="10"/>
  <c r="D136" i="10"/>
  <c r="C136" i="10"/>
  <c r="D135" i="10"/>
  <c r="C135" i="10"/>
  <c r="D134" i="10"/>
  <c r="C134" i="10"/>
  <c r="D133" i="10"/>
  <c r="C133" i="10"/>
  <c r="D132" i="10"/>
  <c r="C132" i="10"/>
  <c r="D131" i="10"/>
  <c r="C131" i="10"/>
  <c r="D130" i="10"/>
  <c r="C130" i="10"/>
  <c r="D129" i="10"/>
  <c r="C129" i="10"/>
  <c r="D128" i="10"/>
  <c r="C128" i="10"/>
  <c r="D127" i="10"/>
  <c r="C127" i="10"/>
  <c r="D126" i="10"/>
  <c r="C126" i="10"/>
  <c r="D125" i="10"/>
  <c r="C125" i="10"/>
  <c r="D124" i="10"/>
  <c r="C124" i="10"/>
  <c r="D123" i="10"/>
  <c r="C123" i="10"/>
  <c r="D122" i="10"/>
  <c r="C122" i="10"/>
  <c r="D121" i="10"/>
  <c r="C121" i="10"/>
  <c r="D79" i="10"/>
  <c r="C79" i="10"/>
  <c r="D78" i="10"/>
  <c r="C78" i="10"/>
  <c r="D77" i="10"/>
  <c r="C77" i="10"/>
  <c r="D76" i="10"/>
  <c r="C76" i="10"/>
  <c r="D75" i="10"/>
  <c r="C75" i="10"/>
  <c r="D74" i="10"/>
  <c r="C74" i="10"/>
  <c r="D73" i="10"/>
  <c r="C73" i="10"/>
  <c r="D72" i="10"/>
  <c r="C72" i="10"/>
  <c r="D71" i="10"/>
  <c r="C71" i="10"/>
  <c r="D70" i="10"/>
  <c r="C70" i="10"/>
  <c r="D69" i="10"/>
  <c r="C69" i="10"/>
  <c r="D68" i="10"/>
  <c r="C68" i="10"/>
  <c r="D67" i="10"/>
  <c r="C67" i="10"/>
  <c r="D66" i="10"/>
  <c r="C66" i="10"/>
  <c r="D65" i="10"/>
  <c r="C65" i="10"/>
  <c r="D64" i="10"/>
  <c r="C64" i="10"/>
  <c r="D63" i="10"/>
  <c r="C63" i="10"/>
  <c r="D62" i="10"/>
  <c r="C62" i="10"/>
  <c r="D61" i="10"/>
  <c r="C61" i="10"/>
  <c r="D60" i="10"/>
  <c r="C60" i="10"/>
  <c r="D59" i="10"/>
  <c r="C59" i="10"/>
  <c r="D56" i="10"/>
  <c r="C56" i="10"/>
  <c r="D55" i="10"/>
  <c r="C55" i="10"/>
  <c r="D54" i="10"/>
  <c r="C54" i="10"/>
  <c r="D53" i="10"/>
  <c r="C53" i="10"/>
  <c r="D52" i="10"/>
  <c r="C52" i="10"/>
  <c r="D51" i="10"/>
  <c r="C51" i="10"/>
  <c r="D50" i="10"/>
  <c r="C50" i="10"/>
  <c r="D49" i="10"/>
  <c r="C49" i="10"/>
  <c r="D48" i="10"/>
  <c r="C48" i="10"/>
  <c r="D47" i="10"/>
  <c r="C47" i="10"/>
  <c r="D46" i="10"/>
  <c r="C46" i="10"/>
  <c r="D45" i="10"/>
  <c r="C45" i="10"/>
  <c r="D44" i="10"/>
  <c r="C44" i="10"/>
  <c r="C43" i="10"/>
  <c r="D42" i="10"/>
  <c r="C42" i="10"/>
  <c r="D41" i="10"/>
  <c r="C41" i="10"/>
  <c r="D40" i="10"/>
  <c r="C40" i="10"/>
  <c r="D39" i="10"/>
  <c r="C39" i="10"/>
  <c r="D38" i="10"/>
  <c r="C38" i="10"/>
  <c r="D37" i="10"/>
  <c r="C37" i="10"/>
  <c r="D36" i="10"/>
  <c r="C36" i="10"/>
  <c r="D35" i="10"/>
  <c r="C35" i="10"/>
  <c r="D34" i="10"/>
  <c r="C34" i="10"/>
  <c r="D33" i="10"/>
  <c r="C33" i="10"/>
  <c r="D32" i="10"/>
  <c r="C32" i="10"/>
  <c r="D31" i="10"/>
  <c r="C31" i="10"/>
  <c r="D30" i="10"/>
  <c r="C30" i="10"/>
  <c r="D29" i="10"/>
  <c r="C29" i="10"/>
  <c r="D28" i="10"/>
  <c r="C28" i="10"/>
  <c r="D27" i="10"/>
  <c r="C27" i="10"/>
  <c r="D26" i="10"/>
  <c r="C26" i="10"/>
  <c r="D25" i="10"/>
  <c r="C25" i="10"/>
  <c r="D24" i="10"/>
  <c r="C24" i="10"/>
  <c r="D23" i="10"/>
  <c r="C23" i="10"/>
  <c r="D22" i="10"/>
  <c r="C22" i="10"/>
  <c r="D21" i="10"/>
  <c r="C21" i="10"/>
  <c r="D20" i="10"/>
  <c r="C20" i="10"/>
  <c r="C6" i="10" l="1"/>
  <c r="Y5" i="10"/>
  <c r="C5" i="10" s="1"/>
  <c r="C8" i="10" l="1"/>
  <c r="C20" i="12"/>
  <c r="C23" i="1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永田</author>
    <author>永田　勝久</author>
    <author>永田勝久</author>
    <author>FJ-USER</author>
    <author>常葉菊川高校</author>
  </authors>
  <commentList>
    <comment ref="B20" authorId="0" shapeId="0" xr:uid="{784A30B6-420A-4083-9A3C-3357904D2510}">
      <text>
        <r>
          <rPr>
            <sz val="9"/>
            <color indexed="81"/>
            <rFont val="ＭＳ Ｐゴシック"/>
            <family val="3"/>
            <charset val="128"/>
          </rPr>
          <t xml:space="preserve">右の表を見て、部門と種目のコードを入力して下さい。
</t>
        </r>
      </text>
    </comment>
    <comment ref="C20" authorId="1" shapeId="0" xr:uid="{B9561B7D-50C2-4EBE-ADC7-6CB70747191C}">
      <text>
        <r>
          <rPr>
            <sz val="9"/>
            <color indexed="81"/>
            <rFont val="ＭＳ Ｐゴシック"/>
            <family val="3"/>
            <charset val="128"/>
          </rPr>
          <t>自動表示されます。入力できません。</t>
        </r>
      </text>
    </comment>
    <comment ref="D20" authorId="1" shapeId="0" xr:uid="{80FD1D5A-0F37-4ECB-A11E-E021117E0EB9}">
      <text>
        <r>
          <rPr>
            <sz val="9"/>
            <color indexed="81"/>
            <rFont val="ＭＳ Ｐゴシック"/>
            <family val="3"/>
            <charset val="128"/>
          </rPr>
          <t>自動表示されます。入力できません。</t>
        </r>
      </text>
    </comment>
    <comment ref="H20" authorId="1" shapeId="0" xr:uid="{030FF422-C866-4720-A940-587FDBCFBF17}">
      <text>
        <r>
          <rPr>
            <b/>
            <sz val="9"/>
            <color indexed="81"/>
            <rFont val="ＭＳ Ｐゴシック"/>
            <family val="3"/>
            <charset val="128"/>
          </rPr>
          <t>漢字氏名を入力して下さい。全角５文字を基準として、文字数が４文字の場合は氏と名の間全角一文字空け、３文字の場合には氏と名の間全角２文字空け、５文字以上の場合には氏と名の間は空けないで下さい。外国人は半角ｶﾀｶﾅで入力して下さい。</t>
        </r>
        <r>
          <rPr>
            <sz val="9"/>
            <color indexed="81"/>
            <rFont val="ＭＳ Ｐゴシック"/>
            <family val="3"/>
            <charset val="128"/>
          </rPr>
          <t xml:space="preserve">
例１　静岡　太郎　例２　静岡　　一　例３　　静岡一太郎</t>
        </r>
      </text>
    </comment>
    <comment ref="I20" authorId="0" shapeId="0" xr:uid="{5E0758BE-D6D1-4C8A-A146-5CB605DC7C21}">
      <text>
        <r>
          <rPr>
            <sz val="9"/>
            <color indexed="81"/>
            <rFont val="ＭＳ Ｐゴシック"/>
            <family val="3"/>
            <charset val="128"/>
          </rPr>
          <t xml:space="preserve">氏は大文字半角で名は最初の文字は大文字半角で後は小文字半角にして間は半角スペースで入力して下さい。
</t>
        </r>
      </text>
    </comment>
    <comment ref="J20" authorId="2" shapeId="0" xr:uid="{DA723273-1AB0-498B-A28D-39C7A7F40DD2}">
      <text>
        <r>
          <rPr>
            <sz val="9"/>
            <color indexed="81"/>
            <rFont val="MS P ゴシック"/>
            <family val="3"/>
            <charset val="128"/>
          </rPr>
          <t xml:space="preserve">生年月日を半角で区切をドットで入力して下さい
</t>
        </r>
      </text>
    </comment>
    <comment ref="K20" authorId="0" shapeId="0" xr:uid="{49F5793B-FA90-4A3C-9DA3-DBBD08595237}">
      <text>
        <r>
          <rPr>
            <sz val="9"/>
            <color indexed="81"/>
            <rFont val="ＭＳ Ｐゴシック"/>
            <family val="3"/>
            <charset val="128"/>
          </rPr>
          <t xml:space="preserve">半角で氏と名の間は半角スペースで入力して下さい。
</t>
        </r>
      </text>
    </comment>
    <comment ref="L20" authorId="1" shapeId="0" xr:uid="{B7317199-72C7-4BDC-89E4-8410AFD92C30}">
      <text>
        <r>
          <rPr>
            <sz val="9"/>
            <color indexed="81"/>
            <rFont val="ＭＳ Ｐゴシック"/>
            <family val="3"/>
            <charset val="128"/>
          </rPr>
          <t>学年を半角で入力して下さい。</t>
        </r>
      </text>
    </comment>
    <comment ref="M20" authorId="3" shapeId="0" xr:uid="{6AAA19DF-0E61-4C66-B83F-F00C4567D3A1}">
      <text>
        <r>
          <rPr>
            <sz val="9"/>
            <color indexed="81"/>
            <rFont val="ＭＳ Ｐゴシック"/>
            <family val="3"/>
            <charset val="128"/>
          </rPr>
          <t xml:space="preserve">登録都道府県名を入力して下さい。
</t>
        </r>
      </text>
    </comment>
    <comment ref="N20" authorId="2" shapeId="0" xr:uid="{505FB60A-233B-4A49-BB86-3E832482F7D0}">
      <text>
        <r>
          <rPr>
            <sz val="9"/>
            <color indexed="81"/>
            <rFont val="MS P ゴシック"/>
            <family val="3"/>
            <charset val="128"/>
          </rPr>
          <t xml:space="preserve">国籍を半角3文字で入力して下さい
</t>
        </r>
      </text>
    </comment>
    <comment ref="O20" authorId="4" shapeId="0" xr:uid="{581C9B0A-D571-4F80-A42A-5D5DF766C226}">
      <text>
        <r>
          <rPr>
            <sz val="9"/>
            <color indexed="81"/>
            <rFont val="ＭＳ Ｐゴシック"/>
            <family val="3"/>
            <charset val="128"/>
          </rPr>
          <t>自己記録を半角で記入してください。トラック競技は分と秒はﾄﾞｯﾄを記入し､ﾌｨｰﾙﾄﾞ競技はmをﾄﾞｯﾄにして下さい。公認記録がない場合には空欄にして下さい。
例　
100m  11秒34は11.34
400m  1分02秒34は1.02.34
5000m 15分45秒23は15.45.23
砲丸投10m23は10.23
走高跳1m80は1.80</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常葉菊川高校</author>
  </authors>
  <commentList>
    <comment ref="O10" authorId="0" shapeId="0" xr:uid="{040075D9-73B7-48A8-937F-AE7881C645D1}">
      <text>
        <r>
          <rPr>
            <sz val="9"/>
            <color indexed="81"/>
            <rFont val="ＭＳ Ｐゴシック"/>
            <family val="3"/>
            <charset val="128"/>
          </rPr>
          <t xml:space="preserve">最高記録を半角で記入してください。トラック競技は分と秒はﾄﾞｯﾄを記入し､公認記録がない場合には空欄にして下さい。
例　
4×100mR  51秒34は51.34
4×400mR  3分32秒34は3.32.34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minami</author>
  </authors>
  <commentList>
    <comment ref="A8" authorId="0" shapeId="0" xr:uid="{331801B2-5397-4C2E-BD50-ABFED8CB3044}">
      <text>
        <r>
          <rPr>
            <b/>
            <sz val="9"/>
            <color indexed="81"/>
            <rFont val="ＭＳ Ｐゴシック"/>
            <family val="3"/>
            <charset val="128"/>
          </rPr>
          <t>学校名称
　全角６文字以内で入力します。大会プログラムに記載されます。</t>
        </r>
        <r>
          <rPr>
            <sz val="9"/>
            <color indexed="81"/>
            <rFont val="ＭＳ Ｐゴシック"/>
            <family val="3"/>
            <charset val="128"/>
          </rPr>
          <t xml:space="preserve">
</t>
        </r>
      </text>
    </comment>
    <comment ref="B8" authorId="0" shapeId="0" xr:uid="{4EEA910E-55D4-4F3F-8B36-D94B3D86A733}">
      <text>
        <r>
          <rPr>
            <b/>
            <sz val="9"/>
            <color indexed="81"/>
            <rFont val="ＭＳ Ｐゴシック"/>
            <family val="3"/>
            <charset val="128"/>
          </rPr>
          <t>フリガナ
　学校名のフリガナが自動表示されます。違う場合は半角ｶﾀｶﾅで直接入力します。
電光掲示盤に表示の関係で１２文字以内で入力して下さい。</t>
        </r>
      </text>
    </comment>
    <comment ref="D8" authorId="0" shapeId="0" xr:uid="{72076F4C-73E5-49C1-AC46-46273CFC20CF}">
      <text>
        <r>
          <rPr>
            <b/>
            <sz val="9"/>
            <color indexed="81"/>
            <rFont val="ＭＳ Ｐゴシック"/>
            <family val="3"/>
            <charset val="128"/>
          </rPr>
          <t>学校名称
　全角６文字以内で入力します。大会プログラムに記載されます。</t>
        </r>
        <r>
          <rPr>
            <sz val="9"/>
            <color indexed="81"/>
            <rFont val="ＭＳ Ｐゴシック"/>
            <family val="3"/>
            <charset val="128"/>
          </rPr>
          <t xml:space="preserve">
</t>
        </r>
      </text>
    </comment>
  </commentList>
</comments>
</file>

<file path=xl/sharedStrings.xml><?xml version="1.0" encoding="utf-8"?>
<sst xmlns="http://schemas.openxmlformats.org/spreadsheetml/2006/main" count="533" uniqueCount="323">
  <si>
    <t>部門名</t>
    <rPh sb="0" eb="3">
      <t>ブモンメイ</t>
    </rPh>
    <phoneticPr fontId="2"/>
  </si>
  <si>
    <t>種目名</t>
    <rPh sb="0" eb="2">
      <t>シュモク</t>
    </rPh>
    <rPh sb="2" eb="3">
      <t>メイ</t>
    </rPh>
    <phoneticPr fontId="2"/>
  </si>
  <si>
    <t>氏名</t>
    <rPh sb="0" eb="2">
      <t>シメイ</t>
    </rPh>
    <phoneticPr fontId="2"/>
  </si>
  <si>
    <t>学年</t>
    <rPh sb="0" eb="1">
      <t>ガク</t>
    </rPh>
    <rPh sb="1" eb="2">
      <t>ネン</t>
    </rPh>
    <phoneticPr fontId="2"/>
  </si>
  <si>
    <t>組</t>
    <rPh sb="0" eb="1">
      <t>クミ</t>
    </rPh>
    <phoneticPr fontId="2"/>
  </si>
  <si>
    <t>ﾚｰﾝ</t>
    <phoneticPr fontId="2"/>
  </si>
  <si>
    <t>注記</t>
    <rPh sb="0" eb="2">
      <t>チュウキ</t>
    </rPh>
    <phoneticPr fontId="2"/>
  </si>
  <si>
    <t>例</t>
    <rPh sb="0" eb="1">
      <t>レイ</t>
    </rPh>
    <phoneticPr fontId="2"/>
  </si>
  <si>
    <t>静岡　太郎</t>
    <rPh sb="0" eb="2">
      <t>シズオカ</t>
    </rPh>
    <rPh sb="3" eb="5">
      <t>タロウ</t>
    </rPh>
    <phoneticPr fontId="2"/>
  </si>
  <si>
    <t>ｺｰﾄﾞ</t>
    <phoneticPr fontId="2"/>
  </si>
  <si>
    <t>部門名</t>
    <rPh sb="0" eb="2">
      <t>ブモン</t>
    </rPh>
    <rPh sb="2" eb="3">
      <t>ナ</t>
    </rPh>
    <phoneticPr fontId="2"/>
  </si>
  <si>
    <t>コード</t>
    <phoneticPr fontId="2"/>
  </si>
  <si>
    <t>ﾅﾝﾊﾞｰ</t>
    <phoneticPr fontId="2"/>
  </si>
  <si>
    <r>
      <t>1</t>
    </r>
    <r>
      <rPr>
        <sz val="11"/>
        <rFont val="ＭＳ Ｐゴシック"/>
        <family val="3"/>
        <charset val="128"/>
      </rPr>
      <t>00m</t>
    </r>
    <phoneticPr fontId="2"/>
  </si>
  <si>
    <t>色の部分を入力</t>
  </si>
  <si>
    <t>走高跳</t>
  </si>
  <si>
    <t>棒高跳</t>
  </si>
  <si>
    <t>100m</t>
  </si>
  <si>
    <t>200m</t>
  </si>
  <si>
    <t>800m</t>
  </si>
  <si>
    <t>1500m</t>
  </si>
  <si>
    <t>4×100mR</t>
  </si>
  <si>
    <t>フリガナ</t>
    <phoneticPr fontId="2"/>
  </si>
  <si>
    <t>ｼｽﾞｵｶ ﾀﾛｳ</t>
    <phoneticPr fontId="2"/>
  </si>
  <si>
    <t>校名</t>
    <rPh sb="0" eb="2">
      <t>コウメイ</t>
    </rPh>
    <phoneticPr fontId="2"/>
  </si>
  <si>
    <t>校名ｶﾅ</t>
    <rPh sb="0" eb="2">
      <t>コウメイ</t>
    </rPh>
    <phoneticPr fontId="2"/>
  </si>
  <si>
    <t>走幅跳</t>
  </si>
  <si>
    <t>砲丸投</t>
  </si>
  <si>
    <t>自己記録を入力して下さい。それにより組分けしますので、よろしくお願いします。</t>
    <rPh sb="0" eb="2">
      <t>ジコ</t>
    </rPh>
    <rPh sb="2" eb="4">
      <t>キロク</t>
    </rPh>
    <rPh sb="5" eb="7">
      <t>ニュウリョク</t>
    </rPh>
    <rPh sb="9" eb="10">
      <t>クダ</t>
    </rPh>
    <rPh sb="18" eb="19">
      <t>クミ</t>
    </rPh>
    <rPh sb="19" eb="20">
      <t>ワ</t>
    </rPh>
    <rPh sb="32" eb="33">
      <t>ネガ</t>
    </rPh>
    <phoneticPr fontId="2"/>
  </si>
  <si>
    <t>右の表を見て、部門と種目のコード入力で部門名と種目名は自動で表示されます。他はコメントを参考下さい。</t>
    <phoneticPr fontId="2"/>
  </si>
  <si>
    <t>400m</t>
  </si>
  <si>
    <t>110mH</t>
  </si>
  <si>
    <t>男子</t>
    <rPh sb="0" eb="2">
      <t>ダンシ</t>
    </rPh>
    <phoneticPr fontId="2"/>
  </si>
  <si>
    <r>
      <t>5</t>
    </r>
    <r>
      <rPr>
        <sz val="11"/>
        <rFont val="ＭＳ Ｐゴシック"/>
        <family val="3"/>
        <charset val="128"/>
      </rPr>
      <t>0</t>
    </r>
    <r>
      <rPr>
        <sz val="11"/>
        <rFont val="ＭＳ Ｐゴシック"/>
        <family val="3"/>
        <charset val="128"/>
      </rPr>
      <t>00m</t>
    </r>
    <phoneticPr fontId="2"/>
  </si>
  <si>
    <t>400mH</t>
  </si>
  <si>
    <t>400mH</t>
    <phoneticPr fontId="2"/>
  </si>
  <si>
    <r>
      <t>3</t>
    </r>
    <r>
      <rPr>
        <sz val="11"/>
        <rFont val="ＭＳ Ｐゴシック"/>
        <family val="3"/>
        <charset val="128"/>
      </rPr>
      <t>00</t>
    </r>
    <r>
      <rPr>
        <sz val="11"/>
        <rFont val="ＭＳ Ｐゴシック"/>
        <family val="3"/>
        <charset val="128"/>
      </rPr>
      <t>0m</t>
    </r>
    <r>
      <rPr>
        <sz val="11"/>
        <rFont val="ＭＳ Ｐゴシック"/>
        <family val="3"/>
        <charset val="128"/>
      </rPr>
      <t>SC</t>
    </r>
    <phoneticPr fontId="2"/>
  </si>
  <si>
    <t>三段跳</t>
    <rPh sb="0" eb="2">
      <t>サンダン</t>
    </rPh>
    <phoneticPr fontId="2"/>
  </si>
  <si>
    <t>円盤投</t>
    <rPh sb="0" eb="3">
      <t>エンバンナ</t>
    </rPh>
    <phoneticPr fontId="2"/>
  </si>
  <si>
    <t>ﾊﾝﾏｰ投</t>
    <rPh sb="4" eb="5">
      <t>ナ</t>
    </rPh>
    <phoneticPr fontId="2"/>
  </si>
  <si>
    <t>やり投</t>
    <rPh sb="2" eb="3">
      <t>ナ</t>
    </rPh>
    <phoneticPr fontId="2"/>
  </si>
  <si>
    <t>女子</t>
  </si>
  <si>
    <t>氏名、フリガナ、学年等を正確に入力して下さい。プログラム原稿、アナウンス原稿、電光掲示原稿になります。</t>
    <rPh sb="0" eb="2">
      <t>シメイ</t>
    </rPh>
    <rPh sb="8" eb="10">
      <t>ガクネン</t>
    </rPh>
    <rPh sb="10" eb="11">
      <t>トウ</t>
    </rPh>
    <rPh sb="12" eb="14">
      <t>セイカク</t>
    </rPh>
    <rPh sb="15" eb="17">
      <t>ニュウリョク</t>
    </rPh>
    <rPh sb="19" eb="20">
      <t>クダ</t>
    </rPh>
    <rPh sb="27" eb="29">
      <t>ゲンコウ</t>
    </rPh>
    <rPh sb="28" eb="30">
      <t>ゲンコウ</t>
    </rPh>
    <rPh sb="36" eb="38">
      <t>ゲンコウ</t>
    </rPh>
    <rPh sb="39" eb="41">
      <t>デンコウ</t>
    </rPh>
    <rPh sb="41" eb="43">
      <t>ケイジ</t>
    </rPh>
    <rPh sb="43" eb="45">
      <t>ゲンコウ</t>
    </rPh>
    <phoneticPr fontId="2"/>
  </si>
  <si>
    <t>トラックの場合1/100秒単位で分と秒はﾄﾞｯﾄ（例100mは11.34、例5000mは15.45.23）フィールドはｍ単位でｍは</t>
    <rPh sb="16" eb="17">
      <t>フン</t>
    </rPh>
    <phoneticPr fontId="2"/>
  </si>
  <si>
    <t>ﾄﾞｯﾄ（例砲丸投は10.23、例走高跳は1.80）にして下さい。公認記録がない場合は空欄にして下さい。</t>
    <rPh sb="5" eb="6">
      <t>レイ</t>
    </rPh>
    <rPh sb="6" eb="9">
      <t>ホウガンナ</t>
    </rPh>
    <rPh sb="29" eb="30">
      <t>クダ</t>
    </rPh>
    <rPh sb="33" eb="35">
      <t>コウニン</t>
    </rPh>
    <rPh sb="35" eb="37">
      <t>キロク</t>
    </rPh>
    <rPh sb="40" eb="42">
      <t>バアイ</t>
    </rPh>
    <rPh sb="43" eb="45">
      <t>クウラン</t>
    </rPh>
    <rPh sb="48" eb="49">
      <t>クダ</t>
    </rPh>
    <phoneticPr fontId="2"/>
  </si>
  <si>
    <t>4.28.12</t>
    <phoneticPr fontId="2"/>
  </si>
  <si>
    <t>4×400mR</t>
  </si>
  <si>
    <t>男子</t>
  </si>
  <si>
    <t>リレーの申込はこのシートを使用して下さい。</t>
    <rPh sb="4" eb="6">
      <t>モウシコミ</t>
    </rPh>
    <rPh sb="13" eb="15">
      <t>シヨウ</t>
    </rPh>
    <rPh sb="17" eb="18">
      <t>クダ</t>
    </rPh>
    <phoneticPr fontId="2"/>
  </si>
  <si>
    <t>最高記録</t>
    <rPh sb="0" eb="2">
      <t>サイコウ</t>
    </rPh>
    <rPh sb="2" eb="4">
      <t>キロク</t>
    </rPh>
    <phoneticPr fontId="2"/>
  </si>
  <si>
    <t>静岡</t>
    <rPh sb="0" eb="2">
      <t>シズオカ</t>
    </rPh>
    <phoneticPr fontId="2"/>
  </si>
  <si>
    <t>大学名ｶﾅ</t>
    <phoneticPr fontId="2"/>
  </si>
  <si>
    <t>申込責任者</t>
    <phoneticPr fontId="2"/>
  </si>
  <si>
    <t>同上携帯電話</t>
    <phoneticPr fontId="2"/>
  </si>
  <si>
    <t>登録都道府県名</t>
    <rPh sb="0" eb="2">
      <t>トウロク</t>
    </rPh>
    <rPh sb="2" eb="6">
      <t>トドウフケン</t>
    </rPh>
    <rPh sb="6" eb="7">
      <t>メイ</t>
    </rPh>
    <phoneticPr fontId="2"/>
  </si>
  <si>
    <t>特殊な文字は外字ではなく、略字にして下さい。外国人名は半角ｶﾀｶﾅにして下さい。</t>
    <rPh sb="0" eb="2">
      <t>トクシュ</t>
    </rPh>
    <rPh sb="3" eb="5">
      <t>モジ</t>
    </rPh>
    <rPh sb="6" eb="8">
      <t>ガイジ</t>
    </rPh>
    <rPh sb="13" eb="15">
      <t>リャクジ</t>
    </rPh>
    <rPh sb="18" eb="19">
      <t>クダ</t>
    </rPh>
    <rPh sb="22" eb="25">
      <t>ガイコクジン</t>
    </rPh>
    <rPh sb="25" eb="26">
      <t>メイ</t>
    </rPh>
    <rPh sb="27" eb="29">
      <t>ハンカク</t>
    </rPh>
    <rPh sb="36" eb="37">
      <t>クダ</t>
    </rPh>
    <phoneticPr fontId="2"/>
  </si>
  <si>
    <t>競技会名</t>
    <rPh sb="0" eb="3">
      <t>キョウギカイ</t>
    </rPh>
    <rPh sb="3" eb="4">
      <t>メイ</t>
    </rPh>
    <phoneticPr fontId="2"/>
  </si>
  <si>
    <t>静岡県選手権</t>
    <rPh sb="0" eb="3">
      <t>シズオカケン</t>
    </rPh>
    <rPh sb="3" eb="6">
      <t>センシュケン</t>
    </rPh>
    <phoneticPr fontId="2"/>
  </si>
  <si>
    <t>アルファベット</t>
    <phoneticPr fontId="2"/>
  </si>
  <si>
    <r>
      <t>1</t>
    </r>
    <r>
      <rPr>
        <sz val="11"/>
        <rFont val="ＭＳ Ｐゴシック"/>
        <family val="3"/>
        <charset val="128"/>
      </rPr>
      <t>000</t>
    </r>
    <r>
      <rPr>
        <sz val="11"/>
        <rFont val="ＭＳ Ｐゴシック"/>
        <family val="3"/>
        <charset val="128"/>
      </rPr>
      <t>0m</t>
    </r>
    <phoneticPr fontId="2"/>
  </si>
  <si>
    <t>アルファベット</t>
  </si>
  <si>
    <t>プログラムに記載する略称(日本陸連登録略称)</t>
    <rPh sb="6" eb="8">
      <t>キサイ</t>
    </rPh>
    <rPh sb="10" eb="12">
      <t>リャクショウ</t>
    </rPh>
    <rPh sb="13" eb="17">
      <t>ニホンリクレン</t>
    </rPh>
    <rPh sb="17" eb="19">
      <t>トウロク</t>
    </rPh>
    <rPh sb="19" eb="21">
      <t>リャクショウ</t>
    </rPh>
    <phoneticPr fontId="2"/>
  </si>
  <si>
    <t>リレーは別のリレー種目シート記入して下さい。</t>
    <rPh sb="4" eb="5">
      <t>ベツ</t>
    </rPh>
    <rPh sb="9" eb="11">
      <t>シュモク</t>
    </rPh>
    <rPh sb="14" eb="16">
      <t>キニュウ</t>
    </rPh>
    <rPh sb="18" eb="19">
      <t>クダ</t>
    </rPh>
    <phoneticPr fontId="2"/>
  </si>
  <si>
    <t>個人種目の例と同じようにコメントを見て記入して下さい。</t>
    <rPh sb="0" eb="4">
      <t>コジンシュモク</t>
    </rPh>
    <rPh sb="7" eb="8">
      <t>オナ</t>
    </rPh>
    <rPh sb="17" eb="18">
      <t>ミ</t>
    </rPh>
    <rPh sb="19" eb="21">
      <t>キニュウ</t>
    </rPh>
    <rPh sb="23" eb="24">
      <t>クダ</t>
    </rPh>
    <phoneticPr fontId="2"/>
  </si>
  <si>
    <t>3.28.12</t>
    <phoneticPr fontId="2"/>
  </si>
  <si>
    <t>大学正式名</t>
    <rPh sb="0" eb="2">
      <t>ダイガク</t>
    </rPh>
    <rPh sb="2" eb="5">
      <t>セイシキメイ</t>
    </rPh>
    <phoneticPr fontId="2"/>
  </si>
  <si>
    <t>賞状に記す大学名称</t>
    <rPh sb="0" eb="2">
      <t>ショウジョウ</t>
    </rPh>
    <rPh sb="3" eb="4">
      <t>シル</t>
    </rPh>
    <rPh sb="5" eb="7">
      <t>ダイガク</t>
    </rPh>
    <rPh sb="7" eb="9">
      <t>メイショウ</t>
    </rPh>
    <phoneticPr fontId="2"/>
  </si>
  <si>
    <t>同上E-mail</t>
  </si>
  <si>
    <t>リレーは6人続けて6行に記入して下さい。</t>
    <rPh sb="5" eb="6">
      <t>ニン</t>
    </rPh>
    <rPh sb="6" eb="7">
      <t>ツヅ</t>
    </rPh>
    <rPh sb="10" eb="11">
      <t>ギョウ</t>
    </rPh>
    <rPh sb="12" eb="14">
      <t>キニュウ</t>
    </rPh>
    <rPh sb="16" eb="17">
      <t>クダ</t>
    </rPh>
    <phoneticPr fontId="2"/>
  </si>
  <si>
    <t>第９１回東海学生陸上競技対校選手権大会個人種目申込書</t>
    <rPh sb="0" eb="1">
      <t>ダイ</t>
    </rPh>
    <rPh sb="3" eb="4">
      <t>カイ</t>
    </rPh>
    <rPh sb="4" eb="8">
      <t>トウカイガクセイ</t>
    </rPh>
    <rPh sb="8" eb="12">
      <t>リクジョウキョウギ</t>
    </rPh>
    <rPh sb="12" eb="14">
      <t>タイコウ</t>
    </rPh>
    <rPh sb="14" eb="17">
      <t>センシュケン</t>
    </rPh>
    <rPh sb="17" eb="19">
      <t>タイカイ</t>
    </rPh>
    <rPh sb="19" eb="23">
      <t>コジンシュモク</t>
    </rPh>
    <rPh sb="23" eb="26">
      <t>モウシコミショ</t>
    </rPh>
    <phoneticPr fontId="2"/>
  </si>
  <si>
    <t>第９１回東海学生陸上競技対校選手権大会リレー申込書</t>
  </si>
  <si>
    <t>10000m</t>
  </si>
  <si>
    <t>10000mW</t>
  </si>
  <si>
    <t>10000mW</t>
    <phoneticPr fontId="2"/>
  </si>
  <si>
    <t>男子ｵｰﾌﾟﾝ</t>
    <rPh sb="0" eb="1">
      <t>ダンシ</t>
    </rPh>
    <phoneticPr fontId="2"/>
  </si>
  <si>
    <t>5000m</t>
  </si>
  <si>
    <t>3000mSC</t>
  </si>
  <si>
    <t>大学院生の学年はM1、D1等で入れて下さい。</t>
    <rPh sb="0" eb="4">
      <t>ダイガクインセイ</t>
    </rPh>
    <rPh sb="5" eb="7">
      <t>ガクネン</t>
    </rPh>
    <rPh sb="13" eb="14">
      <t>トウ</t>
    </rPh>
    <rPh sb="15" eb="16">
      <t>イ</t>
    </rPh>
    <rPh sb="18" eb="19">
      <t>クダ</t>
    </rPh>
    <phoneticPr fontId="2"/>
  </si>
  <si>
    <t>100mH</t>
  </si>
  <si>
    <t>十種競技</t>
    <rPh sb="0" eb="3">
      <t>ジュッシュキョウギ</t>
    </rPh>
    <phoneticPr fontId="2"/>
  </si>
  <si>
    <t>七種競技</t>
    <rPh sb="0" eb="4">
      <t>ナナシュキョウギ</t>
    </rPh>
    <phoneticPr fontId="2"/>
  </si>
  <si>
    <t>大学略名</t>
    <rPh sb="2" eb="3">
      <t>リャク</t>
    </rPh>
    <phoneticPr fontId="2"/>
  </si>
  <si>
    <t>リレー金額</t>
    <rPh sb="3" eb="5">
      <t>キンガク</t>
    </rPh>
    <phoneticPr fontId="2"/>
  </si>
  <si>
    <t>合計金額</t>
    <rPh sb="0" eb="2">
      <t>ゴウケイ</t>
    </rPh>
    <rPh sb="2" eb="4">
      <t>キンガク</t>
    </rPh>
    <phoneticPr fontId="2"/>
  </si>
  <si>
    <t>混成金額</t>
    <rPh sb="0" eb="2">
      <t>コンセイ</t>
    </rPh>
    <phoneticPr fontId="2"/>
  </si>
  <si>
    <t>白の部分は自動入力されます</t>
    <rPh sb="0" eb="1">
      <t>シロ</t>
    </rPh>
    <rPh sb="2" eb="4">
      <t>ブブン</t>
    </rPh>
    <rPh sb="5" eb="9">
      <t>ジドウニュウリョク</t>
    </rPh>
    <phoneticPr fontId="2"/>
  </si>
  <si>
    <t>トレーナー活動申込書</t>
    <rPh sb="5" eb="7">
      <t>カツドウ</t>
    </rPh>
    <rPh sb="7" eb="10">
      <t>モウシコミショ</t>
    </rPh>
    <phoneticPr fontId="2"/>
  </si>
  <si>
    <t>大学名</t>
    <rPh sb="0" eb="3">
      <t>ダイガクメイ</t>
    </rPh>
    <phoneticPr fontId="2"/>
  </si>
  <si>
    <t>東海学連大学</t>
    <rPh sb="0" eb="2">
      <t>トウカイ</t>
    </rPh>
    <rPh sb="2" eb="3">
      <t>ガク</t>
    </rPh>
    <rPh sb="3" eb="4">
      <t>レン</t>
    </rPh>
    <rPh sb="4" eb="6">
      <t>ダイガク</t>
    </rPh>
    <phoneticPr fontId="2"/>
  </si>
  <si>
    <t>監督氏名</t>
    <rPh sb="0" eb="2">
      <t>カントク</t>
    </rPh>
    <rPh sb="2" eb="4">
      <t>シメイ</t>
    </rPh>
    <phoneticPr fontId="2"/>
  </si>
  <si>
    <t>○○　○○</t>
    <phoneticPr fontId="2"/>
  </si>
  <si>
    <t>学生トレーナー主任</t>
    <rPh sb="0" eb="2">
      <t>ガクセイ</t>
    </rPh>
    <rPh sb="7" eb="9">
      <t>シュニン</t>
    </rPh>
    <phoneticPr fontId="2"/>
  </si>
  <si>
    <t>△△　△△</t>
    <phoneticPr fontId="2"/>
  </si>
  <si>
    <t>連絡先（携帯）</t>
    <rPh sb="0" eb="3">
      <t>レンラクサキ</t>
    </rPh>
    <rPh sb="4" eb="6">
      <t>ケイタイ</t>
    </rPh>
    <phoneticPr fontId="2"/>
  </si>
  <si>
    <t>000-1111-2222</t>
    <phoneticPr fontId="2"/>
  </si>
  <si>
    <t>E-Mail　（ＰＣ）</t>
    <phoneticPr fontId="2"/>
  </si>
  <si>
    <t>連絡先　（〒）</t>
    <rPh sb="0" eb="3">
      <t>レンラクサキ</t>
    </rPh>
    <phoneticPr fontId="2"/>
  </si>
  <si>
    <t>連絡先　（住所）</t>
    <rPh sb="0" eb="3">
      <t>レンラクサキ</t>
    </rPh>
    <rPh sb="5" eb="7">
      <t>ジュウショ</t>
    </rPh>
    <phoneticPr fontId="2"/>
  </si>
  <si>
    <t>トレーナー活動・救護活動を行う人数（活動日毎）</t>
    <rPh sb="5" eb="7">
      <t>カツドウ</t>
    </rPh>
    <rPh sb="8" eb="10">
      <t>キュウゴ</t>
    </rPh>
    <rPh sb="10" eb="12">
      <t>カツドウ</t>
    </rPh>
    <rPh sb="13" eb="14">
      <t>オコナ</t>
    </rPh>
    <rPh sb="15" eb="17">
      <t>ニンズウ</t>
    </rPh>
    <rPh sb="18" eb="20">
      <t>カツドウ</t>
    </rPh>
    <rPh sb="20" eb="21">
      <t>ビ</t>
    </rPh>
    <rPh sb="21" eb="22">
      <t>ゴト</t>
    </rPh>
    <phoneticPr fontId="2"/>
  </si>
  <si>
    <t>トレーナー活動</t>
    <rPh sb="5" eb="7">
      <t>カツドウ</t>
    </rPh>
    <phoneticPr fontId="2"/>
  </si>
  <si>
    <t>救護活動</t>
    <rPh sb="0" eb="2">
      <t>キュウゴ</t>
    </rPh>
    <rPh sb="2" eb="4">
      <t>カツドウ</t>
    </rPh>
    <phoneticPr fontId="2"/>
  </si>
  <si>
    <t>トレーナー活動・救護活動を行う学生トレーナー名簿</t>
    <rPh sb="5" eb="7">
      <t>カツドウ</t>
    </rPh>
    <rPh sb="8" eb="10">
      <t>キュウゴ</t>
    </rPh>
    <rPh sb="10" eb="12">
      <t>カツドウ</t>
    </rPh>
    <rPh sb="13" eb="14">
      <t>オコナ</t>
    </rPh>
    <rPh sb="15" eb="17">
      <t>ガクセイ</t>
    </rPh>
    <rPh sb="22" eb="24">
      <t>メイボ</t>
    </rPh>
    <phoneticPr fontId="2"/>
  </si>
  <si>
    <t>NO.</t>
    <phoneticPr fontId="2"/>
  </si>
  <si>
    <t>ﾌﾘｶﾞﾅ</t>
    <phoneticPr fontId="2"/>
  </si>
  <si>
    <t>性別</t>
    <rPh sb="0" eb="2">
      <t>セイベツ</t>
    </rPh>
    <phoneticPr fontId="2"/>
  </si>
  <si>
    <t>学年</t>
    <rPh sb="0" eb="2">
      <t>ガクネン</t>
    </rPh>
    <phoneticPr fontId="2"/>
  </si>
  <si>
    <t>備考</t>
    <rPh sb="0" eb="2">
      <t>ビコウ</t>
    </rPh>
    <phoneticPr fontId="2"/>
  </si>
  <si>
    <t>例</t>
    <rPh sb="0" eb="1">
      <t>レイ</t>
    </rPh>
    <phoneticPr fontId="22"/>
  </si>
  <si>
    <t>田中　太郎</t>
    <rPh sb="0" eb="2">
      <t>タナカ</t>
    </rPh>
    <rPh sb="3" eb="5">
      <t>タロウ</t>
    </rPh>
    <phoneticPr fontId="22"/>
  </si>
  <si>
    <t>ﾀﾅｶ ﾀﾛｳ</t>
    <phoneticPr fontId="22"/>
  </si>
  <si>
    <t>男</t>
    <rPh sb="0" eb="1">
      <t>オトコ</t>
    </rPh>
    <phoneticPr fontId="22"/>
  </si>
  <si>
    <t>1(主)</t>
    <rPh sb="2" eb="3">
      <t>シュ</t>
    </rPh>
    <phoneticPr fontId="2"/>
  </si>
  <si>
    <t>ｻﾝｻﾝ ｻﾝｻﾝ</t>
    <phoneticPr fontId="2"/>
  </si>
  <si>
    <t>男</t>
    <rPh sb="0" eb="1">
      <t>オトコ</t>
    </rPh>
    <phoneticPr fontId="2"/>
  </si>
  <si>
    <t>□□　□□</t>
    <phoneticPr fontId="22"/>
  </si>
  <si>
    <t>ｼｶｼｶ ｼｶｼｶ</t>
    <phoneticPr fontId="2"/>
  </si>
  <si>
    <t>女</t>
    <rPh sb="0" eb="1">
      <t>オンナ</t>
    </rPh>
    <phoneticPr fontId="2"/>
  </si>
  <si>
    <t>○○　×</t>
    <phoneticPr fontId="2"/>
  </si>
  <si>
    <t>ﾏﾙﾏﾙ ﾊﾞﾂ</t>
    <phoneticPr fontId="2"/>
  </si>
  <si>
    <t>××　○</t>
    <phoneticPr fontId="2"/>
  </si>
  <si>
    <t>ﾊﾞﾂﾊﾞﾂ ﾏﾙ</t>
    <phoneticPr fontId="2"/>
  </si>
  <si>
    <t>□　○○</t>
    <phoneticPr fontId="2"/>
  </si>
  <si>
    <t>ｼｶｸ ﾏﾙﾏﾙ</t>
    <phoneticPr fontId="2"/>
  </si>
  <si>
    <t>×□　△</t>
    <phoneticPr fontId="2"/>
  </si>
  <si>
    <t>ﾊﾞﾂｼｶｸ ｻﾝｶｸ</t>
    <phoneticPr fontId="2"/>
  </si>
  <si>
    <t>△　××</t>
    <phoneticPr fontId="2"/>
  </si>
  <si>
    <t>ｻﾝｶｸ ｼｶｼｶ</t>
    <phoneticPr fontId="2"/>
  </si>
  <si>
    <t>○×　□</t>
    <phoneticPr fontId="2"/>
  </si>
  <si>
    <t>ﾏﾙﾊﾞﾂ ｼｶｸ</t>
    <phoneticPr fontId="2"/>
  </si>
  <si>
    <t>第91回東海学生陸上競技対校選手権大会</t>
    <rPh sb="12" eb="14">
      <t>シュンキ</t>
    </rPh>
    <phoneticPr fontId="2"/>
  </si>
  <si>
    <t>第91回東海学生陸上競技対校選手権大会</t>
    <rPh sb="0" eb="1">
      <t xml:space="preserve">ダイ </t>
    </rPh>
    <rPh sb="3" eb="4">
      <t>カイ</t>
    </rPh>
    <rPh sb="16" eb="17">
      <t>ハル</t>
    </rPh>
    <phoneticPr fontId="2"/>
  </si>
  <si>
    <t>大学名</t>
    <rPh sb="0" eb="3">
      <t>ダイガクメイ</t>
    </rPh>
    <phoneticPr fontId="22"/>
  </si>
  <si>
    <t>大学コード</t>
    <rPh sb="0" eb="2">
      <t>ダイガク</t>
    </rPh>
    <phoneticPr fontId="22"/>
  </si>
  <si>
    <t>略称</t>
    <rPh sb="0" eb="2">
      <t>リャクショウ</t>
    </rPh>
    <phoneticPr fontId="22"/>
  </si>
  <si>
    <t>部長名</t>
    <rPh sb="0" eb="2">
      <t>ブチョウ</t>
    </rPh>
    <rPh sb="2" eb="3">
      <t>メイ</t>
    </rPh>
    <phoneticPr fontId="2"/>
  </si>
  <si>
    <t>緊急連絡先</t>
    <rPh sb="0" eb="5">
      <t>キンキュウレンラクサキ</t>
    </rPh>
    <phoneticPr fontId="2"/>
  </si>
  <si>
    <t>監督名</t>
    <rPh sb="0" eb="2">
      <t>カントク</t>
    </rPh>
    <rPh sb="2" eb="3">
      <t>メイ</t>
    </rPh>
    <phoneticPr fontId="2"/>
  </si>
  <si>
    <t>大学名</t>
    <phoneticPr fontId="2"/>
  </si>
  <si>
    <t>大学名　フリガナ</t>
    <rPh sb="0" eb="3">
      <t>ダイガクメイ</t>
    </rPh>
    <phoneticPr fontId="2"/>
  </si>
  <si>
    <t>印</t>
    <rPh sb="0" eb="1">
      <t>イン</t>
    </rPh>
    <phoneticPr fontId="2"/>
  </si>
  <si>
    <t>第９１回東海学生陸上競技対校選手権大会　申込</t>
    <rPh sb="0" eb="1">
      <t>ダイ</t>
    </rPh>
    <rPh sb="3" eb="4">
      <t>カイ</t>
    </rPh>
    <rPh sb="4" eb="8">
      <t>トウカイガクセイ</t>
    </rPh>
    <rPh sb="8" eb="12">
      <t>リクジョウキョウギ</t>
    </rPh>
    <rPh sb="12" eb="14">
      <t>タイコウ</t>
    </rPh>
    <rPh sb="14" eb="17">
      <t>センシュケン</t>
    </rPh>
    <rPh sb="17" eb="18">
      <t>ダイ</t>
    </rPh>
    <rPh sb="20" eb="21">
      <t>モウ</t>
    </rPh>
    <rPh sb="21" eb="22">
      <t>コ</t>
    </rPh>
    <phoneticPr fontId="2"/>
  </si>
  <si>
    <t>ｶﾅ</t>
    <phoneticPr fontId="22"/>
  </si>
  <si>
    <t>愛知大学</t>
    <rPh sb="3" eb="4">
      <t>ガク</t>
    </rPh>
    <phoneticPr fontId="22"/>
  </si>
  <si>
    <t>ｱｲﾁﾀﾞｲｶﾞｸ</t>
  </si>
  <si>
    <t>愛知大</t>
  </si>
  <si>
    <t>愛知医科大学</t>
    <rPh sb="5" eb="6">
      <t>ガク</t>
    </rPh>
    <phoneticPr fontId="22"/>
  </si>
  <si>
    <t>ｱｲﾁｲｶﾀﾞｲｶﾞｸ</t>
  </si>
  <si>
    <t>愛知医科大</t>
  </si>
  <si>
    <t>愛知学院大学</t>
    <rPh sb="5" eb="6">
      <t>ガク</t>
    </rPh>
    <phoneticPr fontId="22"/>
  </si>
  <si>
    <t>ｱｲﾁｶﾞｸｲﾝﾀﾞｲｶﾞｸ</t>
  </si>
  <si>
    <t>愛知学院大</t>
  </si>
  <si>
    <t>愛知教育大学</t>
    <rPh sb="5" eb="6">
      <t>ガク</t>
    </rPh>
    <phoneticPr fontId="22"/>
  </si>
  <si>
    <t>ｱｲﾁｷｮｳｲｸﾀﾞｲｶﾞｸ</t>
  </si>
  <si>
    <t>愛知教育大</t>
  </si>
  <si>
    <t>愛知県立大学</t>
    <rPh sb="5" eb="6">
      <t>ガク</t>
    </rPh>
    <phoneticPr fontId="22"/>
  </si>
  <si>
    <t>ｱｲﾁｹﾝﾘﾂﾀﾞｲｶﾞｸ</t>
  </si>
  <si>
    <t>愛知県立大</t>
  </si>
  <si>
    <t>愛知工業大学</t>
    <rPh sb="5" eb="6">
      <t>ガク</t>
    </rPh>
    <phoneticPr fontId="22"/>
  </si>
  <si>
    <t>ｱｲﾁｺｳｷﾞｮｳﾀﾞｲｶﾞｸ</t>
  </si>
  <si>
    <t>愛知工業大</t>
  </si>
  <si>
    <t>愛知淑徳大学</t>
    <rPh sb="5" eb="6">
      <t>ガク</t>
    </rPh>
    <phoneticPr fontId="22"/>
  </si>
  <si>
    <t>ｱｲﾁｼｭｸﾄｸﾀﾞｲｶﾞｸ</t>
  </si>
  <si>
    <t>愛知淑徳大</t>
  </si>
  <si>
    <t>愛知東邦大学</t>
    <rPh sb="5" eb="6">
      <t>ガク</t>
    </rPh>
    <phoneticPr fontId="22"/>
  </si>
  <si>
    <t>ｱｲﾁﾄｳﾎｳﾀﾞｲｶﾞｸ</t>
  </si>
  <si>
    <t>愛知東邦大</t>
  </si>
  <si>
    <t>岐阜大学</t>
    <rPh sb="3" eb="4">
      <t>ガク</t>
    </rPh>
    <phoneticPr fontId="22"/>
  </si>
  <si>
    <t>ｷﾞﾌﾀﾞｲｶﾞｸ</t>
  </si>
  <si>
    <t>岐阜大</t>
  </si>
  <si>
    <t>岐阜協立大学</t>
    <rPh sb="5" eb="6">
      <t>ガク</t>
    </rPh>
    <phoneticPr fontId="22"/>
  </si>
  <si>
    <t>ｷﾞﾌｷｮｳﾘﾂﾀﾞｲｶﾞｸ</t>
  </si>
  <si>
    <t>岐阜協立大</t>
  </si>
  <si>
    <t>岐阜工業高等専門学校</t>
    <rPh sb="0" eb="1">
      <t>ギフ</t>
    </rPh>
    <rPh sb="2" eb="4">
      <t>コウギョウ</t>
    </rPh>
    <rPh sb="4" eb="6">
      <t>コウトウ</t>
    </rPh>
    <rPh sb="6" eb="8">
      <t>センモン</t>
    </rPh>
    <rPh sb="8" eb="10">
      <t>ガッコウ</t>
    </rPh>
    <phoneticPr fontId="14"/>
  </si>
  <si>
    <t>ｷﾞﾌｺｳｷﾞｮｳｺｳﾄｳｾﾝﾓﾝｶﾞｯｺｳ</t>
  </si>
  <si>
    <t>岐阜高専</t>
    <rPh sb="0" eb="1">
      <t>ギフ</t>
    </rPh>
    <rPh sb="1" eb="3">
      <t>コウセン</t>
    </rPh>
    <phoneticPr fontId="14"/>
  </si>
  <si>
    <t>岐阜聖徳学園大学</t>
  </si>
  <si>
    <t>ｷﾞﾌｼｮｳﾄｸｶﾞｸｴﾝﾀﾞｲｶﾞｸ</t>
  </si>
  <si>
    <t>岐阜聖徳学園大</t>
    <rPh sb="4" eb="6">
      <t>ガクエン</t>
    </rPh>
    <phoneticPr fontId="22"/>
  </si>
  <si>
    <t>岐阜薬科大学</t>
    <rPh sb="5" eb="6">
      <t>ガク</t>
    </rPh>
    <phoneticPr fontId="22"/>
  </si>
  <si>
    <t>ｷﾞﾌﾔｯｶﾀﾞｲｶﾞｸ</t>
  </si>
  <si>
    <t>岐阜薬科大</t>
  </si>
  <si>
    <t>近畿大学工業高等専門学校</t>
    <rPh sb="0" eb="3">
      <t>キンキダイ</t>
    </rPh>
    <rPh sb="3" eb="4">
      <t>ガク</t>
    </rPh>
    <rPh sb="4" eb="12">
      <t>コウギョウコウトウセンモンガッコウ</t>
    </rPh>
    <phoneticPr fontId="2"/>
  </si>
  <si>
    <t>ｷﾝｷﾀﾞｲｶﾞｸｺｳｷﾞｮｳｺｳﾄｳｾﾝﾓﾝｶﾞｯｺｳ</t>
  </si>
  <si>
    <t>近大高専</t>
    <rPh sb="0" eb="1">
      <t>キン</t>
    </rPh>
    <rPh sb="1" eb="2">
      <t>ダイ</t>
    </rPh>
    <rPh sb="2" eb="4">
      <t>コウセン</t>
    </rPh>
    <phoneticPr fontId="2"/>
  </si>
  <si>
    <t>金城学院大学</t>
    <rPh sb="2" eb="3">
      <t>ガク</t>
    </rPh>
    <rPh sb="5" eb="6">
      <t>ガク</t>
    </rPh>
    <phoneticPr fontId="2"/>
  </si>
  <si>
    <t>ｷﾝｼﾞｮｳｶﾞｸｲﾝﾀﾞｲｶﾞｸ</t>
  </si>
  <si>
    <t>金城学院大</t>
    <rPh sb="2" eb="3">
      <t>ガク</t>
    </rPh>
    <phoneticPr fontId="2"/>
  </si>
  <si>
    <t>皇學館大学</t>
    <rPh sb="4" eb="5">
      <t>ガク</t>
    </rPh>
    <phoneticPr fontId="22"/>
  </si>
  <si>
    <t>ｺｳｶﾞｸｶﾝﾀﾞｲｶﾞｸ</t>
  </si>
  <si>
    <t>皇學館大</t>
  </si>
  <si>
    <t>至学館大学</t>
    <rPh sb="4" eb="5">
      <t>ガク</t>
    </rPh>
    <phoneticPr fontId="22"/>
  </si>
  <si>
    <t>ｼｶﾞｯｶﾝﾀﾞｲｶﾞｸ</t>
  </si>
  <si>
    <t>至学館大</t>
  </si>
  <si>
    <t>静岡大学</t>
    <rPh sb="3" eb="4">
      <t>ガク</t>
    </rPh>
    <phoneticPr fontId="22"/>
  </si>
  <si>
    <t>ｼｽﾞｵｶﾀﾞｲｶﾞｸ</t>
  </si>
  <si>
    <t>静岡大</t>
  </si>
  <si>
    <t>静岡県立大学</t>
    <rPh sb="4" eb="6">
      <t>ダイガク</t>
    </rPh>
    <phoneticPr fontId="22"/>
  </si>
  <si>
    <t>ｼｽﾞｵｶｹﾝﾘﾂﾀﾞｲｶﾞｸ</t>
  </si>
  <si>
    <t>静岡県立大</t>
  </si>
  <si>
    <t>静岡産業大学</t>
    <rPh sb="5" eb="6">
      <t>ガク</t>
    </rPh>
    <phoneticPr fontId="22"/>
  </si>
  <si>
    <t>ｼｽﾞｵｶｻﾝｷﾞｮｳﾀﾞｲｶﾞｸ</t>
  </si>
  <si>
    <t>静岡産業大</t>
  </si>
  <si>
    <t>椙山女学園大学</t>
    <rPh sb="6" eb="7">
      <t>ガク</t>
    </rPh>
    <phoneticPr fontId="22"/>
  </si>
  <si>
    <t>ｽｷﾞﾔﾏｼﾞｮｶﾞｸｴﾝﾀﾞｲｶﾞｸ</t>
  </si>
  <si>
    <t>椙山女学園大</t>
  </si>
  <si>
    <t>鈴鹿大学</t>
    <rPh sb="3" eb="4">
      <t>ガク</t>
    </rPh>
    <phoneticPr fontId="2"/>
  </si>
  <si>
    <t>ｽｽﾞｶﾀﾞｲｶﾞｸ</t>
    <phoneticPr fontId="2"/>
  </si>
  <si>
    <t>鈴鹿大</t>
    <phoneticPr fontId="2"/>
  </si>
  <si>
    <t>鈴鹿工業高等専門学校</t>
    <rPh sb="0" eb="1">
      <t>スズカ</t>
    </rPh>
    <rPh sb="2" eb="4">
      <t>コウギョウ</t>
    </rPh>
    <rPh sb="4" eb="6">
      <t>コウトウ</t>
    </rPh>
    <rPh sb="6" eb="8">
      <t>センモン</t>
    </rPh>
    <rPh sb="8" eb="10">
      <t>ガッコウ</t>
    </rPh>
    <phoneticPr fontId="2"/>
  </si>
  <si>
    <t>ｽｽﾞｶｺｳｷﾞｮｳｺｳﾄｳｾﾝﾓﾝｶﾞｯｺｳ</t>
  </si>
  <si>
    <t>鈴鹿高専</t>
    <rPh sb="0" eb="1">
      <t>スズカ</t>
    </rPh>
    <rPh sb="1" eb="3">
      <t>コウセン</t>
    </rPh>
    <phoneticPr fontId="2"/>
  </si>
  <si>
    <t>大同大学</t>
    <rPh sb="3" eb="4">
      <t>ガク</t>
    </rPh>
    <phoneticPr fontId="22"/>
  </si>
  <si>
    <t>ﾀﾞｲﾄﾞｳﾀﾞｲｶﾞｸ</t>
  </si>
  <si>
    <t>大同大</t>
  </si>
  <si>
    <t>中京大学</t>
    <rPh sb="3" eb="4">
      <t>ガク</t>
    </rPh>
    <phoneticPr fontId="22"/>
  </si>
  <si>
    <t>ﾁｭｳｷｮｳﾀﾞｲｶﾞｸ</t>
  </si>
  <si>
    <t>中京大</t>
  </si>
  <si>
    <t>中京学院大学</t>
    <rPh sb="5" eb="6">
      <t>ガク</t>
    </rPh>
    <phoneticPr fontId="22"/>
  </si>
  <si>
    <t>ﾁｭｳｷｮｳｶﾞｸｲﾝﾀﾞｲｶﾞｸ</t>
  </si>
  <si>
    <t>中京学院大</t>
  </si>
  <si>
    <t>中部大学</t>
    <rPh sb="3" eb="4">
      <t>ガク</t>
    </rPh>
    <phoneticPr fontId="22"/>
  </si>
  <si>
    <t>ﾁｭｳﾌﾞﾀﾞｲｶﾞｸ</t>
  </si>
  <si>
    <t>中部大</t>
  </si>
  <si>
    <t>中部学院大学</t>
    <rPh sb="5" eb="6">
      <t>ガク</t>
    </rPh>
    <phoneticPr fontId="22"/>
  </si>
  <si>
    <t>ﾁｭｳﾌﾞｶﾞｸｲﾝﾀﾞｲｶﾞｸ</t>
  </si>
  <si>
    <t>中部学院大</t>
  </si>
  <si>
    <t>東海学園大学</t>
    <rPh sb="5" eb="6">
      <t>ガク</t>
    </rPh>
    <phoneticPr fontId="22"/>
  </si>
  <si>
    <t>ﾄｳｶｲｶﾞｸｴﾝﾀﾞｲｶﾞｸ</t>
  </si>
  <si>
    <t>東海学園大</t>
  </si>
  <si>
    <t>東海大学静岡</t>
    <rPh sb="0" eb="1">
      <t>トウカイ</t>
    </rPh>
    <rPh sb="2" eb="4">
      <t>ダイガク</t>
    </rPh>
    <rPh sb="4" eb="6">
      <t>シズオカ</t>
    </rPh>
    <phoneticPr fontId="14"/>
  </si>
  <si>
    <t>ﾄｳｶｲﾀﾞｲｶﾞｸｼｽﾞｵｶ</t>
    <phoneticPr fontId="22"/>
  </si>
  <si>
    <t>東海大静岡</t>
    <rPh sb="0" eb="1">
      <t>トウカイ</t>
    </rPh>
    <rPh sb="3" eb="5">
      <t>シズオカ</t>
    </rPh>
    <phoneticPr fontId="14"/>
  </si>
  <si>
    <t>常葉大学</t>
    <rPh sb="3" eb="4">
      <t>ガク</t>
    </rPh>
    <phoneticPr fontId="22"/>
  </si>
  <si>
    <t>ﾄｺﾊﾀﾞｲｶﾞｸ</t>
  </si>
  <si>
    <t>常葉大</t>
  </si>
  <si>
    <t>鳥羽商船高等専門学校</t>
    <rPh sb="4" eb="10">
      <t>コウトウセンモンガッコウ</t>
    </rPh>
    <phoneticPr fontId="22"/>
  </si>
  <si>
    <t>ﾄﾊﾞｼｮｳｾﾝｺｳﾄｳｾﾝﾓﾝｶﾞｯｺｳ</t>
  </si>
  <si>
    <t>鳥羽商船</t>
  </si>
  <si>
    <t>豊田工業高等専門学校</t>
    <rPh sb="0" eb="2">
      <t>トヨタ</t>
    </rPh>
    <rPh sb="2" eb="10">
      <t>コウギョウコウトウセンモンガッコウ</t>
    </rPh>
    <phoneticPr fontId="2"/>
  </si>
  <si>
    <t>ﾄﾖﾀｺｳｷﾞｮｳｺｳﾄｳｾﾝﾓﾝｶﾞｯｺｳ</t>
  </si>
  <si>
    <t>豊田高専</t>
    <rPh sb="0" eb="2">
      <t>トヨタ</t>
    </rPh>
    <rPh sb="2" eb="4">
      <t>コウセン</t>
    </rPh>
    <phoneticPr fontId="2"/>
  </si>
  <si>
    <t>豊橋技術科学大学</t>
    <rPh sb="0" eb="2">
      <t>トヨハシ</t>
    </rPh>
    <rPh sb="2" eb="4">
      <t>ギジュツ</t>
    </rPh>
    <rPh sb="4" eb="6">
      <t>カガク</t>
    </rPh>
    <rPh sb="6" eb="8">
      <t>ダイガク</t>
    </rPh>
    <phoneticPr fontId="14"/>
  </si>
  <si>
    <t>ﾄﾖﾊｼｷﾞｼﾞｭﾂｶｶﾞｸﾀﾞｲｶﾞｸ</t>
  </si>
  <si>
    <t>豊橋技術科学大</t>
    <rPh sb="0" eb="2">
      <t>トヨハシ</t>
    </rPh>
    <rPh sb="2" eb="3">
      <t>ワザ</t>
    </rPh>
    <rPh sb="3" eb="4">
      <t>ジュツ</t>
    </rPh>
    <rPh sb="4" eb="5">
      <t>カ</t>
    </rPh>
    <rPh sb="5" eb="6">
      <t>ガク</t>
    </rPh>
    <rPh sb="6" eb="7">
      <t>ダイ</t>
    </rPh>
    <phoneticPr fontId="14"/>
  </si>
  <si>
    <t>名古屋大学</t>
    <rPh sb="0" eb="2">
      <t>ナゴヤ</t>
    </rPh>
    <rPh sb="4" eb="5">
      <t>ガク</t>
    </rPh>
    <phoneticPr fontId="14"/>
  </si>
  <si>
    <t>ﾅｺﾞﾔﾀﾞｲｶﾞｸ</t>
  </si>
  <si>
    <t>名古屋大</t>
    <rPh sb="0" eb="2">
      <t>ナゴヤ</t>
    </rPh>
    <phoneticPr fontId="14"/>
  </si>
  <si>
    <t>名古屋学院大学</t>
    <rPh sb="3" eb="5">
      <t>ガクイン</t>
    </rPh>
    <rPh sb="6" eb="7">
      <t>ガク</t>
    </rPh>
    <phoneticPr fontId="14"/>
  </si>
  <si>
    <t>ﾅｺﾞﾔｶﾞｸｲﾝﾀﾞｲｶﾞｸ</t>
  </si>
  <si>
    <t>名古屋学院大</t>
    <rPh sb="3" eb="5">
      <t>ガクイン</t>
    </rPh>
    <phoneticPr fontId="14"/>
  </si>
  <si>
    <t>名古屋工業大学</t>
    <rPh sb="0" eb="3">
      <t>ナゴヤ</t>
    </rPh>
    <rPh sb="3" eb="5">
      <t>コウギョウ</t>
    </rPh>
    <rPh sb="6" eb="7">
      <t>ガク</t>
    </rPh>
    <phoneticPr fontId="14"/>
  </si>
  <si>
    <t>ﾅｺﾞﾔｺｳｷﾞｮｳﾀﾞｲｶﾞｸ</t>
  </si>
  <si>
    <t>名古屋工業大</t>
    <rPh sb="0" eb="3">
      <t>ナゴヤ</t>
    </rPh>
    <rPh sb="3" eb="5">
      <t>コウギョウ</t>
    </rPh>
    <phoneticPr fontId="14"/>
  </si>
  <si>
    <t>名古屋商科大学</t>
    <rPh sb="0" eb="3">
      <t>ナゴヤ</t>
    </rPh>
    <rPh sb="3" eb="6">
      <t>ショウカダイ</t>
    </rPh>
    <rPh sb="6" eb="7">
      <t>ガク</t>
    </rPh>
    <phoneticPr fontId="2"/>
  </si>
  <si>
    <t>ﾅｺﾞﾔｼｮｳｶﾀﾞｲｶﾞｸ</t>
  </si>
  <si>
    <t>名古屋商科大</t>
    <rPh sb="0" eb="3">
      <t>ナゴヤ</t>
    </rPh>
    <rPh sb="3" eb="6">
      <t>ショウカダイ</t>
    </rPh>
    <phoneticPr fontId="2"/>
  </si>
  <si>
    <t>名古屋女子大学</t>
    <rPh sb="0" eb="2">
      <t>ジョシ</t>
    </rPh>
    <rPh sb="2" eb="3">
      <t>ダイ</t>
    </rPh>
    <rPh sb="3" eb="4">
      <t>ガク</t>
    </rPh>
    <rPh sb="6" eb="7">
      <t>ガク</t>
    </rPh>
    <phoneticPr fontId="14"/>
  </si>
  <si>
    <t>ﾅｺﾞﾔジョシﾀﾞｲｶﾞｸ</t>
  </si>
  <si>
    <t>名古屋女子大</t>
    <rPh sb="0" eb="2">
      <t>ジョシ</t>
    </rPh>
    <rPh sb="2" eb="3">
      <t>ダイ</t>
    </rPh>
    <rPh sb="3" eb="4">
      <t>ガク</t>
    </rPh>
    <phoneticPr fontId="14"/>
  </si>
  <si>
    <t>名古屋市立大学</t>
    <rPh sb="0" eb="1">
      <t>ナゴヤ</t>
    </rPh>
    <rPh sb="2" eb="4">
      <t>シリツ</t>
    </rPh>
    <rPh sb="6" eb="7">
      <t>ガク</t>
    </rPh>
    <phoneticPr fontId="14"/>
  </si>
  <si>
    <t>ﾅｺﾞﾔｼﾘﾂﾀﾞｲｶﾞｸ</t>
  </si>
  <si>
    <t>名古屋市立大</t>
    <rPh sb="0" eb="1">
      <t>ナゴヤ</t>
    </rPh>
    <rPh sb="2" eb="4">
      <t>シリツ</t>
    </rPh>
    <phoneticPr fontId="14"/>
  </si>
  <si>
    <t>南山大学</t>
    <rPh sb="3" eb="4">
      <t>ガク</t>
    </rPh>
    <phoneticPr fontId="22"/>
  </si>
  <si>
    <t>ﾅﾝｻﾞﾝﾀﾞｲｶﾞｸ</t>
  </si>
  <si>
    <t>南山大</t>
  </si>
  <si>
    <t>日本福祉大学</t>
    <rPh sb="0" eb="2">
      <t>フクシ</t>
    </rPh>
    <rPh sb="5" eb="6">
      <t>ガク</t>
    </rPh>
    <phoneticPr fontId="14"/>
  </si>
  <si>
    <t>ﾆﾎﾝﾌｸｼﾀﾞｲｶﾞｸ</t>
  </si>
  <si>
    <t>日本福祉大</t>
    <rPh sb="0" eb="2">
      <t>フクシ</t>
    </rPh>
    <phoneticPr fontId="14"/>
  </si>
  <si>
    <t>沼津工業高等専門学校</t>
    <rPh sb="0" eb="1">
      <t>ヌマヅ</t>
    </rPh>
    <rPh sb="2" eb="4">
      <t>コウギョウ</t>
    </rPh>
    <rPh sb="4" eb="6">
      <t>コウトウ</t>
    </rPh>
    <rPh sb="6" eb="8">
      <t>センモン</t>
    </rPh>
    <rPh sb="8" eb="10">
      <t>ガッコウ</t>
    </rPh>
    <phoneticPr fontId="14"/>
  </si>
  <si>
    <t>ﾇﾏﾂﾞｺｳｷﾞｮｳｺｳﾄｳｾﾝﾓﾝｶﾞｯｺｳ</t>
  </si>
  <si>
    <t>沼津高専</t>
    <rPh sb="0" eb="1">
      <t>ヌマヅ</t>
    </rPh>
    <rPh sb="1" eb="3">
      <t>コウセン</t>
    </rPh>
    <phoneticPr fontId="14"/>
  </si>
  <si>
    <t>浜松医科大学</t>
    <rPh sb="5" eb="6">
      <t>ガク</t>
    </rPh>
    <phoneticPr fontId="22"/>
  </si>
  <si>
    <t>ﾊﾏﾏﾂｲｶﾀﾞｲｶﾞｸ</t>
  </si>
  <si>
    <t>浜松医科大</t>
  </si>
  <si>
    <t>藤田医科大学</t>
    <rPh sb="0" eb="1">
      <t>フジタ</t>
    </rPh>
    <rPh sb="2" eb="4">
      <t>イカ</t>
    </rPh>
    <rPh sb="5" eb="6">
      <t>ガク</t>
    </rPh>
    <phoneticPr fontId="14"/>
  </si>
  <si>
    <t>ﾌｼﾞﾀｲｶﾀﾞｲｶﾞｸ</t>
    <phoneticPr fontId="2"/>
  </si>
  <si>
    <t>藤田医科大</t>
    <rPh sb="0" eb="1">
      <t>フジタ</t>
    </rPh>
    <rPh sb="2" eb="4">
      <t>イカ</t>
    </rPh>
    <phoneticPr fontId="14"/>
  </si>
  <si>
    <t>三重大学</t>
    <rPh sb="3" eb="4">
      <t>ガク</t>
    </rPh>
    <phoneticPr fontId="22"/>
  </si>
  <si>
    <t>ﾐｴﾀﾞｲｶﾞｸ</t>
  </si>
  <si>
    <t>三重大</t>
  </si>
  <si>
    <t>三重看護大学</t>
    <rPh sb="0" eb="2">
      <t>ミエ</t>
    </rPh>
    <rPh sb="2" eb="4">
      <t>カンゴ</t>
    </rPh>
    <rPh sb="4" eb="5">
      <t>ダイ</t>
    </rPh>
    <rPh sb="5" eb="6">
      <t>ガク</t>
    </rPh>
    <phoneticPr fontId="2"/>
  </si>
  <si>
    <t>ﾐｴｶﾝｺﾞﾀﾞｲｶﾞｸ</t>
    <phoneticPr fontId="2"/>
  </si>
  <si>
    <t>三重看護大</t>
    <rPh sb="0" eb="2">
      <t>ミエ</t>
    </rPh>
    <rPh sb="2" eb="4">
      <t>カンゴ</t>
    </rPh>
    <rPh sb="4" eb="5">
      <t>ダイ</t>
    </rPh>
    <phoneticPr fontId="2"/>
  </si>
  <si>
    <t>三重短期大学</t>
    <rPh sb="2" eb="4">
      <t>タンキ</t>
    </rPh>
    <rPh sb="4" eb="5">
      <t>ダイ</t>
    </rPh>
    <rPh sb="5" eb="6">
      <t>ガク</t>
    </rPh>
    <phoneticPr fontId="2"/>
  </si>
  <si>
    <t>ﾐｴﾀﾝｷﾀﾞｲｶﾞｸ</t>
  </si>
  <si>
    <t>三重短期大</t>
    <rPh sb="2" eb="4">
      <t>タンキ</t>
    </rPh>
    <rPh sb="4" eb="5">
      <t>ダイ</t>
    </rPh>
    <phoneticPr fontId="2"/>
  </si>
  <si>
    <t>名城大学</t>
    <rPh sb="3" eb="4">
      <t>ガク</t>
    </rPh>
    <phoneticPr fontId="22"/>
  </si>
  <si>
    <t>ﾒｲｼﾞｮｳﾀﾞｲｶﾞｸ</t>
  </si>
  <si>
    <t>名城大</t>
  </si>
  <si>
    <t>修文大学</t>
    <rPh sb="0" eb="1">
      <t>シュウブン</t>
    </rPh>
    <rPh sb="1" eb="2">
      <t>ダイ</t>
    </rPh>
    <rPh sb="3" eb="4">
      <t>ガク</t>
    </rPh>
    <phoneticPr fontId="2"/>
  </si>
  <si>
    <t>ｼｭｳﾌﾞﾝﾀﾞｲｶﾞｸ</t>
    <phoneticPr fontId="2"/>
  </si>
  <si>
    <t>修文大</t>
    <rPh sb="0" eb="1">
      <t>シュウブン</t>
    </rPh>
    <rPh sb="1" eb="2">
      <t>ダイ</t>
    </rPh>
    <phoneticPr fontId="2"/>
  </si>
  <si>
    <t>放送大東海</t>
  </si>
  <si>
    <t>ﾎｳｿｳﾀﾞｲﾄｳｶｲ</t>
    <phoneticPr fontId="22"/>
  </si>
  <si>
    <t>放送大東海</t>
    <rPh sb="0" eb="2">
      <t>ホウソウ</t>
    </rPh>
    <rPh sb="2" eb="3">
      <t>ダイ</t>
    </rPh>
    <rPh sb="3" eb="5">
      <t>トウカイ</t>
    </rPh>
    <phoneticPr fontId="22"/>
  </si>
  <si>
    <t>大学略称名</t>
    <rPh sb="0" eb="2">
      <t>ダイガク</t>
    </rPh>
    <rPh sb="2" eb="5">
      <t>リャクショウメイ</t>
    </rPh>
    <phoneticPr fontId="2"/>
  </si>
  <si>
    <t>領収書(選択してください)</t>
    <rPh sb="0" eb="3">
      <t>リョウシュウショ</t>
    </rPh>
    <rPh sb="4" eb="6">
      <t>センタク</t>
    </rPh>
    <phoneticPr fontId="2"/>
  </si>
  <si>
    <t>必要</t>
    <rPh sb="0" eb="2">
      <t>ヒツヨウ</t>
    </rPh>
    <phoneticPr fontId="2"/>
  </si>
  <si>
    <t>不必要</t>
    <rPh sb="0" eb="3">
      <t>フヒツヨウ</t>
    </rPh>
    <phoneticPr fontId="2"/>
  </si>
  <si>
    <t>振込先</t>
    <rPh sb="0" eb="3">
      <t>フリコミサキ</t>
    </rPh>
    <phoneticPr fontId="2"/>
  </si>
  <si>
    <t>三菱UFJ銀行　八事支店　普通口座3551198</t>
  </si>
  <si>
    <t>東海学生陸上競技連盟　眞鍋 芳明(マナベ　ヨシアキ)</t>
    <phoneticPr fontId="2"/>
  </si>
  <si>
    <t>領収書発行に関する備考：</t>
    <rPh sb="0" eb="3">
      <t>リョウシュウショ</t>
    </rPh>
    <rPh sb="3" eb="5">
      <t>ハッコウ</t>
    </rPh>
    <rPh sb="6" eb="7">
      <t>カン</t>
    </rPh>
    <rPh sb="9" eb="11">
      <t>ビコウ</t>
    </rPh>
    <phoneticPr fontId="2"/>
  </si>
  <si>
    <t>第 3 回学連登録までに登録を完了している者のみ出場可能とする</t>
    <rPh sb="24" eb="26">
      <t>シュツジョウ</t>
    </rPh>
    <rPh sb="26" eb="28">
      <t>カノウ</t>
    </rPh>
    <phoneticPr fontId="2"/>
  </si>
  <si>
    <t>※必ず振込名の前に C）を記入し、団体名で振り込むこと。</t>
    <phoneticPr fontId="2"/>
  </si>
  <si>
    <t>ファイル名 は「C)団体コード・団体名・東海インカレ」と変更し、4 月 4 日(金)までに tgrrkiroku24@gmail.com に送信すること。</t>
    <phoneticPr fontId="2"/>
  </si>
  <si>
    <t>申込手順</t>
    <rPh sb="0" eb="2">
      <t>モウシコミ</t>
    </rPh>
    <rPh sb="2" eb="4">
      <t>テジュン</t>
    </rPh>
    <phoneticPr fontId="2"/>
  </si>
  <si>
    <t>必要事項(水色のセル)を入力してください</t>
    <rPh sb="0" eb="4">
      <t>ヒツヨウジコウ</t>
    </rPh>
    <rPh sb="5" eb="7">
      <t>ミズイロ</t>
    </rPh>
    <rPh sb="12" eb="14">
      <t>ニュウリョク</t>
    </rPh>
    <phoneticPr fontId="2"/>
  </si>
  <si>
    <t>その際、@outlook.jp、@outlook.com以外のメールアドレスから送ること</t>
  </si>
  <si>
    <t>振込後 24 時間以内に振込明細書を tgrr.tandf@gmail.com に送信すること。</t>
  </si>
  <si>
    <t>e-mail での提出後、エントリーファイルを印刷し必要箇所に押印し下記の郵送先に 4 月 4 日(金)までに郵送すること。</t>
    <phoneticPr fontId="2"/>
  </si>
  <si>
    <t>送信されたメールには返信メールを返しますので、必ず確認して下さい。</t>
  </si>
  <si>
    <t>個人金額</t>
    <rPh sb="0" eb="2">
      <t>コジン</t>
    </rPh>
    <rPh sb="2" eb="4">
      <t>キンガク</t>
    </rPh>
    <phoneticPr fontId="2"/>
  </si>
  <si>
    <t>SHIZUOKA Taro</t>
    <phoneticPr fontId="2"/>
  </si>
  <si>
    <t>国籍</t>
    <rPh sb="0" eb="2">
      <t>コクセキ</t>
    </rPh>
    <phoneticPr fontId="2"/>
  </si>
  <si>
    <t>JPN</t>
  </si>
  <si>
    <t>JPN</t>
    <phoneticPr fontId="2"/>
  </si>
  <si>
    <t>生年月日</t>
    <rPh sb="0" eb="4">
      <t>セイネンガッピ</t>
    </rPh>
    <phoneticPr fontId="2"/>
  </si>
  <si>
    <t>2002.03.04</t>
    <phoneticPr fontId="2"/>
  </si>
  <si>
    <t>人数</t>
    <rPh sb="0" eb="2">
      <t>ニンズウ</t>
    </rPh>
    <phoneticPr fontId="2"/>
  </si>
  <si>
    <t>確認</t>
    <rPh sb="0" eb="2">
      <t>カクニン</t>
    </rPh>
    <phoneticPr fontId="2"/>
  </si>
  <si>
    <t>色の部分を入力又は選択</t>
    <rPh sb="7" eb="8">
      <t>マタ</t>
    </rPh>
    <rPh sb="9" eb="11">
      <t>センタク</t>
    </rPh>
    <phoneticPr fontId="2"/>
  </si>
  <si>
    <t>←選択してください</t>
    <rPh sb="1" eb="3">
      <t>センタク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</si>
</sst>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0_);[Red]\(0.00\)"/>
    <numFmt numFmtId="177" formatCode="&quot;¥&quot;#,##0_);[Red]\(&quot;¥&quot;#,##0\)"/>
    <numFmt numFmtId="178" formatCode="0&quot;名&quot;"/>
    <numFmt numFmtId="179" formatCode="#"/>
    <numFmt numFmtId="180" formatCode="[&lt;=999]000;[&lt;=9999]000\-00;000\-0000"/>
  </numFmts>
  <fonts count="32">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9"/>
      <color indexed="81"/>
      <name val="ＭＳ Ｐゴシック"/>
      <family val="3"/>
      <charset val="128"/>
    </font>
    <font>
      <u/>
      <sz val="11"/>
      <color indexed="12"/>
      <name val="ＭＳ Ｐゴシック"/>
      <family val="3"/>
      <charset val="128"/>
    </font>
    <font>
      <b/>
      <sz val="9"/>
      <color indexed="81"/>
      <name val="ＭＳ Ｐゴシック"/>
      <family val="3"/>
      <charset val="128"/>
    </font>
    <font>
      <b/>
      <sz val="11"/>
      <name val="ＭＳ Ｐゴシック"/>
      <family val="3"/>
      <charset val="128"/>
    </font>
    <font>
      <sz val="11"/>
      <name val="ＭＳ Ｐゴシック"/>
      <family val="3"/>
      <charset val="128"/>
    </font>
    <font>
      <b/>
      <sz val="16"/>
      <name val="ＭＳ Ｐゴシック"/>
      <family val="3"/>
      <charset val="128"/>
    </font>
    <font>
      <sz val="11"/>
      <color indexed="10"/>
      <name val="ＭＳ Ｐゴシック"/>
      <family val="3"/>
      <charset val="128"/>
    </font>
    <font>
      <b/>
      <sz val="11"/>
      <color indexed="10"/>
      <name val="ＭＳ Ｐゴシック"/>
      <family val="3"/>
      <charset val="128"/>
    </font>
    <font>
      <sz val="10"/>
      <name val="ＭＳ Ｐゴシック"/>
      <family val="3"/>
      <charset val="128"/>
    </font>
    <font>
      <sz val="16"/>
      <name val="ＭＳ Ｐゴシック"/>
      <family val="3"/>
      <charset val="128"/>
    </font>
    <font>
      <sz val="11"/>
      <color indexed="8"/>
      <name val="ＭＳ Ｐゴシック"/>
      <family val="3"/>
      <charset val="128"/>
    </font>
    <font>
      <sz val="11"/>
      <color theme="1"/>
      <name val="ＭＳ Ｐゴシック"/>
      <family val="3"/>
      <charset val="128"/>
      <scheme val="minor"/>
    </font>
    <font>
      <sz val="11"/>
      <color theme="1"/>
      <name val="ＭＳ Ｐゴシック"/>
      <family val="2"/>
      <charset val="128"/>
      <scheme val="minor"/>
    </font>
    <font>
      <sz val="24"/>
      <color indexed="8"/>
      <name val="ＭＳ Ｐゴシック"/>
      <family val="3"/>
      <charset val="128"/>
    </font>
    <font>
      <sz val="36"/>
      <color indexed="8"/>
      <name val="ＭＳ Ｐゴシック"/>
      <family val="3"/>
      <charset val="128"/>
    </font>
    <font>
      <u/>
      <sz val="11"/>
      <color theme="10"/>
      <name val="ＭＳ Ｐゴシック"/>
      <family val="2"/>
      <charset val="128"/>
      <scheme val="minor"/>
    </font>
    <font>
      <sz val="16"/>
      <color indexed="8"/>
      <name val="ＭＳ Ｐゴシック"/>
      <family val="3"/>
      <charset val="128"/>
    </font>
    <font>
      <sz val="8"/>
      <color theme="1"/>
      <name val="ＭＳ Ｐゴシック"/>
      <family val="2"/>
      <charset val="128"/>
      <scheme val="minor"/>
    </font>
    <font>
      <sz val="6"/>
      <name val="ＭＳ Ｐゴシック"/>
      <family val="2"/>
      <charset val="128"/>
      <scheme val="minor"/>
    </font>
    <font>
      <sz val="22"/>
      <color indexed="8"/>
      <name val="ＭＳ Ｐゴシック"/>
      <family val="3"/>
      <charset val="128"/>
    </font>
    <font>
      <sz val="11"/>
      <color theme="0"/>
      <name val="ＭＳ Ｐゴシック"/>
      <family val="2"/>
      <charset val="128"/>
      <scheme val="minor"/>
    </font>
    <font>
      <sz val="11"/>
      <color theme="1"/>
      <name val="ＭＳ ゴシック"/>
      <family val="3"/>
      <charset val="128"/>
    </font>
    <font>
      <sz val="12"/>
      <name val="ＭＳ 明朝"/>
      <family val="1"/>
      <charset val="128"/>
    </font>
    <font>
      <sz val="12"/>
      <name val="ＭＳ ゴシック"/>
      <family val="3"/>
      <charset val="128"/>
    </font>
    <font>
      <sz val="11"/>
      <color indexed="8"/>
      <name val="ＭＳ ゴシック"/>
      <family val="3"/>
      <charset val="128"/>
    </font>
    <font>
      <sz val="11"/>
      <name val="ＭＳ ゴシック"/>
      <family val="3"/>
      <charset val="128"/>
    </font>
    <font>
      <sz val="11"/>
      <color rgb="FFFF0000"/>
      <name val="ＭＳ Ｐゴシック"/>
      <family val="3"/>
      <charset val="128"/>
    </font>
    <font>
      <sz val="9"/>
      <color indexed="81"/>
      <name val="MS P ゴシック"/>
      <family val="3"/>
      <charset val="128"/>
    </font>
  </fonts>
  <fills count="7">
    <fill>
      <patternFill patternType="none"/>
    </fill>
    <fill>
      <patternFill patternType="gray125"/>
    </fill>
    <fill>
      <patternFill patternType="solid">
        <fgColor indexed="41"/>
        <bgColor indexed="64"/>
      </patternFill>
    </fill>
    <fill>
      <patternFill patternType="solid">
        <fgColor indexed="27"/>
        <bgColor indexed="64"/>
      </patternFill>
    </fill>
    <fill>
      <patternFill patternType="solid">
        <fgColor theme="0"/>
        <bgColor indexed="64"/>
      </patternFill>
    </fill>
    <fill>
      <patternFill patternType="solid">
        <fgColor rgb="FFCCFFFF"/>
        <bgColor indexed="64"/>
      </patternFill>
    </fill>
    <fill>
      <patternFill patternType="solid">
        <fgColor theme="0" tint="-0.14999847407452621"/>
        <bgColor indexed="64"/>
      </patternFill>
    </fill>
  </fills>
  <borders count="6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thin">
        <color indexed="64"/>
      </left>
      <right/>
      <top style="medium">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right style="thin">
        <color indexed="64"/>
      </right>
      <top/>
      <bottom style="thin">
        <color indexed="64"/>
      </bottom>
      <diagonal/>
    </border>
    <border>
      <left/>
      <right style="thin">
        <color indexed="64"/>
      </right>
      <top style="medium">
        <color indexed="64"/>
      </top>
      <bottom/>
      <diagonal/>
    </border>
    <border>
      <left/>
      <right style="thin">
        <color indexed="64"/>
      </right>
      <top style="thin">
        <color indexed="64"/>
      </top>
      <bottom/>
      <diagonal/>
    </border>
    <border>
      <left style="medium">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hair">
        <color indexed="64"/>
      </right>
      <top style="medium">
        <color indexed="64"/>
      </top>
      <bottom/>
      <diagonal/>
    </border>
    <border>
      <left style="hair">
        <color indexed="64"/>
      </left>
      <right style="thin">
        <color indexed="64"/>
      </right>
      <top style="medium">
        <color indexed="64"/>
      </top>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diagonal/>
    </border>
  </borders>
  <cellStyleXfs count="9">
    <xf numFmtId="0" fontId="0" fillId="0" borderId="0">
      <alignment vertical="center"/>
    </xf>
    <xf numFmtId="0" fontId="5" fillId="0" borderId="0" applyNumberFormat="0" applyFill="0" applyBorder="0" applyAlignment="0" applyProtection="0">
      <alignment vertical="top"/>
      <protection locked="0"/>
    </xf>
    <xf numFmtId="0" fontId="1" fillId="0" borderId="0"/>
    <xf numFmtId="0" fontId="3" fillId="0" borderId="0"/>
    <xf numFmtId="0" fontId="16" fillId="0" borderId="0">
      <alignment vertical="center"/>
    </xf>
    <xf numFmtId="0" fontId="19" fillId="0" borderId="0" applyNumberFormat="0" applyFill="0" applyBorder="0" applyAlignment="0" applyProtection="0">
      <alignment vertical="center"/>
    </xf>
    <xf numFmtId="0" fontId="26" fillId="0" borderId="0"/>
    <xf numFmtId="0" fontId="26" fillId="0" borderId="0"/>
    <xf numFmtId="0" fontId="15" fillId="0" borderId="0">
      <alignment vertical="center"/>
    </xf>
  </cellStyleXfs>
  <cellXfs count="248">
    <xf numFmtId="0" fontId="0" fillId="0" borderId="0" xfId="0">
      <alignment vertical="center"/>
    </xf>
    <xf numFmtId="0" fontId="1" fillId="0" borderId="0" xfId="2"/>
    <xf numFmtId="0" fontId="1" fillId="0" borderId="1" xfId="2" applyBorder="1" applyAlignment="1">
      <alignment horizontal="center" shrinkToFit="1"/>
    </xf>
    <xf numFmtId="0" fontId="5" fillId="0" borderId="0" xfId="1" applyBorder="1" applyAlignment="1" applyProtection="1"/>
    <xf numFmtId="0" fontId="7" fillId="0" borderId="0" xfId="2" applyFont="1"/>
    <xf numFmtId="49" fontId="1" fillId="0" borderId="0" xfId="2" applyNumberFormat="1"/>
    <xf numFmtId="0" fontId="1" fillId="0" borderId="0" xfId="2" applyAlignment="1">
      <alignment vertical="center" shrinkToFit="1"/>
    </xf>
    <xf numFmtId="0" fontId="8" fillId="0" borderId="0" xfId="2" applyFont="1"/>
    <xf numFmtId="49" fontId="8" fillId="0" borderId="0" xfId="2" applyNumberFormat="1" applyFont="1"/>
    <xf numFmtId="0" fontId="7" fillId="0" borderId="0" xfId="2" applyFont="1" applyAlignment="1">
      <alignment horizontal="center" vertical="center" shrinkToFit="1"/>
    </xf>
    <xf numFmtId="0" fontId="7" fillId="0" borderId="1" xfId="2" applyFont="1" applyBorder="1" applyAlignment="1">
      <alignment horizontal="center" vertical="center" shrinkToFit="1"/>
    </xf>
    <xf numFmtId="0" fontId="9" fillId="0" borderId="0" xfId="2" applyFont="1"/>
    <xf numFmtId="176" fontId="7" fillId="0" borderId="1" xfId="2" applyNumberFormat="1" applyFont="1" applyBorder="1" applyAlignment="1">
      <alignment horizontal="center" vertical="center" shrinkToFit="1"/>
    </xf>
    <xf numFmtId="0" fontId="1" fillId="0" borderId="0" xfId="2" applyAlignment="1">
      <alignment horizontal="center"/>
    </xf>
    <xf numFmtId="0" fontId="1" fillId="0" borderId="0" xfId="2" applyAlignment="1">
      <alignment horizontal="center" shrinkToFit="1"/>
    </xf>
    <xf numFmtId="0" fontId="1" fillId="0" borderId="1" xfId="2" applyBorder="1" applyAlignment="1">
      <alignment horizontal="center" vertical="center" shrinkToFit="1"/>
    </xf>
    <xf numFmtId="0" fontId="1" fillId="0" borderId="1" xfId="2" applyBorder="1" applyAlignment="1" applyProtection="1">
      <alignment horizontal="center" vertical="center" shrinkToFit="1"/>
      <protection locked="0"/>
    </xf>
    <xf numFmtId="0" fontId="1" fillId="2" borderId="1" xfId="2" applyFill="1" applyBorder="1" applyAlignment="1" applyProtection="1">
      <alignment horizontal="center" vertical="center" shrinkToFit="1"/>
      <protection locked="0"/>
    </xf>
    <xf numFmtId="0" fontId="0" fillId="0" borderId="0" xfId="2" applyFont="1" applyAlignment="1">
      <alignment horizontal="center" shrinkToFit="1"/>
    </xf>
    <xf numFmtId="0" fontId="1" fillId="3" borderId="0" xfId="2" applyFill="1" applyAlignment="1" applyProtection="1">
      <alignment vertical="center"/>
      <protection locked="0"/>
    </xf>
    <xf numFmtId="0" fontId="10" fillId="0" borderId="0" xfId="2" applyFont="1"/>
    <xf numFmtId="0" fontId="11" fillId="0" borderId="0" xfId="2" applyFont="1"/>
    <xf numFmtId="0" fontId="0" fillId="0" borderId="1" xfId="2" applyFont="1" applyBorder="1" applyAlignment="1">
      <alignment horizontal="center" shrinkToFit="1"/>
    </xf>
    <xf numFmtId="0" fontId="1" fillId="0" borderId="1" xfId="2" applyBorder="1" applyAlignment="1">
      <alignment horizontal="center"/>
    </xf>
    <xf numFmtId="0" fontId="0" fillId="0" borderId="1" xfId="2" quotePrefix="1" applyFont="1" applyBorder="1" applyAlignment="1">
      <alignment horizontal="center" shrinkToFit="1"/>
    </xf>
    <xf numFmtId="0" fontId="0" fillId="0" borderId="0" xfId="2" quotePrefix="1" applyFont="1" applyAlignment="1">
      <alignment horizontal="center" shrinkToFit="1"/>
    </xf>
    <xf numFmtId="0" fontId="0" fillId="0" borderId="0" xfId="0" applyAlignment="1">
      <alignment vertical="center" shrinkToFit="1"/>
    </xf>
    <xf numFmtId="0" fontId="12" fillId="0" borderId="0" xfId="0" applyFont="1" applyAlignment="1">
      <alignment horizontal="right" vertical="center" shrinkToFit="1"/>
    </xf>
    <xf numFmtId="0" fontId="7" fillId="0" borderId="2" xfId="2" applyFont="1" applyBorder="1" applyAlignment="1">
      <alignment horizontal="center" vertical="center" shrinkToFit="1"/>
    </xf>
    <xf numFmtId="0" fontId="1" fillId="2" borderId="2" xfId="2" applyFill="1" applyBorder="1" applyAlignment="1" applyProtection="1">
      <alignment horizontal="center" vertical="center" shrinkToFit="1"/>
      <protection locked="0"/>
    </xf>
    <xf numFmtId="0" fontId="1" fillId="0" borderId="0" xfId="2" applyAlignment="1" applyProtection="1">
      <alignment horizontal="center" vertical="center" shrinkToFit="1"/>
      <protection locked="0"/>
    </xf>
    <xf numFmtId="0" fontId="13" fillId="0" borderId="0" xfId="2" applyFont="1"/>
    <xf numFmtId="0" fontId="12" fillId="0" borderId="0" xfId="2" applyFont="1"/>
    <xf numFmtId="0" fontId="0" fillId="2" borderId="1" xfId="2" applyFont="1" applyFill="1" applyBorder="1" applyAlignment="1" applyProtection="1">
      <alignment horizontal="center" vertical="center" shrinkToFit="1"/>
      <protection locked="0"/>
    </xf>
    <xf numFmtId="176" fontId="0" fillId="2" borderId="1" xfId="2" applyNumberFormat="1" applyFont="1" applyFill="1" applyBorder="1" applyAlignment="1" applyProtection="1">
      <alignment horizontal="center" vertical="center" shrinkToFit="1"/>
      <protection locked="0"/>
    </xf>
    <xf numFmtId="0" fontId="0" fillId="0" borderId="0" xfId="2" applyFont="1" applyAlignment="1">
      <alignment horizontal="center" vertical="center"/>
    </xf>
    <xf numFmtId="49" fontId="0" fillId="0" borderId="0" xfId="0" applyNumberFormat="1" applyAlignment="1">
      <alignment vertical="center" shrinkToFit="1"/>
    </xf>
    <xf numFmtId="3" fontId="1" fillId="0" borderId="0" xfId="2" applyNumberFormat="1"/>
    <xf numFmtId="0" fontId="1" fillId="0" borderId="0" xfId="2" applyAlignment="1">
      <alignment horizontal="center" vertical="center" shrinkToFit="1"/>
    </xf>
    <xf numFmtId="0" fontId="0" fillId="0" borderId="0" xfId="0" applyAlignment="1">
      <alignment horizontal="center" vertical="center" shrinkToFit="1"/>
    </xf>
    <xf numFmtId="0" fontId="1" fillId="0" borderId="0" xfId="2" applyAlignment="1" applyProtection="1">
      <alignment vertical="center"/>
      <protection locked="0"/>
    </xf>
    <xf numFmtId="49" fontId="0" fillId="0" borderId="0" xfId="0" applyNumberFormat="1" applyAlignment="1">
      <alignment horizontal="center" vertical="center" shrinkToFit="1"/>
    </xf>
    <xf numFmtId="3" fontId="1" fillId="0" borderId="0" xfId="2" applyNumberFormat="1" applyAlignment="1">
      <alignment shrinkToFit="1"/>
    </xf>
    <xf numFmtId="0" fontId="0" fillId="0" borderId="0" xfId="2" applyFont="1" applyAlignment="1">
      <alignment horizontal="center" vertical="center" shrinkToFit="1"/>
    </xf>
    <xf numFmtId="0" fontId="0" fillId="0" borderId="0" xfId="2" applyFont="1" applyAlignment="1">
      <alignment shrinkToFit="1"/>
    </xf>
    <xf numFmtId="0" fontId="8" fillId="0" borderId="3" xfId="2" applyFont="1" applyBorder="1"/>
    <xf numFmtId="0" fontId="12" fillId="0" borderId="0" xfId="0" applyFont="1">
      <alignment vertical="center"/>
    </xf>
    <xf numFmtId="0" fontId="1" fillId="0" borderId="4" xfId="2" applyBorder="1" applyAlignment="1">
      <alignment horizontal="center" shrinkToFit="1"/>
    </xf>
    <xf numFmtId="0" fontId="7" fillId="0" borderId="4" xfId="2" applyFont="1" applyBorder="1" applyAlignment="1">
      <alignment horizontal="center" vertical="center" shrinkToFit="1"/>
    </xf>
    <xf numFmtId="0" fontId="1" fillId="2" borderId="4" xfId="2" applyFill="1" applyBorder="1" applyAlignment="1" applyProtection="1">
      <alignment horizontal="center" vertical="center" shrinkToFit="1"/>
      <protection locked="0"/>
    </xf>
    <xf numFmtId="0" fontId="1" fillId="0" borderId="5" xfId="2" applyBorder="1" applyAlignment="1">
      <alignment horizontal="center" vertical="center" shrinkToFit="1"/>
    </xf>
    <xf numFmtId="0" fontId="1" fillId="0" borderId="5" xfId="2" applyBorder="1" applyAlignment="1" applyProtection="1">
      <alignment horizontal="center" vertical="center" shrinkToFit="1"/>
      <protection locked="0"/>
    </xf>
    <xf numFmtId="0" fontId="1" fillId="2" borderId="5" xfId="2" applyFill="1" applyBorder="1" applyAlignment="1" applyProtection="1">
      <alignment horizontal="center" vertical="center" shrinkToFit="1"/>
      <protection locked="0"/>
    </xf>
    <xf numFmtId="176" fontId="1" fillId="2" borderId="5" xfId="2" applyNumberFormat="1" applyFill="1" applyBorder="1" applyAlignment="1" applyProtection="1">
      <alignment horizontal="center" vertical="center" shrinkToFit="1"/>
      <protection locked="0"/>
    </xf>
    <xf numFmtId="0" fontId="1" fillId="0" borderId="6" xfId="2" applyBorder="1" applyAlignment="1">
      <alignment vertical="center" shrinkToFit="1"/>
    </xf>
    <xf numFmtId="0" fontId="1" fillId="0" borderId="7" xfId="2" applyBorder="1" applyAlignment="1">
      <alignment horizontal="center" shrinkToFit="1"/>
    </xf>
    <xf numFmtId="0" fontId="0" fillId="0" borderId="7" xfId="2" applyFont="1" applyBorder="1" applyAlignment="1">
      <alignment horizontal="center" shrinkToFit="1"/>
    </xf>
    <xf numFmtId="0" fontId="7" fillId="0" borderId="8" xfId="2" applyFont="1" applyBorder="1" applyAlignment="1">
      <alignment vertical="center" shrinkToFit="1"/>
    </xf>
    <xf numFmtId="0" fontId="1" fillId="2" borderId="8" xfId="2" applyFill="1" applyBorder="1" applyAlignment="1" applyProtection="1">
      <alignment vertical="center" shrinkToFit="1"/>
      <protection locked="0"/>
    </xf>
    <xf numFmtId="0" fontId="1" fillId="0" borderId="9" xfId="2" applyBorder="1" applyAlignment="1" applyProtection="1">
      <alignment horizontal="center" vertical="center" shrinkToFit="1"/>
      <protection locked="0"/>
    </xf>
    <xf numFmtId="0" fontId="1" fillId="2" borderId="9" xfId="2" applyFill="1" applyBorder="1" applyAlignment="1" applyProtection="1">
      <alignment horizontal="center" vertical="center" shrinkToFit="1"/>
      <protection locked="0"/>
    </xf>
    <xf numFmtId="0" fontId="0" fillId="2" borderId="4" xfId="2" applyFont="1" applyFill="1" applyBorder="1" applyAlignment="1" applyProtection="1">
      <alignment horizontal="center" vertical="center" shrinkToFit="1"/>
      <protection locked="0"/>
    </xf>
    <xf numFmtId="0" fontId="0" fillId="0" borderId="14" xfId="2" applyFont="1" applyBorder="1" applyAlignment="1">
      <alignment horizontal="center" shrinkToFit="1"/>
    </xf>
    <xf numFmtId="176" fontId="7" fillId="0" borderId="15" xfId="2" applyNumberFormat="1" applyFont="1" applyBorder="1" applyAlignment="1">
      <alignment horizontal="center" vertical="center" shrinkToFit="1"/>
    </xf>
    <xf numFmtId="176" fontId="1" fillId="2" borderId="15" xfId="2" applyNumberFormat="1" applyFill="1" applyBorder="1" applyAlignment="1" applyProtection="1">
      <alignment horizontal="center" vertical="center" shrinkToFit="1"/>
      <protection locked="0"/>
    </xf>
    <xf numFmtId="0" fontId="1" fillId="0" borderId="1" xfId="2" applyBorder="1"/>
    <xf numFmtId="176" fontId="0" fillId="2" borderId="15" xfId="2" applyNumberFormat="1" applyFont="1" applyFill="1" applyBorder="1" applyAlignment="1" applyProtection="1">
      <alignment horizontal="center" vertical="center" shrinkToFit="1"/>
      <protection locked="0"/>
    </xf>
    <xf numFmtId="0" fontId="0" fillId="2" borderId="9" xfId="2" applyFont="1" applyFill="1" applyBorder="1" applyAlignment="1" applyProtection="1">
      <alignment horizontal="center" vertical="center" shrinkToFit="1"/>
      <protection locked="0"/>
    </xf>
    <xf numFmtId="0" fontId="1" fillId="2" borderId="11" xfId="2" applyFill="1" applyBorder="1" applyAlignment="1" applyProtection="1">
      <alignment vertical="center" shrinkToFit="1"/>
      <protection locked="0"/>
    </xf>
    <xf numFmtId="176" fontId="1" fillId="2" borderId="16" xfId="2" applyNumberFormat="1" applyFill="1" applyBorder="1" applyAlignment="1" applyProtection="1">
      <alignment horizontal="center" vertical="center" shrinkToFit="1"/>
      <protection locked="0"/>
    </xf>
    <xf numFmtId="0" fontId="0" fillId="0" borderId="0" xfId="0" applyAlignment="1">
      <alignment horizontal="center" vertical="center"/>
    </xf>
    <xf numFmtId="0" fontId="16" fillId="0" borderId="0" xfId="4" applyAlignment="1">
      <alignment horizontal="center" vertical="center"/>
    </xf>
    <xf numFmtId="0" fontId="16" fillId="0" borderId="0" xfId="4">
      <alignment vertical="center"/>
    </xf>
    <xf numFmtId="0" fontId="18" fillId="0" borderId="0" xfId="4" applyFont="1">
      <alignment vertical="center"/>
    </xf>
    <xf numFmtId="0" fontId="16" fillId="0" borderId="0" xfId="4" applyAlignment="1">
      <alignment horizontal="distributed" vertical="center"/>
    </xf>
    <xf numFmtId="0" fontId="20" fillId="0" borderId="0" xfId="4" applyFont="1">
      <alignment vertical="center"/>
    </xf>
    <xf numFmtId="0" fontId="16" fillId="0" borderId="1" xfId="4" applyBorder="1" applyAlignment="1">
      <alignment horizontal="center" vertical="center"/>
    </xf>
    <xf numFmtId="0" fontId="21" fillId="0" borderId="1" xfId="4" applyFont="1" applyBorder="1" applyAlignment="1">
      <alignment horizontal="left" vertical="center"/>
    </xf>
    <xf numFmtId="0" fontId="16" fillId="0" borderId="1" xfId="4" applyBorder="1" applyAlignment="1" applyProtection="1">
      <alignment horizontal="center" vertical="center"/>
      <protection locked="0"/>
    </xf>
    <xf numFmtId="0" fontId="16" fillId="0" borderId="0" xfId="4" applyProtection="1">
      <alignment vertical="center"/>
      <protection locked="0"/>
    </xf>
    <xf numFmtId="0" fontId="16" fillId="0" borderId="0" xfId="4" applyAlignment="1" applyProtection="1">
      <alignment horizontal="center" vertical="center"/>
      <protection locked="0"/>
    </xf>
    <xf numFmtId="56" fontId="20" fillId="0" borderId="1" xfId="4" applyNumberFormat="1" applyFont="1" applyBorder="1" applyAlignment="1">
      <alignment horizontal="center" vertical="center"/>
    </xf>
    <xf numFmtId="178" fontId="20" fillId="0" borderId="1" xfId="4" applyNumberFormat="1" applyFont="1" applyBorder="1" applyAlignment="1" applyProtection="1">
      <alignment horizontal="center" vertical="center"/>
      <protection locked="0"/>
    </xf>
    <xf numFmtId="178" fontId="20" fillId="0" borderId="0" xfId="4" applyNumberFormat="1" applyFont="1" applyProtection="1">
      <alignment vertical="center"/>
      <protection locked="0"/>
    </xf>
    <xf numFmtId="0" fontId="16" fillId="0" borderId="0" xfId="4" applyAlignment="1">
      <alignment horizontal="left" vertical="center"/>
    </xf>
    <xf numFmtId="0" fontId="16" fillId="0" borderId="35" xfId="4" applyBorder="1" applyAlignment="1">
      <alignment horizontal="center" vertical="center"/>
    </xf>
    <xf numFmtId="0" fontId="16" fillId="0" borderId="36" xfId="4" applyBorder="1" applyAlignment="1">
      <alignment horizontal="center" vertical="center"/>
    </xf>
    <xf numFmtId="0" fontId="16" fillId="0" borderId="5" xfId="4" applyBorder="1" applyAlignment="1">
      <alignment horizontal="center" vertical="center"/>
    </xf>
    <xf numFmtId="0" fontId="16" fillId="0" borderId="1" xfId="4" applyBorder="1" applyProtection="1">
      <alignment vertical="center"/>
      <protection locked="0"/>
    </xf>
    <xf numFmtId="178" fontId="20" fillId="0" borderId="1" xfId="4" applyNumberFormat="1" applyFont="1" applyBorder="1" applyProtection="1">
      <alignment vertical="center"/>
      <protection locked="0"/>
    </xf>
    <xf numFmtId="0" fontId="16" fillId="0" borderId="5" xfId="4" applyBorder="1" applyAlignment="1" applyProtection="1">
      <alignment horizontal="center" vertical="center"/>
      <protection locked="0"/>
    </xf>
    <xf numFmtId="0" fontId="16" fillId="0" borderId="5" xfId="4" applyBorder="1" applyProtection="1">
      <alignment vertical="center"/>
      <protection locked="0"/>
    </xf>
    <xf numFmtId="0" fontId="1" fillId="4" borderId="0" xfId="2" applyFill="1" applyAlignment="1" applyProtection="1">
      <alignment vertical="center"/>
      <protection locked="0"/>
    </xf>
    <xf numFmtId="0" fontId="25" fillId="0" borderId="0" xfId="0" applyFont="1">
      <alignment vertical="center"/>
    </xf>
    <xf numFmtId="0" fontId="27" fillId="0" borderId="54" xfId="6" applyFont="1" applyBorder="1" applyProtection="1">
      <protection locked="0" hidden="1"/>
    </xf>
    <xf numFmtId="0" fontId="27" fillId="0" borderId="55" xfId="6" applyFont="1" applyBorder="1" applyProtection="1">
      <protection locked="0" hidden="1"/>
    </xf>
    <xf numFmtId="0" fontId="27" fillId="0" borderId="56" xfId="6" quotePrefix="1" applyFont="1" applyBorder="1" applyProtection="1">
      <protection locked="0" hidden="1"/>
    </xf>
    <xf numFmtId="0" fontId="27" fillId="0" borderId="57" xfId="6" applyFont="1" applyBorder="1" applyProtection="1">
      <protection locked="0" hidden="1"/>
    </xf>
    <xf numFmtId="0" fontId="27" fillId="0" borderId="58" xfId="6" applyFont="1" applyBorder="1" applyProtection="1">
      <protection locked="0" hidden="1"/>
    </xf>
    <xf numFmtId="0" fontId="27" fillId="0" borderId="59" xfId="6" applyFont="1" applyBorder="1" applyProtection="1">
      <protection locked="0" hidden="1"/>
    </xf>
    <xf numFmtId="0" fontId="27" fillId="0" borderId="60" xfId="7" applyFont="1" applyBorder="1" applyProtection="1">
      <protection locked="0" hidden="1"/>
    </xf>
    <xf numFmtId="0" fontId="27" fillId="0" borderId="61" xfId="7" applyFont="1" applyBorder="1" applyProtection="1">
      <protection locked="0" hidden="1"/>
    </xf>
    <xf numFmtId="0" fontId="27" fillId="0" borderId="56" xfId="6" applyFont="1" applyBorder="1" applyProtection="1">
      <protection locked="0" hidden="1"/>
    </xf>
    <xf numFmtId="0" fontId="27" fillId="0" borderId="58" xfId="6" quotePrefix="1" applyFont="1" applyBorder="1" applyProtection="1">
      <protection locked="0" hidden="1"/>
    </xf>
    <xf numFmtId="0" fontId="27" fillId="0" borderId="62" xfId="6" applyFont="1" applyBorder="1" applyProtection="1">
      <protection locked="0" hidden="1"/>
    </xf>
    <xf numFmtId="0" fontId="28" fillId="0" borderId="0" xfId="0" applyFont="1">
      <alignment vertical="center"/>
    </xf>
    <xf numFmtId="0" fontId="28" fillId="0" borderId="40" xfId="0" applyFont="1" applyBorder="1">
      <alignment vertical="center"/>
    </xf>
    <xf numFmtId="49" fontId="29" fillId="0" borderId="0" xfId="8" applyNumberFormat="1" applyFont="1" applyAlignment="1">
      <alignment horizontal="left"/>
    </xf>
    <xf numFmtId="0" fontId="27" fillId="0" borderId="63" xfId="6" applyFont="1" applyBorder="1" applyProtection="1">
      <protection locked="0" hidden="1"/>
    </xf>
    <xf numFmtId="0" fontId="27" fillId="0" borderId="60" xfId="6" applyFont="1" applyBorder="1" applyProtection="1">
      <protection locked="0" hidden="1"/>
    </xf>
    <xf numFmtId="0" fontId="27" fillId="0" borderId="60" xfId="6" quotePrefix="1" applyFont="1" applyBorder="1" applyProtection="1">
      <protection locked="0" hidden="1"/>
    </xf>
    <xf numFmtId="0" fontId="27" fillId="0" borderId="61" xfId="6" applyFont="1" applyBorder="1" applyProtection="1">
      <protection locked="0" hidden="1"/>
    </xf>
    <xf numFmtId="0" fontId="25" fillId="0" borderId="0" xfId="0" applyFont="1" applyAlignment="1"/>
    <xf numFmtId="0" fontId="30" fillId="0" borderId="0" xfId="0" applyFont="1">
      <alignment vertical="center"/>
    </xf>
    <xf numFmtId="0" fontId="0" fillId="0" borderId="0" xfId="0" applyAlignment="1">
      <alignment vertical="center" wrapText="1"/>
    </xf>
    <xf numFmtId="0" fontId="27" fillId="0" borderId="64" xfId="6" applyFont="1" applyBorder="1" applyProtection="1">
      <protection locked="0" hidden="1"/>
    </xf>
    <xf numFmtId="49" fontId="1" fillId="0" borderId="1" xfId="2" applyNumberFormat="1" applyBorder="1"/>
    <xf numFmtId="0" fontId="0" fillId="0" borderId="1" xfId="2" applyFont="1" applyBorder="1"/>
    <xf numFmtId="0" fontId="0" fillId="0" borderId="1" xfId="0" applyBorder="1">
      <alignment vertical="center"/>
    </xf>
    <xf numFmtId="0" fontId="0" fillId="2" borderId="8" xfId="2" applyFont="1" applyFill="1" applyBorder="1" applyAlignment="1" applyProtection="1">
      <alignment vertical="center" shrinkToFit="1"/>
      <protection locked="0"/>
    </xf>
    <xf numFmtId="0" fontId="1" fillId="3" borderId="1" xfId="2" applyFill="1" applyBorder="1" applyAlignment="1" applyProtection="1">
      <alignment vertical="center"/>
      <protection locked="0"/>
    </xf>
    <xf numFmtId="0" fontId="1" fillId="0" borderId="8" xfId="2" applyBorder="1" applyAlignment="1">
      <alignment vertical="center" shrinkToFit="1"/>
    </xf>
    <xf numFmtId="0" fontId="1" fillId="0" borderId="10" xfId="2" applyBorder="1" applyAlignment="1">
      <alignment vertical="center" shrinkToFit="1"/>
    </xf>
    <xf numFmtId="0" fontId="1" fillId="0" borderId="9" xfId="2" applyBorder="1" applyAlignment="1">
      <alignment horizontal="center" vertical="center" shrinkToFit="1"/>
    </xf>
    <xf numFmtId="0" fontId="1" fillId="0" borderId="11" xfId="2" applyBorder="1" applyAlignment="1">
      <alignment vertical="center" shrinkToFit="1"/>
    </xf>
    <xf numFmtId="176" fontId="1" fillId="0" borderId="12" xfId="2" applyNumberFormat="1" applyBorder="1" applyAlignment="1">
      <alignment horizontal="center" vertical="center" shrinkToFit="1"/>
    </xf>
    <xf numFmtId="176" fontId="1" fillId="0" borderId="13" xfId="2" applyNumberFormat="1" applyBorder="1" applyAlignment="1">
      <alignment horizontal="center" vertical="center" shrinkToFit="1"/>
    </xf>
    <xf numFmtId="49" fontId="1" fillId="2" borderId="1" xfId="2" applyNumberFormat="1" applyFill="1" applyBorder="1" applyAlignment="1" applyProtection="1">
      <alignment horizontal="center" vertical="center" shrinkToFit="1"/>
      <protection locked="0"/>
    </xf>
    <xf numFmtId="49" fontId="0" fillId="2" borderId="1" xfId="2" applyNumberFormat="1" applyFont="1" applyFill="1" applyBorder="1" applyAlignment="1" applyProtection="1">
      <alignment horizontal="center" vertical="center" shrinkToFit="1"/>
      <protection locked="0"/>
    </xf>
    <xf numFmtId="49" fontId="1" fillId="2" borderId="5" xfId="2" applyNumberFormat="1" applyFill="1" applyBorder="1" applyAlignment="1" applyProtection="1">
      <alignment horizontal="center" vertical="center" shrinkToFit="1"/>
      <protection locked="0"/>
    </xf>
    <xf numFmtId="49" fontId="1" fillId="0" borderId="0" xfId="2" applyNumberFormat="1" applyAlignment="1">
      <alignment horizontal="center" vertical="center" shrinkToFit="1"/>
    </xf>
    <xf numFmtId="49" fontId="0" fillId="0" borderId="0" xfId="2" applyNumberFormat="1" applyFont="1" applyAlignment="1">
      <alignment horizontal="center" vertical="center" shrinkToFit="1"/>
    </xf>
    <xf numFmtId="49" fontId="5" fillId="0" borderId="0" xfId="1" applyNumberFormat="1" applyBorder="1" applyAlignment="1" applyProtection="1"/>
    <xf numFmtId="49" fontId="0" fillId="0" borderId="7" xfId="2" applyNumberFormat="1" applyFont="1" applyBorder="1" applyAlignment="1">
      <alignment horizontal="center" shrinkToFit="1"/>
    </xf>
    <xf numFmtId="49" fontId="7" fillId="0" borderId="1" xfId="2" applyNumberFormat="1" applyFont="1" applyBorder="1" applyAlignment="1">
      <alignment horizontal="center" vertical="center" shrinkToFit="1"/>
    </xf>
    <xf numFmtId="0" fontId="1" fillId="0" borderId="51" xfId="2" applyBorder="1" applyAlignment="1">
      <alignment horizontal="center" vertical="center" shrinkToFit="1"/>
    </xf>
    <xf numFmtId="0" fontId="1" fillId="0" borderId="50" xfId="2" applyBorder="1" applyAlignment="1">
      <alignment horizontal="center" vertical="center" shrinkToFit="1"/>
    </xf>
    <xf numFmtId="0" fontId="1" fillId="0" borderId="47" xfId="2" applyBorder="1" applyAlignment="1">
      <alignment horizontal="center" vertical="center" shrinkToFit="1"/>
    </xf>
    <xf numFmtId="0" fontId="1" fillId="0" borderId="48" xfId="2" applyBorder="1" applyAlignment="1">
      <alignment horizontal="center" vertical="center" shrinkToFit="1"/>
    </xf>
    <xf numFmtId="0" fontId="0" fillId="4" borderId="40" xfId="2" applyFont="1" applyFill="1" applyBorder="1" applyAlignment="1">
      <alignment horizontal="center" vertical="center" shrinkToFit="1"/>
    </xf>
    <xf numFmtId="0" fontId="0" fillId="4" borderId="42" xfId="2" applyFont="1" applyFill="1" applyBorder="1" applyAlignment="1">
      <alignment horizontal="center" vertical="center" shrinkToFit="1"/>
    </xf>
    <xf numFmtId="0" fontId="0" fillId="4" borderId="38" xfId="2" applyFont="1" applyFill="1" applyBorder="1" applyAlignment="1">
      <alignment horizontal="center" vertical="center" shrinkToFit="1"/>
    </xf>
    <xf numFmtId="0" fontId="0" fillId="4" borderId="39" xfId="2" applyFont="1" applyFill="1" applyBorder="1" applyAlignment="1">
      <alignment horizontal="center" vertical="center" shrinkToFit="1"/>
    </xf>
    <xf numFmtId="0" fontId="0" fillId="0" borderId="51" xfId="2" applyFont="1" applyBorder="1" applyAlignment="1">
      <alignment horizontal="center" vertical="center" shrinkToFit="1"/>
    </xf>
    <xf numFmtId="0" fontId="0" fillId="0" borderId="50" xfId="2" applyFont="1" applyBorder="1" applyAlignment="1">
      <alignment horizontal="center" vertical="center" shrinkToFit="1"/>
    </xf>
    <xf numFmtId="0" fontId="0" fillId="0" borderId="47" xfId="2" applyFont="1" applyBorder="1" applyAlignment="1">
      <alignment horizontal="center" vertical="center" shrinkToFit="1"/>
    </xf>
    <xf numFmtId="0" fontId="0" fillId="0" borderId="48" xfId="2" applyFont="1" applyBorder="1" applyAlignment="1">
      <alignment horizontal="center" vertical="center" shrinkToFit="1"/>
    </xf>
    <xf numFmtId="49" fontId="5" fillId="3" borderId="40" xfId="1" applyNumberFormat="1" applyFill="1" applyBorder="1" applyAlignment="1" applyProtection="1">
      <alignment horizontal="center" vertical="center" shrinkToFit="1"/>
      <protection locked="0"/>
    </xf>
    <xf numFmtId="49" fontId="5" fillId="3" borderId="42" xfId="1" applyNumberFormat="1" applyFill="1" applyBorder="1" applyAlignment="1" applyProtection="1">
      <alignment horizontal="center" vertical="center" shrinkToFit="1"/>
      <protection locked="0"/>
    </xf>
    <xf numFmtId="49" fontId="5" fillId="3" borderId="38" xfId="1" applyNumberFormat="1" applyFill="1" applyBorder="1" applyAlignment="1" applyProtection="1">
      <alignment horizontal="center" vertical="center" shrinkToFit="1"/>
      <protection locked="0"/>
    </xf>
    <xf numFmtId="49" fontId="5" fillId="3" borderId="39" xfId="1" applyNumberFormat="1" applyFill="1" applyBorder="1" applyAlignment="1" applyProtection="1">
      <alignment horizontal="center" vertical="center" shrinkToFit="1"/>
      <protection locked="0"/>
    </xf>
    <xf numFmtId="0" fontId="7" fillId="0" borderId="52" xfId="0" applyFont="1" applyBorder="1" applyAlignment="1">
      <alignment horizontal="center" vertical="center" shrinkToFit="1"/>
    </xf>
    <xf numFmtId="0" fontId="0" fillId="0" borderId="53" xfId="0" applyBorder="1" applyAlignment="1">
      <alignment horizontal="center" vertical="center" shrinkToFit="1"/>
    </xf>
    <xf numFmtId="0" fontId="0" fillId="0" borderId="20" xfId="2" applyFont="1" applyBorder="1" applyAlignment="1">
      <alignment horizontal="center" shrinkToFit="1"/>
    </xf>
    <xf numFmtId="0" fontId="0" fillId="0" borderId="4" xfId="2" applyFont="1" applyBorder="1" applyAlignment="1">
      <alignment horizontal="center" shrinkToFit="1"/>
    </xf>
    <xf numFmtId="177" fontId="0" fillId="0" borderId="2" xfId="2" applyNumberFormat="1" applyFont="1" applyBorder="1" applyAlignment="1">
      <alignment vertical="center"/>
    </xf>
    <xf numFmtId="177" fontId="0" fillId="0" borderId="19" xfId="2" applyNumberFormat="1" applyFont="1" applyBorder="1" applyAlignment="1">
      <alignment vertical="center"/>
    </xf>
    <xf numFmtId="0" fontId="0" fillId="0" borderId="45" xfId="2" applyFont="1" applyBorder="1" applyAlignment="1">
      <alignment horizontal="center" shrinkToFit="1"/>
    </xf>
    <xf numFmtId="0" fontId="0" fillId="0" borderId="46" xfId="2" applyFont="1" applyBorder="1" applyAlignment="1">
      <alignment horizontal="center" shrinkToFit="1"/>
    </xf>
    <xf numFmtId="177" fontId="0" fillId="0" borderId="43" xfId="2" applyNumberFormat="1" applyFont="1" applyBorder="1" applyAlignment="1">
      <alignment vertical="center"/>
    </xf>
    <xf numFmtId="177" fontId="0" fillId="0" borderId="44" xfId="2" applyNumberFormat="1" applyFont="1" applyBorder="1" applyAlignment="1">
      <alignment vertical="center"/>
    </xf>
    <xf numFmtId="0" fontId="13" fillId="0" borderId="32" xfId="2" applyFont="1" applyBorder="1" applyAlignment="1">
      <alignment horizontal="center"/>
    </xf>
    <xf numFmtId="49" fontId="0" fillId="3" borderId="40" xfId="2" applyNumberFormat="1" applyFont="1" applyFill="1" applyBorder="1" applyAlignment="1" applyProtection="1">
      <alignment horizontal="center" vertical="center" shrinkToFit="1"/>
      <protection locked="0"/>
    </xf>
    <xf numFmtId="49" fontId="0" fillId="3" borderId="41" xfId="2" applyNumberFormat="1" applyFont="1" applyFill="1" applyBorder="1" applyAlignment="1" applyProtection="1">
      <alignment horizontal="center" vertical="center" shrinkToFit="1"/>
      <protection locked="0"/>
    </xf>
    <xf numFmtId="49" fontId="0" fillId="3" borderId="38" xfId="2" applyNumberFormat="1" applyFont="1" applyFill="1" applyBorder="1" applyAlignment="1" applyProtection="1">
      <alignment horizontal="center" vertical="center" shrinkToFit="1"/>
      <protection locked="0"/>
    </xf>
    <xf numFmtId="49" fontId="0" fillId="3" borderId="3" xfId="2" applyNumberFormat="1" applyFont="1" applyFill="1" applyBorder="1" applyAlignment="1" applyProtection="1">
      <alignment horizontal="center" vertical="center" shrinkToFit="1"/>
      <protection locked="0"/>
    </xf>
    <xf numFmtId="49" fontId="0" fillId="3" borderId="42" xfId="2" applyNumberFormat="1" applyFont="1" applyFill="1" applyBorder="1" applyAlignment="1" applyProtection="1">
      <alignment horizontal="center" vertical="center" shrinkToFit="1"/>
      <protection locked="0"/>
    </xf>
    <xf numFmtId="49" fontId="0" fillId="3" borderId="39" xfId="2" applyNumberFormat="1" applyFont="1" applyFill="1" applyBorder="1" applyAlignment="1" applyProtection="1">
      <alignment horizontal="center" vertical="center" shrinkToFit="1"/>
      <protection locked="0"/>
    </xf>
    <xf numFmtId="0" fontId="1" fillId="0" borderId="27" xfId="2" applyBorder="1" applyAlignment="1">
      <alignment horizontal="center" vertical="center" shrinkToFit="1"/>
    </xf>
    <xf numFmtId="0" fontId="1" fillId="0" borderId="49" xfId="2" applyBorder="1" applyAlignment="1">
      <alignment horizontal="center" vertical="center" shrinkToFit="1"/>
    </xf>
    <xf numFmtId="0" fontId="1" fillId="4" borderId="37" xfId="2" applyFill="1" applyBorder="1" applyAlignment="1">
      <alignment horizontal="center" vertical="center" shrinkToFit="1"/>
    </xf>
    <xf numFmtId="0" fontId="1" fillId="4" borderId="29" xfId="2" applyFill="1" applyBorder="1" applyAlignment="1">
      <alignment horizontal="center" vertical="center" shrinkToFit="1"/>
    </xf>
    <xf numFmtId="0" fontId="1" fillId="4" borderId="38" xfId="2" applyFill="1" applyBorder="1" applyAlignment="1">
      <alignment horizontal="center" vertical="center" shrinkToFit="1"/>
    </xf>
    <xf numFmtId="0" fontId="1" fillId="4" borderId="39" xfId="2" applyFill="1" applyBorder="1" applyAlignment="1">
      <alignment horizontal="center" vertical="center" shrinkToFit="1"/>
    </xf>
    <xf numFmtId="0" fontId="0" fillId="0" borderId="30" xfId="0" applyBorder="1" applyAlignment="1">
      <alignment vertical="center" shrinkToFit="1"/>
    </xf>
    <xf numFmtId="0" fontId="0" fillId="0" borderId="0" xfId="0" applyAlignment="1">
      <alignment vertical="center" shrinkToFit="1"/>
    </xf>
    <xf numFmtId="0" fontId="0" fillId="0" borderId="0" xfId="0" applyAlignment="1">
      <alignment horizontal="center" vertical="center"/>
    </xf>
    <xf numFmtId="0" fontId="0" fillId="6" borderId="40" xfId="0" applyFill="1" applyBorder="1" applyAlignment="1">
      <alignment horizontal="center" vertical="center"/>
    </xf>
    <xf numFmtId="0" fontId="0" fillId="6" borderId="50" xfId="0" applyFill="1" applyBorder="1" applyAlignment="1">
      <alignment horizontal="center" vertical="center"/>
    </xf>
    <xf numFmtId="0" fontId="0" fillId="6" borderId="38" xfId="0" applyFill="1" applyBorder="1" applyAlignment="1">
      <alignment horizontal="center" vertical="center"/>
    </xf>
    <xf numFmtId="0" fontId="0" fillId="6" borderId="48" xfId="0" applyFill="1" applyBorder="1" applyAlignment="1">
      <alignment horizontal="center" vertical="center"/>
    </xf>
    <xf numFmtId="0" fontId="0" fillId="0" borderId="40" xfId="0" applyBorder="1" applyAlignment="1">
      <alignment horizontal="center" vertical="center"/>
    </xf>
    <xf numFmtId="0" fontId="0" fillId="0" borderId="50" xfId="0" applyBorder="1" applyAlignment="1">
      <alignment horizontal="center" vertical="center"/>
    </xf>
    <xf numFmtId="0" fontId="0" fillId="0" borderId="38" xfId="0" applyBorder="1" applyAlignment="1">
      <alignment horizontal="center" vertical="center"/>
    </xf>
    <xf numFmtId="0" fontId="0" fillId="0" borderId="48" xfId="0" applyBorder="1" applyAlignment="1">
      <alignment horizontal="center" vertical="center"/>
    </xf>
    <xf numFmtId="177" fontId="0" fillId="0" borderId="5" xfId="2" applyNumberFormat="1" applyFont="1" applyBorder="1" applyAlignment="1" applyProtection="1">
      <alignment vertical="center"/>
      <protection locked="0"/>
    </xf>
    <xf numFmtId="177" fontId="0" fillId="0" borderId="16" xfId="0" applyNumberFormat="1" applyBorder="1">
      <alignment vertical="center"/>
    </xf>
    <xf numFmtId="177" fontId="0" fillId="0" borderId="21" xfId="2" applyNumberFormat="1" applyFont="1" applyBorder="1" applyAlignment="1" applyProtection="1">
      <alignment vertical="center"/>
      <protection locked="0"/>
    </xf>
    <xf numFmtId="177" fontId="0" fillId="0" borderId="22" xfId="0" applyNumberFormat="1" applyBorder="1">
      <alignment vertical="center"/>
    </xf>
    <xf numFmtId="0" fontId="0" fillId="0" borderId="11" xfId="2" applyFont="1" applyBorder="1" applyAlignment="1">
      <alignment horizontal="center" shrinkToFit="1"/>
    </xf>
    <xf numFmtId="0" fontId="0" fillId="0" borderId="5" xfId="0" applyBorder="1" applyAlignment="1">
      <alignment vertical="center" shrinkToFit="1"/>
    </xf>
    <xf numFmtId="0" fontId="0" fillId="0" borderId="8" xfId="2" applyFont="1" applyBorder="1" applyAlignment="1">
      <alignment horizontal="center" shrinkToFit="1"/>
    </xf>
    <xf numFmtId="0" fontId="0" fillId="0" borderId="1" xfId="0" applyBorder="1" applyAlignment="1">
      <alignment vertical="center" shrinkToFit="1"/>
    </xf>
    <xf numFmtId="0" fontId="0" fillId="0" borderId="10" xfId="2" applyFont="1" applyBorder="1" applyAlignment="1">
      <alignment horizontal="center" shrinkToFit="1"/>
    </xf>
    <xf numFmtId="0" fontId="0" fillId="0" borderId="9" xfId="0" applyBorder="1" applyAlignment="1">
      <alignment vertical="center" shrinkToFit="1"/>
    </xf>
    <xf numFmtId="0" fontId="0" fillId="0" borderId="17" xfId="2" applyFont="1" applyBorder="1" applyAlignment="1" applyProtection="1">
      <alignment vertical="center" shrinkToFit="1"/>
      <protection locked="0"/>
    </xf>
    <xf numFmtId="0" fontId="1" fillId="0" borderId="18" xfId="0" applyFont="1" applyBorder="1" applyAlignment="1" applyProtection="1">
      <alignment vertical="center" shrinkToFit="1"/>
      <protection locked="0"/>
    </xf>
    <xf numFmtId="0" fontId="0" fillId="0" borderId="2" xfId="2" applyFont="1" applyBorder="1" applyAlignment="1" applyProtection="1">
      <alignment vertical="center" shrinkToFit="1"/>
      <protection locked="0"/>
    </xf>
    <xf numFmtId="0" fontId="0" fillId="0" borderId="19" xfId="0" applyBorder="1" applyAlignment="1" applyProtection="1">
      <alignment vertical="center" shrinkToFit="1"/>
      <protection locked="0"/>
    </xf>
    <xf numFmtId="0" fontId="0" fillId="0" borderId="46" xfId="0" applyBorder="1" applyAlignment="1">
      <alignment horizontal="center" vertical="center" shrinkToFit="1"/>
    </xf>
    <xf numFmtId="49" fontId="0" fillId="0" borderId="43" xfId="2" applyNumberFormat="1" applyFont="1" applyBorder="1" applyAlignment="1" applyProtection="1">
      <alignment vertical="center" shrinkToFit="1"/>
      <protection locked="0"/>
    </xf>
    <xf numFmtId="0" fontId="0" fillId="0" borderId="44" xfId="0" applyBorder="1" applyAlignment="1">
      <alignment vertical="center" shrinkToFit="1"/>
    </xf>
    <xf numFmtId="0" fontId="0" fillId="0" borderId="6" xfId="2" applyFont="1" applyBorder="1" applyAlignment="1">
      <alignment horizontal="center" shrinkToFit="1"/>
    </xf>
    <xf numFmtId="0" fontId="0" fillId="0" borderId="7" xfId="0" applyBorder="1" applyAlignment="1">
      <alignment horizontal="center" vertical="center" shrinkToFit="1"/>
    </xf>
    <xf numFmtId="0" fontId="0" fillId="0" borderId="1" xfId="0" applyBorder="1" applyAlignment="1">
      <alignment horizontal="center" vertical="center" shrinkToFit="1"/>
    </xf>
    <xf numFmtId="0" fontId="17" fillId="0" borderId="0" xfId="4" applyFont="1" applyAlignment="1">
      <alignment horizontal="center" vertical="center"/>
    </xf>
    <xf numFmtId="0" fontId="16" fillId="0" borderId="0" xfId="4" applyAlignment="1">
      <alignment horizontal="distributed" vertical="center"/>
    </xf>
    <xf numFmtId="0" fontId="16" fillId="0" borderId="23" xfId="4" applyBorder="1" applyAlignment="1">
      <alignment horizontal="center" vertical="center"/>
    </xf>
    <xf numFmtId="0" fontId="16" fillId="0" borderId="24" xfId="4" applyBorder="1" applyAlignment="1">
      <alignment horizontal="center" vertical="center"/>
    </xf>
    <xf numFmtId="0" fontId="16" fillId="0" borderId="25" xfId="4" applyBorder="1" applyAlignment="1">
      <alignment horizontal="center" vertical="center"/>
    </xf>
    <xf numFmtId="0" fontId="16" fillId="0" borderId="26" xfId="4" applyBorder="1" applyAlignment="1">
      <alignment horizontal="distributed" vertical="center"/>
    </xf>
    <xf numFmtId="0" fontId="16" fillId="0" borderId="27" xfId="4" applyBorder="1" applyAlignment="1">
      <alignment horizontal="center" vertical="center"/>
    </xf>
    <xf numFmtId="0" fontId="16" fillId="0" borderId="28" xfId="4" applyBorder="1" applyAlignment="1">
      <alignment horizontal="center" vertical="center"/>
    </xf>
    <xf numFmtId="0" fontId="16" fillId="0" borderId="29" xfId="4" applyBorder="1" applyAlignment="1">
      <alignment horizontal="center" vertical="center"/>
    </xf>
    <xf numFmtId="0" fontId="19" fillId="0" borderId="27" xfId="5" applyBorder="1" applyAlignment="1" applyProtection="1">
      <alignment horizontal="center" vertical="center"/>
    </xf>
    <xf numFmtId="0" fontId="16" fillId="0" borderId="1" xfId="4" applyBorder="1" applyAlignment="1">
      <alignment horizontal="center" vertical="center"/>
    </xf>
    <xf numFmtId="0" fontId="16" fillId="0" borderId="30" xfId="4" applyBorder="1" applyAlignment="1">
      <alignment horizontal="center" vertical="center" wrapText="1"/>
    </xf>
    <xf numFmtId="0" fontId="16" fillId="0" borderId="0" xfId="4" applyAlignment="1">
      <alignment horizontal="center" vertical="center" wrapText="1"/>
    </xf>
    <xf numFmtId="0" fontId="16" fillId="0" borderId="28" xfId="4" applyBorder="1" applyAlignment="1">
      <alignment horizontal="center" vertical="center" wrapText="1"/>
    </xf>
    <xf numFmtId="0" fontId="16" fillId="0" borderId="29" xfId="4" applyBorder="1" applyAlignment="1">
      <alignment horizontal="center" vertical="center" wrapText="1"/>
    </xf>
    <xf numFmtId="0" fontId="16" fillId="0" borderId="31" xfId="4" applyBorder="1" applyAlignment="1">
      <alignment horizontal="center" vertical="center" wrapText="1"/>
    </xf>
    <xf numFmtId="0" fontId="16" fillId="0" borderId="32" xfId="4" applyBorder="1" applyAlignment="1">
      <alignment horizontal="center" vertical="center" wrapText="1"/>
    </xf>
    <xf numFmtId="0" fontId="16" fillId="0" borderId="33" xfId="4" applyBorder="1" applyAlignment="1">
      <alignment horizontal="center" vertical="center" wrapText="1"/>
    </xf>
    <xf numFmtId="0" fontId="20" fillId="0" borderId="3" xfId="4" applyFont="1" applyBorder="1" applyAlignment="1">
      <alignment horizontal="center" vertical="center"/>
    </xf>
    <xf numFmtId="0" fontId="20" fillId="0" borderId="0" xfId="4" applyFont="1" applyAlignment="1">
      <alignment horizontal="center" vertical="center"/>
    </xf>
    <xf numFmtId="0" fontId="16" fillId="0" borderId="34" xfId="4" applyBorder="1" applyAlignment="1">
      <alignment horizontal="center" vertical="center"/>
    </xf>
    <xf numFmtId="0" fontId="16" fillId="0" borderId="35" xfId="4" applyBorder="1" applyAlignment="1">
      <alignment horizontal="center" vertical="center"/>
    </xf>
    <xf numFmtId="0" fontId="16" fillId="0" borderId="36" xfId="4" applyBorder="1" applyAlignment="1">
      <alignment horizontal="center" vertical="center"/>
    </xf>
    <xf numFmtId="0" fontId="16" fillId="0" borderId="5" xfId="4" applyBorder="1" applyAlignment="1">
      <alignment horizontal="center" vertical="center"/>
    </xf>
    <xf numFmtId="0" fontId="23" fillId="0" borderId="0" xfId="4" applyFont="1" applyAlignment="1">
      <alignment horizontal="center" vertical="center"/>
    </xf>
    <xf numFmtId="179" fontId="16" fillId="0" borderId="23" xfId="4" applyNumberFormat="1" applyBorder="1" applyAlignment="1">
      <alignment horizontal="center" vertical="center"/>
    </xf>
    <xf numFmtId="179" fontId="16" fillId="0" borderId="24" xfId="4" applyNumberFormat="1" applyBorder="1" applyAlignment="1">
      <alignment horizontal="center" vertical="center"/>
    </xf>
    <xf numFmtId="179" fontId="16" fillId="0" borderId="25" xfId="4" applyNumberFormat="1" applyBorder="1" applyAlignment="1">
      <alignment horizontal="center" vertical="center"/>
    </xf>
    <xf numFmtId="0" fontId="16" fillId="5" borderId="23" xfId="4" applyFill="1" applyBorder="1" applyAlignment="1" applyProtection="1">
      <alignment horizontal="center" vertical="center"/>
      <protection locked="0"/>
    </xf>
    <xf numFmtId="0" fontId="16" fillId="5" borderId="24" xfId="4" applyFill="1" applyBorder="1" applyAlignment="1" applyProtection="1">
      <alignment horizontal="center" vertical="center"/>
      <protection locked="0"/>
    </xf>
    <xf numFmtId="0" fontId="16" fillId="5" borderId="25" xfId="4" applyFill="1" applyBorder="1" applyAlignment="1" applyProtection="1">
      <alignment horizontal="center" vertical="center"/>
      <protection locked="0"/>
    </xf>
    <xf numFmtId="180" fontId="24" fillId="0" borderId="23" xfId="4" applyNumberFormat="1" applyFont="1" applyBorder="1" applyAlignment="1">
      <alignment horizontal="center" vertical="center"/>
    </xf>
    <xf numFmtId="180" fontId="24" fillId="0" borderId="24" xfId="4" applyNumberFormat="1" applyFont="1" applyBorder="1" applyAlignment="1">
      <alignment horizontal="center" vertical="center"/>
    </xf>
    <xf numFmtId="180" fontId="24" fillId="0" borderId="25" xfId="4" applyNumberFormat="1" applyFont="1" applyBorder="1" applyAlignment="1">
      <alignment horizontal="center" vertical="center"/>
    </xf>
    <xf numFmtId="0" fontId="16" fillId="5" borderId="27" xfId="4" applyFill="1" applyBorder="1" applyAlignment="1" applyProtection="1">
      <alignment horizontal="center" vertical="center" wrapText="1"/>
      <protection locked="0"/>
    </xf>
    <xf numFmtId="0" fontId="16" fillId="5" borderId="28" xfId="4" applyFill="1" applyBorder="1" applyAlignment="1" applyProtection="1">
      <alignment horizontal="center" vertical="center" wrapText="1"/>
      <protection locked="0"/>
    </xf>
    <xf numFmtId="0" fontId="16" fillId="5" borderId="29" xfId="4" applyFill="1" applyBorder="1" applyAlignment="1" applyProtection="1">
      <alignment horizontal="center" vertical="center" wrapText="1"/>
      <protection locked="0"/>
    </xf>
    <xf numFmtId="0" fontId="16" fillId="5" borderId="31" xfId="4" applyFill="1" applyBorder="1" applyAlignment="1" applyProtection="1">
      <alignment horizontal="center" vertical="center" wrapText="1"/>
      <protection locked="0"/>
    </xf>
    <xf numFmtId="0" fontId="16" fillId="5" borderId="32" xfId="4" applyFill="1" applyBorder="1" applyAlignment="1" applyProtection="1">
      <alignment horizontal="center" vertical="center" wrapText="1"/>
      <protection locked="0"/>
    </xf>
    <xf numFmtId="0" fontId="16" fillId="5" borderId="33" xfId="4" applyFill="1" applyBorder="1" applyAlignment="1" applyProtection="1">
      <alignment horizontal="center" vertical="center" wrapText="1"/>
      <protection locked="0"/>
    </xf>
    <xf numFmtId="0" fontId="16" fillId="0" borderId="1" xfId="4" applyBorder="1" applyAlignment="1" applyProtection="1">
      <alignment horizontal="center" vertical="center"/>
      <protection locked="0"/>
    </xf>
    <xf numFmtId="0" fontId="16" fillId="4" borderId="0" xfId="4" applyFill="1" applyAlignment="1" applyProtection="1">
      <alignment horizontal="center" vertical="center"/>
      <protection locked="0"/>
    </xf>
    <xf numFmtId="0" fontId="16" fillId="0" borderId="5" xfId="4" applyBorder="1" applyAlignment="1" applyProtection="1">
      <alignment horizontal="center" vertical="center"/>
      <protection locked="0"/>
    </xf>
  </cellXfs>
  <cellStyles count="9">
    <cellStyle name="ハイパーリンク" xfId="1" builtinId="8"/>
    <cellStyle name="ハイパーリンク 2 2" xfId="5" xr:uid="{300A600E-E1B6-400A-BDAC-6084991621CE}"/>
    <cellStyle name="標準" xfId="0" builtinId="0"/>
    <cellStyle name="標準 10" xfId="4" xr:uid="{C5BC5FB2-F40D-4484-B122-CFEF37F6C3CF}"/>
    <cellStyle name="標準 2" xfId="8" xr:uid="{09BE2F0D-25C6-4DF6-A61D-65B3B29A2C0F}"/>
    <cellStyle name="標準 2 2" xfId="6" xr:uid="{FCA87CC9-21AD-4511-B838-69CFD7AB66C5}"/>
    <cellStyle name="標準 3" xfId="7" xr:uid="{6DCAD42C-E713-496C-BE82-8E1573B6AA7C}"/>
    <cellStyle name="標準_申込入力" xfId="2" xr:uid="{59AC740A-C35C-43AB-BF56-D4A92F346AC3}"/>
    <cellStyle name="未定義" xfId="3" xr:uid="{FA8BF937-BAF5-47C7-A6E5-5A0BCEA37907}"/>
  </cellStyles>
  <dxfs count="1">
    <dxf>
      <font>
        <b/>
        <i val="0"/>
        <strike val="0"/>
        <color rgb="FFFF0000"/>
      </font>
    </dxf>
  </dxfs>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339725</xdr:colOff>
      <xdr:row>4</xdr:row>
      <xdr:rowOff>66674</xdr:rowOff>
    </xdr:from>
    <xdr:to>
      <xdr:col>10</xdr:col>
      <xdr:colOff>371474</xdr:colOff>
      <xdr:row>6</xdr:row>
      <xdr:rowOff>66675</xdr:rowOff>
    </xdr:to>
    <xdr:sp macro="" textlink="">
      <xdr:nvSpPr>
        <xdr:cNvPr id="2" name="四角形吹き出し 1">
          <a:extLst>
            <a:ext uri="{FF2B5EF4-FFF2-40B4-BE49-F238E27FC236}">
              <a16:creationId xmlns:a16="http://schemas.microsoft.com/office/drawing/2014/main" id="{0AFA12B7-0E3C-4C93-A8FC-A5D1E946B0B3}"/>
            </a:ext>
          </a:extLst>
        </xdr:cNvPr>
        <xdr:cNvSpPr/>
      </xdr:nvSpPr>
      <xdr:spPr>
        <a:xfrm>
          <a:off x="3343275" y="1482724"/>
          <a:ext cx="3651249" cy="342901"/>
        </a:xfrm>
        <a:prstGeom prst="wedgeRectCallout">
          <a:avLst>
            <a:gd name="adj1" fmla="val -63690"/>
            <a:gd name="adj2" fmla="val -8928"/>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氏名は姓と名の間にスペースを入れてください。</a:t>
          </a:r>
          <a:endParaRPr kumimoji="1" lang="en-US" altLang="ja-JP" sz="1100">
            <a:solidFill>
              <a:sysClr val="windowText" lastClr="000000"/>
            </a:solidFill>
          </a:endParaRPr>
        </a:p>
        <a:p>
          <a:pPr algn="ctr"/>
          <a:r>
            <a:rPr kumimoji="1" lang="ja-JP" altLang="en-US" sz="1100">
              <a:solidFill>
                <a:sysClr val="windowText" lastClr="000000"/>
              </a:solidFill>
            </a:rPr>
            <a:t>例：）○○</a:t>
          </a:r>
          <a:r>
            <a:rPr kumimoji="1" lang="ja-JP" altLang="en-US" sz="1100" baseline="0">
              <a:solidFill>
                <a:sysClr val="windowText" lastClr="000000"/>
              </a:solidFill>
            </a:rPr>
            <a:t>　</a:t>
          </a:r>
          <a:r>
            <a:rPr kumimoji="1" lang="ja-JP" altLang="en-US" sz="1100">
              <a:solidFill>
                <a:sysClr val="windowText" lastClr="000000"/>
              </a:solidFill>
            </a:rPr>
            <a:t>□□</a:t>
          </a:r>
        </a:p>
      </xdr:txBody>
    </xdr:sp>
    <xdr:clientData/>
  </xdr:twoCellAnchor>
  <xdr:twoCellAnchor>
    <xdr:from>
      <xdr:col>5</xdr:col>
      <xdr:colOff>311150</xdr:colOff>
      <xdr:row>6</xdr:row>
      <xdr:rowOff>85724</xdr:rowOff>
    </xdr:from>
    <xdr:to>
      <xdr:col>10</xdr:col>
      <xdr:colOff>612816</xdr:colOff>
      <xdr:row>9</xdr:row>
      <xdr:rowOff>139699</xdr:rowOff>
    </xdr:to>
    <xdr:sp macro="" textlink="">
      <xdr:nvSpPr>
        <xdr:cNvPr id="3" name="四角形吹き出し 2">
          <a:extLst>
            <a:ext uri="{FF2B5EF4-FFF2-40B4-BE49-F238E27FC236}">
              <a16:creationId xmlns:a16="http://schemas.microsoft.com/office/drawing/2014/main" id="{E473F03B-8227-4549-B569-AB2693403017}"/>
            </a:ext>
          </a:extLst>
        </xdr:cNvPr>
        <xdr:cNvSpPr/>
      </xdr:nvSpPr>
      <xdr:spPr>
        <a:xfrm>
          <a:off x="3917950" y="1844674"/>
          <a:ext cx="3305216" cy="568325"/>
        </a:xfrm>
        <a:prstGeom prst="wedgeRectCallout">
          <a:avLst>
            <a:gd name="adj1" fmla="val -69232"/>
            <a:gd name="adj2" fmla="val -46636"/>
          </a:avLst>
        </a:prstGeom>
      </xdr:spPr>
      <xdr:style>
        <a:lnRef idx="2">
          <a:schemeClr val="accent3"/>
        </a:lnRef>
        <a:fillRef idx="1">
          <a:schemeClr val="lt1"/>
        </a:fillRef>
        <a:effectRef idx="0">
          <a:schemeClr val="accent3"/>
        </a:effectRef>
        <a:fontRef idx="minor">
          <a:schemeClr val="dk1"/>
        </a:fontRef>
      </xdr:style>
      <xdr:txBody>
        <a:bodyPr vertOverflow="clip" rtlCol="0" anchor="ctr"/>
        <a:lstStyle/>
        <a:p>
          <a:pPr algn="ctr"/>
          <a:r>
            <a:rPr kumimoji="1" lang="ja-JP" altLang="en-US" sz="1100">
              <a:solidFill>
                <a:sysClr val="windowText" lastClr="000000"/>
              </a:solidFill>
            </a:rPr>
            <a:t>連絡先（携帯）と郵便番号は半角で。</a:t>
          </a:r>
          <a:endParaRPr kumimoji="1" lang="en-US" altLang="ja-JP" sz="1100">
            <a:solidFill>
              <a:sysClr val="windowText" lastClr="000000"/>
            </a:solidFill>
          </a:endParaRPr>
        </a:p>
        <a:p>
          <a:pPr algn="ctr"/>
          <a:r>
            <a:rPr kumimoji="1" lang="ja-JP" altLang="en-US" sz="1100">
              <a:solidFill>
                <a:sysClr val="windowText" lastClr="000000"/>
              </a:solidFill>
            </a:rPr>
            <a:t>ハイフンを入れてください。</a:t>
          </a:r>
          <a:endParaRPr kumimoji="1" lang="en-US" altLang="ja-JP" sz="1100">
            <a:solidFill>
              <a:sysClr val="windowText" lastClr="000000"/>
            </a:solidFill>
          </a:endParaRPr>
        </a:p>
        <a:p>
          <a:pPr algn="ctr"/>
          <a:r>
            <a:rPr kumimoji="1" lang="ja-JP" altLang="en-US" sz="1100">
              <a:solidFill>
                <a:sysClr val="windowText" lastClr="000000"/>
              </a:solidFill>
            </a:rPr>
            <a:t>例（携帯電話）：）</a:t>
          </a:r>
          <a:r>
            <a:rPr kumimoji="1" lang="en-US" altLang="ja-JP" sz="1100">
              <a:solidFill>
                <a:sysClr val="windowText" lastClr="000000"/>
              </a:solidFill>
            </a:rPr>
            <a:t>000-1122-3344</a:t>
          </a:r>
          <a:endParaRPr kumimoji="1" lang="ja-JP" altLang="en-US" sz="1100">
            <a:solidFill>
              <a:sysClr val="windowText" lastClr="000000"/>
            </a:solidFill>
          </a:endParaRPr>
        </a:p>
      </xdr:txBody>
    </xdr:sp>
    <xdr:clientData/>
  </xdr:twoCellAnchor>
  <xdr:twoCellAnchor>
    <xdr:from>
      <xdr:col>4</xdr:col>
      <xdr:colOff>206375</xdr:colOff>
      <xdr:row>14</xdr:row>
      <xdr:rowOff>19050</xdr:rowOff>
    </xdr:from>
    <xdr:to>
      <xdr:col>10</xdr:col>
      <xdr:colOff>526998</xdr:colOff>
      <xdr:row>15</xdr:row>
      <xdr:rowOff>146050</xdr:rowOff>
    </xdr:to>
    <xdr:sp macro="" textlink="">
      <xdr:nvSpPr>
        <xdr:cNvPr id="4" name="四角形吹き出し 4">
          <a:extLst>
            <a:ext uri="{FF2B5EF4-FFF2-40B4-BE49-F238E27FC236}">
              <a16:creationId xmlns:a16="http://schemas.microsoft.com/office/drawing/2014/main" id="{709D20C5-3C8D-4F59-9331-FCACA172589C}"/>
            </a:ext>
          </a:extLst>
        </xdr:cNvPr>
        <xdr:cNvSpPr/>
      </xdr:nvSpPr>
      <xdr:spPr>
        <a:xfrm>
          <a:off x="3209925" y="3200400"/>
          <a:ext cx="3940123" cy="368300"/>
        </a:xfrm>
        <a:prstGeom prst="wedgeRectCallout">
          <a:avLst>
            <a:gd name="adj1" fmla="val -55591"/>
            <a:gd name="adj2" fmla="val -11657"/>
          </a:avLst>
        </a:prstGeom>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solidFill>
                <a:sysClr val="windowText" lastClr="000000"/>
              </a:solidFill>
            </a:rPr>
            <a:t>人数を、数字だけ入力してください。</a:t>
          </a:r>
          <a:endParaRPr kumimoji="1" lang="en-US" altLang="ja-JP" sz="1100">
            <a:solidFill>
              <a:sysClr val="windowText" lastClr="000000"/>
            </a:solidFill>
          </a:endParaRPr>
        </a:p>
        <a:p>
          <a:pPr algn="ctr"/>
          <a:r>
            <a:rPr kumimoji="1" lang="en-US" altLang="ja-JP" sz="1100" u="sng">
              <a:solidFill>
                <a:srgbClr val="FF0000"/>
              </a:solidFill>
            </a:rPr>
            <a:t>※【</a:t>
          </a:r>
          <a:r>
            <a:rPr kumimoji="1" lang="ja-JP" altLang="en-US" sz="1100" u="sng">
              <a:solidFill>
                <a:srgbClr val="FF0000"/>
              </a:solidFill>
            </a:rPr>
            <a:t>名</a:t>
          </a:r>
          <a:r>
            <a:rPr kumimoji="1" lang="en-US" altLang="ja-JP" sz="1100" u="sng">
              <a:solidFill>
                <a:srgbClr val="FF0000"/>
              </a:solidFill>
            </a:rPr>
            <a:t>】</a:t>
          </a:r>
          <a:r>
            <a:rPr kumimoji="1" lang="ja-JP" altLang="en-US" sz="1100" u="sng">
              <a:solidFill>
                <a:srgbClr val="FF0000"/>
              </a:solidFill>
            </a:rPr>
            <a:t>は自動で入力されます</a:t>
          </a:r>
          <a:r>
            <a:rPr kumimoji="1" lang="ja-JP" altLang="en-US" sz="1100">
              <a:solidFill>
                <a:sysClr val="windowText" lastClr="000000"/>
              </a:solidFill>
            </a:rPr>
            <a:t>。</a:t>
          </a:r>
        </a:p>
      </xdr:txBody>
    </xdr:sp>
    <xdr:clientData/>
  </xdr:twoCellAnchor>
  <xdr:twoCellAnchor>
    <xdr:from>
      <xdr:col>5</xdr:col>
      <xdr:colOff>330200</xdr:colOff>
      <xdr:row>19</xdr:row>
      <xdr:rowOff>190500</xdr:rowOff>
    </xdr:from>
    <xdr:to>
      <xdr:col>10</xdr:col>
      <xdr:colOff>682625</xdr:colOff>
      <xdr:row>26</xdr:row>
      <xdr:rowOff>76200</xdr:rowOff>
    </xdr:to>
    <xdr:sp macro="" textlink="">
      <xdr:nvSpPr>
        <xdr:cNvPr id="5" name="四角形吹き出し 5">
          <a:extLst>
            <a:ext uri="{FF2B5EF4-FFF2-40B4-BE49-F238E27FC236}">
              <a16:creationId xmlns:a16="http://schemas.microsoft.com/office/drawing/2014/main" id="{11E1E6AE-FAEA-4059-BE1A-92B68D6E53FB}"/>
            </a:ext>
          </a:extLst>
        </xdr:cNvPr>
        <xdr:cNvSpPr/>
      </xdr:nvSpPr>
      <xdr:spPr>
        <a:xfrm>
          <a:off x="3937000" y="4483100"/>
          <a:ext cx="3286125" cy="1085850"/>
        </a:xfrm>
        <a:prstGeom prst="wedgeRectCallout">
          <a:avLst>
            <a:gd name="adj1" fmla="val -57753"/>
            <a:gd name="adj2" fmla="val -16126"/>
          </a:avLst>
        </a:prstGeom>
      </xdr:spPr>
      <xdr:style>
        <a:lnRef idx="2">
          <a:schemeClr val="accent6"/>
        </a:lnRef>
        <a:fillRef idx="1">
          <a:schemeClr val="lt1"/>
        </a:fillRef>
        <a:effectRef idx="0">
          <a:schemeClr val="accent6"/>
        </a:effectRef>
        <a:fontRef idx="minor">
          <a:schemeClr val="dk1"/>
        </a:fontRef>
      </xdr:style>
      <xdr:txBody>
        <a:bodyPr vertOverflow="clip" rtlCol="0" anchor="ctr"/>
        <a:lstStyle/>
        <a:p>
          <a:pPr algn="l">
            <a:lnSpc>
              <a:spcPts val="1000"/>
            </a:lnSpc>
          </a:pPr>
          <a:r>
            <a:rPr kumimoji="1" lang="ja-JP" altLang="en-US" sz="1000">
              <a:solidFill>
                <a:sysClr val="windowText" lastClr="000000"/>
              </a:solidFill>
            </a:rPr>
            <a:t>①　ＮＯ．１は、上の入力欄から自動で反映されます。</a:t>
          </a:r>
          <a:endParaRPr kumimoji="1" lang="en-US" altLang="ja-JP" sz="1000">
            <a:solidFill>
              <a:sysClr val="windowText" lastClr="000000"/>
            </a:solidFill>
          </a:endParaRPr>
        </a:p>
        <a:p>
          <a:pPr algn="l">
            <a:lnSpc>
              <a:spcPts val="1000"/>
            </a:lnSpc>
          </a:pPr>
          <a:r>
            <a:rPr kumimoji="1" lang="ja-JP" altLang="en-US" sz="1000">
              <a:solidFill>
                <a:sysClr val="windowText" lastClr="000000"/>
              </a:solidFill>
            </a:rPr>
            <a:t>②</a:t>
          </a:r>
          <a:r>
            <a:rPr kumimoji="1" lang="ja-JP" altLang="en-US" sz="1000" baseline="0">
              <a:solidFill>
                <a:sysClr val="windowText" lastClr="000000"/>
              </a:solidFill>
            </a:rPr>
            <a:t> ・</a:t>
          </a:r>
          <a:r>
            <a:rPr kumimoji="1" lang="ja-JP" altLang="en-US" sz="1000">
              <a:solidFill>
                <a:sysClr val="windowText" lastClr="000000"/>
              </a:solidFill>
            </a:rPr>
            <a:t>氏名は姓と名に</a:t>
          </a:r>
          <a:r>
            <a:rPr kumimoji="1" lang="ja-JP" altLang="en-US" sz="1000">
              <a:solidFill>
                <a:srgbClr val="FF0000"/>
              </a:solidFill>
            </a:rPr>
            <a:t>全角のスペース</a:t>
          </a:r>
          <a:r>
            <a:rPr kumimoji="1" lang="ja-JP" altLang="en-US" sz="1000">
              <a:solidFill>
                <a:sysClr val="windowText" lastClr="000000"/>
              </a:solidFill>
            </a:rPr>
            <a:t>を。</a:t>
          </a:r>
          <a:endParaRPr kumimoji="1" lang="en-US" altLang="ja-JP" sz="1000">
            <a:solidFill>
              <a:sysClr val="windowText" lastClr="000000"/>
            </a:solidFill>
          </a:endParaRPr>
        </a:p>
        <a:p>
          <a:pPr algn="l">
            <a:lnSpc>
              <a:spcPts val="1000"/>
            </a:lnSpc>
          </a:pPr>
          <a:r>
            <a:rPr kumimoji="1" lang="ja-JP" altLang="en-US" sz="1000">
              <a:solidFill>
                <a:sysClr val="windowText" lastClr="000000"/>
              </a:solidFill>
            </a:rPr>
            <a:t>　</a:t>
          </a:r>
          <a:r>
            <a:rPr kumimoji="1" lang="ja-JP" altLang="en-US" sz="1000" baseline="0">
              <a:solidFill>
                <a:sysClr val="windowText" lastClr="000000"/>
              </a:solidFill>
            </a:rPr>
            <a:t> </a:t>
          </a:r>
          <a:r>
            <a:rPr kumimoji="1" lang="ja-JP" altLang="en-US" sz="1000">
              <a:solidFill>
                <a:sysClr val="windowText" lastClr="000000"/>
              </a:solidFill>
            </a:rPr>
            <a:t>・</a:t>
          </a:r>
          <a:r>
            <a:rPr kumimoji="1" lang="ja-JP" altLang="en-US" sz="1000" baseline="0">
              <a:solidFill>
                <a:sysClr val="windowText" lastClr="000000"/>
              </a:solidFill>
            </a:rPr>
            <a:t> </a:t>
          </a:r>
          <a:r>
            <a:rPr kumimoji="1" lang="ja-JP" altLang="en-US" sz="1000">
              <a:solidFill>
                <a:srgbClr val="FF0000"/>
              </a:solidFill>
            </a:rPr>
            <a:t>フリガナは半角で入力</a:t>
          </a:r>
          <a:r>
            <a:rPr kumimoji="1" lang="ja-JP" altLang="en-US" sz="1000">
              <a:solidFill>
                <a:sysClr val="windowText" lastClr="000000"/>
              </a:solidFill>
            </a:rPr>
            <a:t>し、間は</a:t>
          </a:r>
          <a:r>
            <a:rPr kumimoji="1" lang="ja-JP" altLang="en-US" sz="1000">
              <a:solidFill>
                <a:srgbClr val="FF0000"/>
              </a:solidFill>
            </a:rPr>
            <a:t>半角スペース</a:t>
          </a:r>
          <a:r>
            <a:rPr kumimoji="1" lang="ja-JP" altLang="en-US" sz="1000">
              <a:solidFill>
                <a:sysClr val="windowText" lastClr="000000"/>
              </a:solidFill>
            </a:rPr>
            <a:t>を入力</a:t>
          </a:r>
          <a:endParaRPr kumimoji="1" lang="en-US" altLang="ja-JP" sz="1000">
            <a:solidFill>
              <a:sysClr val="windowText" lastClr="000000"/>
            </a:solidFill>
          </a:endParaRPr>
        </a:p>
        <a:p>
          <a:pPr algn="l">
            <a:lnSpc>
              <a:spcPts val="1000"/>
            </a:lnSpc>
          </a:pPr>
          <a:r>
            <a:rPr kumimoji="1" lang="ja-JP" altLang="en-US" sz="1000">
              <a:solidFill>
                <a:sysClr val="windowText" lastClr="000000"/>
              </a:solidFill>
            </a:rPr>
            <a:t>　　</a:t>
          </a:r>
          <a:r>
            <a:rPr kumimoji="1" lang="ja-JP" altLang="en-US" sz="1000" baseline="0">
              <a:solidFill>
                <a:sysClr val="windowText" lastClr="000000"/>
              </a:solidFill>
            </a:rPr>
            <a:t> </a:t>
          </a:r>
          <a:r>
            <a:rPr kumimoji="1" lang="ja-JP" altLang="en-US" sz="1000">
              <a:solidFill>
                <a:sysClr val="windowText" lastClr="000000"/>
              </a:solidFill>
            </a:rPr>
            <a:t>してください。（設定を変える必要はありません）</a:t>
          </a:r>
          <a:endParaRPr kumimoji="1" lang="en-US" altLang="ja-JP" sz="1000">
            <a:solidFill>
              <a:sysClr val="windowText" lastClr="000000"/>
            </a:solidFill>
          </a:endParaRPr>
        </a:p>
        <a:p>
          <a:pPr algn="l"/>
          <a:r>
            <a:rPr kumimoji="1" lang="ja-JP" altLang="en-US" sz="1000">
              <a:solidFill>
                <a:sysClr val="windowText" lastClr="000000"/>
              </a:solidFill>
            </a:rPr>
            <a:t>③</a:t>
          </a:r>
          <a:r>
            <a:rPr kumimoji="1" lang="en-US" altLang="ja-JP" sz="1000">
              <a:solidFill>
                <a:sysClr val="windowText" lastClr="000000"/>
              </a:solidFill>
            </a:rPr>
            <a:t>【</a:t>
          </a:r>
          <a:r>
            <a:rPr kumimoji="1" lang="ja-JP" altLang="en-US" sz="1000">
              <a:solidFill>
                <a:sysClr val="windowText" lastClr="000000"/>
              </a:solidFill>
            </a:rPr>
            <a:t>備考欄</a:t>
          </a:r>
          <a:r>
            <a:rPr kumimoji="1" lang="en-US" altLang="ja-JP" sz="1000">
              <a:solidFill>
                <a:sysClr val="windowText" lastClr="000000"/>
              </a:solidFill>
            </a:rPr>
            <a:t>】</a:t>
          </a:r>
          <a:r>
            <a:rPr kumimoji="1" lang="ja-JP" altLang="en-US" sz="1000">
              <a:solidFill>
                <a:sysClr val="windowText" lastClr="000000"/>
              </a:solidFill>
            </a:rPr>
            <a:t>は、ご自由にお使いください。</a:t>
          </a:r>
          <a:endParaRPr kumimoji="1" lang="en-US" altLang="ja-JP" sz="1000">
            <a:solidFill>
              <a:sysClr val="windowText" lastClr="000000"/>
            </a:solidFill>
          </a:endParaRPr>
        </a:p>
        <a:p>
          <a:pPr algn="l"/>
          <a:r>
            <a:rPr kumimoji="1" lang="ja-JP" altLang="en-US" sz="1000">
              <a:solidFill>
                <a:sysClr val="windowText" lastClr="000000"/>
              </a:solidFill>
            </a:rPr>
            <a:t>　　（例：初参加、トレーナー学科　等</a:t>
          </a:r>
        </a:p>
      </xdr:txBody>
    </xdr:sp>
    <xdr:clientData/>
  </xdr:twoCellAnchor>
  <xdr:twoCellAnchor>
    <xdr:from>
      <xdr:col>1</xdr:col>
      <xdr:colOff>180975</xdr:colOff>
      <xdr:row>29</xdr:row>
      <xdr:rowOff>123825</xdr:rowOff>
    </xdr:from>
    <xdr:to>
      <xdr:col>10</xdr:col>
      <xdr:colOff>495300</xdr:colOff>
      <xdr:row>38</xdr:row>
      <xdr:rowOff>38100</xdr:rowOff>
    </xdr:to>
    <xdr:sp macro="" textlink="">
      <xdr:nvSpPr>
        <xdr:cNvPr id="6" name="テキスト ボックス 5">
          <a:extLst>
            <a:ext uri="{FF2B5EF4-FFF2-40B4-BE49-F238E27FC236}">
              <a16:creationId xmlns:a16="http://schemas.microsoft.com/office/drawing/2014/main" id="{02148922-E7C7-4C98-9E0C-6AA26E8B4298}"/>
            </a:ext>
          </a:extLst>
        </xdr:cNvPr>
        <xdr:cNvSpPr txBox="1"/>
      </xdr:nvSpPr>
      <xdr:spPr>
        <a:xfrm>
          <a:off x="784225" y="6111875"/>
          <a:ext cx="6334125" cy="14001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u="sng"/>
            <a:t>トレーナー活動について</a:t>
          </a:r>
          <a:endParaRPr kumimoji="1" lang="en-US" altLang="ja-JP" sz="1600" b="1" u="sng"/>
        </a:p>
        <a:p>
          <a:endParaRPr kumimoji="1" lang="en-US" altLang="ja-JP" sz="1100"/>
        </a:p>
        <a:p>
          <a:r>
            <a:rPr kumimoji="1" lang="ja-JP" altLang="en-US" sz="1100"/>
            <a:t>・上記大会では競技場内にトレーナーステーションを設置します。</a:t>
          </a:r>
          <a:endParaRPr kumimoji="1" lang="en-US" altLang="ja-JP" sz="1100"/>
        </a:p>
        <a:p>
          <a:r>
            <a:rPr kumimoji="1" lang="ja-JP" altLang="en-US" sz="1100"/>
            <a:t>　トレーナーステーションの使用を希望する大学は必ず</a:t>
          </a:r>
          <a:r>
            <a:rPr kumimoji="1" lang="en-US" altLang="ja-JP" sz="1100"/>
            <a:t>1</a:t>
          </a:r>
          <a:r>
            <a:rPr kumimoji="1" lang="ja-JP" altLang="en-US" sz="1100"/>
            <a:t>名以上救護活動に参加してください。</a:t>
          </a:r>
          <a:endParaRPr kumimoji="1" lang="en-US" altLang="ja-JP" sz="1100"/>
        </a:p>
        <a:p>
          <a:r>
            <a:rPr kumimoji="1" lang="ja-JP" altLang="en-US" sz="1100"/>
            <a:t>・大学待機場所内でトレーナー活動を行う場合、本申請書の提出は不要です。</a:t>
          </a:r>
          <a:endParaRPr kumimoji="1" lang="en-US" altLang="ja-JP" sz="1100">
            <a:solidFill>
              <a:srgbClr val="FF0000"/>
            </a:solidFill>
          </a:endParaRPr>
        </a:p>
        <a:p>
          <a:endParaRPr kumimoji="1" lang="en-US" altLang="ja-JP" sz="1100"/>
        </a:p>
        <a:p>
          <a:r>
            <a:rPr kumimoji="1" lang="ja-JP" altLang="en-US" sz="1100"/>
            <a:t>・その他ご不明点等ございましたら、下記の連絡先までご連絡ください。</a:t>
          </a:r>
          <a:endParaRPr kumimoji="1" lang="en-US" altLang="ja-JP" sz="1100"/>
        </a:p>
        <a:p>
          <a:r>
            <a:rPr kumimoji="1" lang="ja-JP" altLang="en-US" sz="1100"/>
            <a:t>　</a:t>
          </a:r>
          <a:r>
            <a:rPr kumimoji="1" lang="en-US" altLang="ja-JP" sz="1100"/>
            <a:t>TEL:052-842-1878</a:t>
          </a:r>
          <a:r>
            <a:rPr kumimoji="1" lang="en-US" altLang="ja-JP" sz="1100" baseline="0"/>
            <a:t>     E-mail:tgrr@themis.onc.ne.jp</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3A9F0-2F6E-44D1-AC95-E189E6E8CDC0}">
  <dimension ref="A1:T57"/>
  <sheetViews>
    <sheetView tabSelected="1" zoomScale="79" workbookViewId="0">
      <selection activeCell="Q1" sqref="Q1"/>
    </sheetView>
  </sheetViews>
  <sheetFormatPr defaultRowHeight="13.5"/>
  <cols>
    <col min="3" max="3" width="12.875" customWidth="1"/>
    <col min="4" max="4" width="46" customWidth="1"/>
    <col min="5" max="5" width="3.875" bestFit="1" customWidth="1"/>
    <col min="11" max="11" width="8.75" customWidth="1"/>
    <col min="12" max="12" width="19.5" hidden="1" customWidth="1"/>
  </cols>
  <sheetData>
    <row r="1" spans="1:20" ht="19.5" thickBot="1">
      <c r="A1" s="161" t="s">
        <v>140</v>
      </c>
      <c r="B1" s="161"/>
      <c r="C1" s="161"/>
      <c r="D1" s="161"/>
      <c r="E1" s="1"/>
      <c r="F1" s="1"/>
      <c r="G1" s="1"/>
      <c r="H1" s="1"/>
      <c r="I1" s="1"/>
      <c r="J1" s="1"/>
      <c r="K1" s="1"/>
      <c r="L1" s="1"/>
      <c r="M1" s="1"/>
      <c r="N1" s="1"/>
      <c r="O1" s="1"/>
      <c r="P1" s="1"/>
      <c r="Q1" s="92"/>
      <c r="R1" s="1"/>
      <c r="S1" s="1"/>
      <c r="T1" s="1"/>
    </row>
    <row r="2" spans="1:20" ht="14.25">
      <c r="A2" s="168" t="s">
        <v>138</v>
      </c>
      <c r="B2" s="169"/>
      <c r="C2" s="170" t="str">
        <f>IF(C4&gt;0,VLOOKUP(C4,'加盟校情報&amp;大会設定'!$A$3:$B$53,2,0),"")</f>
        <v/>
      </c>
      <c r="D2" s="171"/>
      <c r="E2" s="26"/>
      <c r="F2" s="26"/>
      <c r="I2" s="26"/>
      <c r="J2" s="36"/>
      <c r="K2" s="1"/>
      <c r="L2" s="94" t="s">
        <v>142</v>
      </c>
      <c r="M2" s="38"/>
      <c r="N2" s="38"/>
      <c r="O2" s="1"/>
      <c r="P2" s="1"/>
      <c r="Q2" s="70"/>
      <c r="R2" s="40"/>
      <c r="S2" s="37"/>
      <c r="T2" s="1"/>
    </row>
    <row r="3" spans="1:20" ht="15" thickBot="1">
      <c r="A3" s="137"/>
      <c r="B3" s="138"/>
      <c r="C3" s="172"/>
      <c r="D3" s="173"/>
      <c r="E3" s="26"/>
      <c r="F3" s="26"/>
      <c r="G3" s="19"/>
      <c r="H3" s="1" t="s">
        <v>321</v>
      </c>
      <c r="I3" s="1"/>
      <c r="J3" s="36"/>
      <c r="K3" s="1"/>
      <c r="L3" s="96" t="s">
        <v>145</v>
      </c>
      <c r="M3" s="38"/>
      <c r="N3" s="38"/>
      <c r="O3" s="1"/>
      <c r="P3" s="1"/>
      <c r="Q3" s="70"/>
      <c r="R3" s="40"/>
      <c r="S3" s="37"/>
      <c r="T3" s="1"/>
    </row>
    <row r="4" spans="1:20" ht="14.25">
      <c r="A4" s="168" t="s">
        <v>137</v>
      </c>
      <c r="B4" s="169"/>
      <c r="C4" s="162"/>
      <c r="D4" s="166"/>
      <c r="E4" s="174" t="s">
        <v>322</v>
      </c>
      <c r="F4" s="175"/>
      <c r="G4" s="175"/>
      <c r="H4" s="27"/>
      <c r="I4" s="27"/>
      <c r="J4" s="41"/>
      <c r="K4" s="40"/>
      <c r="L4" s="96" t="s">
        <v>148</v>
      </c>
      <c r="M4" s="43"/>
      <c r="N4" s="43"/>
      <c r="O4" s="1"/>
      <c r="P4" s="1"/>
      <c r="Q4" s="39"/>
      <c r="R4" s="40"/>
      <c r="S4" s="37"/>
      <c r="T4" s="44"/>
    </row>
    <row r="5" spans="1:20" ht="14.25">
      <c r="A5" s="137"/>
      <c r="B5" s="138"/>
      <c r="C5" s="164"/>
      <c r="D5" s="167"/>
      <c r="E5" s="174"/>
      <c r="F5" s="175"/>
      <c r="G5" s="175"/>
      <c r="H5" s="27"/>
      <c r="I5" s="27"/>
      <c r="J5" s="41"/>
      <c r="K5" s="40"/>
      <c r="L5" s="96" t="s">
        <v>151</v>
      </c>
      <c r="M5" s="43"/>
      <c r="N5" s="43"/>
      <c r="O5" s="1"/>
      <c r="P5" s="1"/>
      <c r="Q5" s="39"/>
      <c r="R5" s="40"/>
      <c r="S5" s="37"/>
      <c r="T5" s="44"/>
    </row>
    <row r="6" spans="1:20" ht="14.25">
      <c r="A6" s="135" t="s">
        <v>295</v>
      </c>
      <c r="B6" s="136"/>
      <c r="C6" s="139" t="str">
        <f>IF(C4&gt;0,VLOOKUP(C4,'加盟校情報&amp;大会設定'!$A$3:$D$53,4,0),"")</f>
        <v/>
      </c>
      <c r="D6" s="140"/>
      <c r="E6" s="26"/>
      <c r="F6" s="26"/>
      <c r="H6" s="27"/>
      <c r="I6" s="27"/>
      <c r="J6" s="41"/>
      <c r="K6" s="40"/>
      <c r="L6" s="98" t="s">
        <v>154</v>
      </c>
      <c r="M6" s="43"/>
      <c r="N6" s="43"/>
      <c r="O6" s="1"/>
      <c r="P6" s="1"/>
      <c r="Q6" s="39"/>
      <c r="R6" s="40"/>
      <c r="S6" s="37"/>
      <c r="T6" s="44"/>
    </row>
    <row r="7" spans="1:20" ht="15" thickBot="1">
      <c r="A7" s="137"/>
      <c r="B7" s="138"/>
      <c r="C7" s="141"/>
      <c r="D7" s="142"/>
      <c r="E7" s="26"/>
      <c r="F7" s="26"/>
      <c r="H7" s="27"/>
      <c r="I7" s="27"/>
      <c r="J7" s="41"/>
      <c r="K7" s="40"/>
      <c r="L7" s="100" t="s">
        <v>157</v>
      </c>
      <c r="M7" s="43"/>
      <c r="N7" s="43"/>
      <c r="O7" s="1"/>
      <c r="P7" s="1"/>
      <c r="Q7" s="39"/>
      <c r="R7" s="40"/>
      <c r="S7" s="37"/>
      <c r="T7" s="44"/>
    </row>
    <row r="8" spans="1:20" ht="12.95" customHeight="1">
      <c r="A8" s="143" t="s">
        <v>134</v>
      </c>
      <c r="B8" s="144"/>
      <c r="C8" s="162"/>
      <c r="D8" s="163"/>
      <c r="E8" s="151" t="s">
        <v>139</v>
      </c>
      <c r="F8" s="26"/>
      <c r="G8" s="114"/>
      <c r="H8" s="46"/>
      <c r="I8" s="27"/>
      <c r="J8" s="41"/>
      <c r="K8" s="40"/>
      <c r="L8" s="102" t="s">
        <v>160</v>
      </c>
      <c r="M8" s="43"/>
      <c r="N8" s="43"/>
      <c r="O8" s="1"/>
      <c r="P8" s="1"/>
      <c r="Q8" s="39"/>
      <c r="R8" s="40"/>
      <c r="S8" s="37"/>
      <c r="T8" s="44"/>
    </row>
    <row r="9" spans="1:20" ht="12.95" customHeight="1" thickBot="1">
      <c r="A9" s="145"/>
      <c r="B9" s="146"/>
      <c r="C9" s="164"/>
      <c r="D9" s="165"/>
      <c r="E9" s="152"/>
      <c r="F9" s="26"/>
      <c r="H9" s="46"/>
      <c r="I9" s="27"/>
      <c r="J9" s="41"/>
      <c r="K9" s="40"/>
      <c r="L9" s="102" t="s">
        <v>163</v>
      </c>
      <c r="M9" s="43"/>
      <c r="N9" s="43"/>
      <c r="O9" s="1"/>
      <c r="P9" s="1"/>
      <c r="Q9" s="39"/>
      <c r="R9" s="40"/>
      <c r="S9" s="37"/>
      <c r="T9" s="44"/>
    </row>
    <row r="10" spans="1:20" ht="12.95" customHeight="1">
      <c r="A10" s="143" t="s">
        <v>135</v>
      </c>
      <c r="B10" s="144"/>
      <c r="C10" s="162"/>
      <c r="D10" s="166"/>
      <c r="E10" s="26"/>
      <c r="F10" s="26"/>
      <c r="H10" s="46"/>
      <c r="I10" s="27"/>
      <c r="J10" s="41"/>
      <c r="K10" s="40"/>
      <c r="L10" s="96" t="s">
        <v>166</v>
      </c>
      <c r="M10" s="43"/>
      <c r="N10" s="43"/>
      <c r="O10" s="1"/>
      <c r="P10" s="1"/>
      <c r="Q10" s="39"/>
      <c r="R10" s="40"/>
      <c r="S10" s="37"/>
      <c r="T10" s="44"/>
    </row>
    <row r="11" spans="1:20" ht="12.95" customHeight="1" thickBot="1">
      <c r="A11" s="145"/>
      <c r="B11" s="146"/>
      <c r="C11" s="164"/>
      <c r="D11" s="167"/>
      <c r="E11" s="26"/>
      <c r="F11" s="26"/>
      <c r="H11" s="46"/>
      <c r="I11" s="27"/>
      <c r="J11" s="41"/>
      <c r="K11" s="40"/>
      <c r="L11" s="103" t="s">
        <v>169</v>
      </c>
      <c r="M11" s="43"/>
      <c r="N11" s="43"/>
      <c r="O11" s="1"/>
      <c r="P11" s="1"/>
      <c r="Q11" s="39"/>
      <c r="R11" s="40"/>
      <c r="S11" s="37"/>
      <c r="T11" s="44"/>
    </row>
    <row r="12" spans="1:20" ht="12.95" customHeight="1">
      <c r="A12" s="143" t="s">
        <v>52</v>
      </c>
      <c r="B12" s="144"/>
      <c r="C12" s="162"/>
      <c r="D12" s="166"/>
      <c r="E12" s="151" t="s">
        <v>139</v>
      </c>
      <c r="F12" s="26"/>
      <c r="G12" s="26"/>
      <c r="H12" s="27"/>
      <c r="I12" s="27"/>
      <c r="J12" s="41"/>
      <c r="K12" s="40"/>
      <c r="L12" s="105" t="s">
        <v>172</v>
      </c>
      <c r="M12" s="43"/>
      <c r="N12" s="43"/>
      <c r="O12" s="1"/>
      <c r="P12" s="1"/>
      <c r="Q12" s="43"/>
      <c r="R12" s="40"/>
      <c r="S12" s="37"/>
      <c r="T12" s="44"/>
    </row>
    <row r="13" spans="1:20" ht="12.95" customHeight="1" thickBot="1">
      <c r="A13" s="145"/>
      <c r="B13" s="146"/>
      <c r="C13" s="164"/>
      <c r="D13" s="167"/>
      <c r="E13" s="152"/>
      <c r="F13" s="26"/>
      <c r="G13" s="26"/>
      <c r="H13" s="27"/>
      <c r="I13" s="27"/>
      <c r="J13" s="41"/>
      <c r="K13" s="40"/>
      <c r="L13" s="107" t="s">
        <v>175</v>
      </c>
      <c r="M13" s="43"/>
      <c r="N13" s="43"/>
      <c r="O13" s="1"/>
      <c r="P13" s="1"/>
      <c r="Q13" s="43"/>
      <c r="R13" s="40"/>
      <c r="S13" s="37"/>
      <c r="T13" s="44"/>
    </row>
    <row r="14" spans="1:20" ht="14.25">
      <c r="A14" s="143" t="s">
        <v>53</v>
      </c>
      <c r="B14" s="144"/>
      <c r="C14" s="162"/>
      <c r="D14" s="166"/>
      <c r="E14" s="26"/>
      <c r="F14" s="26"/>
      <c r="G14" s="26"/>
      <c r="H14" s="27"/>
      <c r="I14" s="27"/>
      <c r="J14" s="41"/>
      <c r="K14" s="40"/>
      <c r="L14" s="102" t="s">
        <v>178</v>
      </c>
      <c r="M14" s="43"/>
      <c r="N14" s="43"/>
      <c r="O14" s="40"/>
      <c r="P14" s="40"/>
      <c r="Q14" s="43"/>
      <c r="R14" s="40"/>
      <c r="S14" s="37"/>
      <c r="T14" s="44"/>
    </row>
    <row r="15" spans="1:20" ht="14.25">
      <c r="A15" s="145"/>
      <c r="B15" s="146"/>
      <c r="C15" s="164"/>
      <c r="D15" s="167"/>
      <c r="E15" s="26"/>
      <c r="F15" s="26"/>
      <c r="G15" s="26"/>
      <c r="H15" s="27"/>
      <c r="I15" s="27"/>
      <c r="J15" s="41"/>
      <c r="K15" s="40"/>
      <c r="L15" s="102" t="s">
        <v>181</v>
      </c>
      <c r="M15" s="43"/>
      <c r="N15" s="43"/>
      <c r="O15" s="40"/>
      <c r="P15" s="40"/>
      <c r="Q15" s="43"/>
      <c r="R15" s="40"/>
      <c r="S15" s="37"/>
      <c r="T15" s="44"/>
    </row>
    <row r="16" spans="1:20" ht="14.25">
      <c r="A16" s="143" t="s">
        <v>67</v>
      </c>
      <c r="B16" s="144"/>
      <c r="C16" s="147"/>
      <c r="D16" s="148"/>
      <c r="E16" s="26"/>
      <c r="F16" s="26"/>
      <c r="G16" s="26"/>
      <c r="H16" s="27"/>
      <c r="I16" s="27"/>
      <c r="J16" s="41"/>
      <c r="K16" s="40"/>
      <c r="L16" s="102" t="s">
        <v>184</v>
      </c>
      <c r="M16" s="43"/>
      <c r="N16" s="43"/>
      <c r="O16" s="40"/>
      <c r="P16" s="40"/>
      <c r="Q16" s="43"/>
      <c r="R16" s="40"/>
      <c r="S16" s="37"/>
      <c r="T16" s="44"/>
    </row>
    <row r="17" spans="1:20" ht="15" thickBot="1">
      <c r="A17" s="145"/>
      <c r="B17" s="146"/>
      <c r="C17" s="149"/>
      <c r="D17" s="150"/>
      <c r="E17" s="26"/>
      <c r="F17" s="26"/>
      <c r="G17" s="26"/>
      <c r="H17" s="27"/>
      <c r="I17" s="27"/>
      <c r="J17" s="41"/>
      <c r="K17" s="40"/>
      <c r="L17" s="98" t="s">
        <v>187</v>
      </c>
      <c r="M17" s="43"/>
      <c r="N17" s="43"/>
      <c r="O17" s="40"/>
      <c r="P17" s="40"/>
      <c r="Q17" s="43"/>
      <c r="R17" s="40"/>
      <c r="S17" s="37"/>
      <c r="T17" s="44"/>
    </row>
    <row r="18" spans="1:20" ht="12.95" customHeight="1">
      <c r="A18" s="143" t="s">
        <v>136</v>
      </c>
      <c r="B18" s="144"/>
      <c r="C18" s="147"/>
      <c r="D18" s="148"/>
      <c r="E18" s="151" t="s">
        <v>139</v>
      </c>
      <c r="F18" s="26"/>
      <c r="G18" s="26"/>
      <c r="H18" s="27"/>
      <c r="I18" s="27"/>
      <c r="J18" s="41"/>
      <c r="K18" s="40"/>
      <c r="L18" s="110" t="s">
        <v>190</v>
      </c>
      <c r="M18" s="43"/>
      <c r="N18" s="43"/>
      <c r="O18" s="40"/>
      <c r="P18" s="40"/>
      <c r="Q18" s="43"/>
      <c r="R18" s="40"/>
      <c r="S18" s="37"/>
      <c r="T18" s="44"/>
    </row>
    <row r="19" spans="1:20" ht="12.95" customHeight="1" thickBot="1">
      <c r="A19" s="145"/>
      <c r="B19" s="146"/>
      <c r="C19" s="149"/>
      <c r="D19" s="150"/>
      <c r="E19" s="152"/>
      <c r="F19" s="26"/>
      <c r="G19" s="26"/>
      <c r="H19" s="27"/>
      <c r="I19" s="27"/>
      <c r="J19" s="41"/>
      <c r="K19" s="40"/>
      <c r="L19" s="96" t="s">
        <v>193</v>
      </c>
      <c r="M19" s="43"/>
      <c r="N19" s="43"/>
      <c r="O19" s="40"/>
      <c r="P19" s="40"/>
      <c r="Q19" s="43"/>
      <c r="R19" s="40"/>
      <c r="S19" s="37"/>
      <c r="T19" s="44"/>
    </row>
    <row r="20" spans="1:20" ht="12.95" customHeight="1">
      <c r="A20" s="153" t="s">
        <v>312</v>
      </c>
      <c r="B20" s="154"/>
      <c r="C20" s="155">
        <f>個人種目!C5</f>
        <v>0</v>
      </c>
      <c r="D20" s="156"/>
      <c r="E20" s="26"/>
      <c r="H20" s="27"/>
      <c r="I20" s="27"/>
      <c r="J20" s="41"/>
      <c r="K20" s="40"/>
      <c r="L20" s="96" t="s">
        <v>196</v>
      </c>
      <c r="M20" s="43"/>
      <c r="N20" s="43"/>
      <c r="O20" s="40"/>
      <c r="P20" s="40"/>
      <c r="Q20" s="43"/>
      <c r="R20" s="40"/>
      <c r="S20" s="37"/>
      <c r="T20" s="44"/>
    </row>
    <row r="21" spans="1:20" ht="12.95" customHeight="1">
      <c r="A21" s="153" t="s">
        <v>82</v>
      </c>
      <c r="B21" s="154"/>
      <c r="C21" s="155">
        <f>リレー種目!U1*3000</f>
        <v>0</v>
      </c>
      <c r="D21" s="156"/>
      <c r="E21" s="26"/>
      <c r="F21" s="26"/>
      <c r="H21" s="27"/>
      <c r="J21" s="41"/>
      <c r="K21" s="40"/>
      <c r="L21" s="102" t="s">
        <v>199</v>
      </c>
      <c r="M21" s="43"/>
      <c r="N21" s="43"/>
      <c r="O21" s="40"/>
      <c r="P21" s="40"/>
      <c r="Q21" s="43"/>
      <c r="R21" s="40"/>
      <c r="S21" s="37"/>
      <c r="T21" s="44"/>
    </row>
    <row r="22" spans="1:20" ht="14.25">
      <c r="A22" s="153" t="s">
        <v>84</v>
      </c>
      <c r="B22" s="154"/>
      <c r="C22" s="155">
        <f>個人種目!C7</f>
        <v>0</v>
      </c>
      <c r="D22" s="156"/>
      <c r="E22" s="26"/>
      <c r="F22" s="26"/>
      <c r="H22" s="27"/>
      <c r="I22" s="27"/>
      <c r="J22" s="41"/>
      <c r="K22" s="40"/>
      <c r="L22" s="103" t="s">
        <v>202</v>
      </c>
      <c r="M22" s="43"/>
      <c r="N22" s="43"/>
      <c r="O22" s="40"/>
      <c r="P22" s="40"/>
      <c r="Q22" s="43"/>
      <c r="R22" s="40"/>
      <c r="S22" s="37"/>
      <c r="T22" s="44"/>
    </row>
    <row r="23" spans="1:20" ht="14.25" thickBot="1">
      <c r="A23" s="157" t="s">
        <v>83</v>
      </c>
      <c r="B23" s="158"/>
      <c r="C23" s="159">
        <f>SUM(C20:D22)</f>
        <v>0</v>
      </c>
      <c r="D23" s="160"/>
      <c r="E23" s="26"/>
      <c r="F23" s="26"/>
      <c r="H23" s="27"/>
      <c r="I23" s="27"/>
      <c r="J23" s="41"/>
      <c r="K23" s="40"/>
      <c r="L23" s="105" t="s">
        <v>205</v>
      </c>
      <c r="M23" s="43"/>
      <c r="N23" s="43"/>
      <c r="O23" s="40"/>
      <c r="P23" s="40"/>
      <c r="Q23" s="43"/>
      <c r="R23" s="40"/>
      <c r="S23" s="37"/>
      <c r="T23" s="44"/>
    </row>
    <row r="24" spans="1:20" ht="14.25">
      <c r="L24" s="110" t="s">
        <v>208</v>
      </c>
    </row>
    <row r="25" spans="1:20" ht="14.25">
      <c r="A25" s="181" t="s">
        <v>299</v>
      </c>
      <c r="B25" s="182"/>
      <c r="C25" s="177" t="s">
        <v>300</v>
      </c>
      <c r="D25" s="178"/>
      <c r="L25" s="102" t="s">
        <v>211</v>
      </c>
    </row>
    <row r="26" spans="1:20" ht="14.25">
      <c r="A26" s="183"/>
      <c r="B26" s="184"/>
      <c r="C26" s="179" t="s">
        <v>301</v>
      </c>
      <c r="D26" s="180"/>
      <c r="L26" s="102" t="s">
        <v>214</v>
      </c>
    </row>
    <row r="27" spans="1:20" ht="14.25">
      <c r="L27" s="96" t="s">
        <v>217</v>
      </c>
    </row>
    <row r="28" spans="1:20" ht="14.25">
      <c r="A28" s="176" t="s">
        <v>296</v>
      </c>
      <c r="B28" s="176"/>
      <c r="C28" s="176"/>
      <c r="D28" s="120"/>
      <c r="L28" s="103" t="s">
        <v>220</v>
      </c>
    </row>
    <row r="29" spans="1:20" ht="14.25">
      <c r="A29" s="176" t="s">
        <v>302</v>
      </c>
      <c r="B29" s="176"/>
      <c r="C29" s="176"/>
      <c r="D29" s="120"/>
      <c r="L29" s="110" t="s">
        <v>223</v>
      </c>
    </row>
    <row r="30" spans="1:20" ht="14.25">
      <c r="L30" s="96" t="s">
        <v>226</v>
      </c>
    </row>
    <row r="31" spans="1:20" ht="14.25">
      <c r="A31" s="113" t="s">
        <v>304</v>
      </c>
      <c r="L31" s="96" t="s">
        <v>229</v>
      </c>
    </row>
    <row r="32" spans="1:20" ht="14.25">
      <c r="A32" s="113" t="s">
        <v>309</v>
      </c>
      <c r="L32" s="96" t="s">
        <v>232</v>
      </c>
    </row>
    <row r="33" spans="1:12" ht="14.25">
      <c r="A33" t="s">
        <v>306</v>
      </c>
      <c r="L33" s="103" t="s">
        <v>235</v>
      </c>
    </row>
    <row r="34" spans="1:12" ht="14.25">
      <c r="A34">
        <v>1</v>
      </c>
      <c r="B34" s="92" t="s">
        <v>307</v>
      </c>
      <c r="L34" s="102" t="s">
        <v>238</v>
      </c>
    </row>
    <row r="35" spans="1:12" ht="14.25">
      <c r="A35">
        <v>2</v>
      </c>
      <c r="B35" t="s">
        <v>305</v>
      </c>
      <c r="L35" s="102" t="s">
        <v>241</v>
      </c>
    </row>
    <row r="36" spans="1:12" ht="14.25">
      <c r="A36" s="113"/>
      <c r="B36" t="s">
        <v>308</v>
      </c>
      <c r="L36" s="102" t="s">
        <v>244</v>
      </c>
    </row>
    <row r="37" spans="1:12" ht="14.25">
      <c r="A37" s="113"/>
      <c r="B37" t="s">
        <v>311</v>
      </c>
      <c r="L37" s="115" t="s">
        <v>247</v>
      </c>
    </row>
    <row r="38" spans="1:12" ht="14.25">
      <c r="A38">
        <v>3</v>
      </c>
      <c r="B38" t="s">
        <v>310</v>
      </c>
      <c r="L38" s="98" t="s">
        <v>250</v>
      </c>
    </row>
    <row r="39" spans="1:12" ht="14.25">
      <c r="A39" s="113"/>
      <c r="L39" s="110" t="s">
        <v>253</v>
      </c>
    </row>
    <row r="40" spans="1:12" ht="14.25">
      <c r="L40" s="96" t="s">
        <v>256</v>
      </c>
    </row>
    <row r="41" spans="1:12" ht="14.25">
      <c r="L41" s="96" t="s">
        <v>259</v>
      </c>
    </row>
    <row r="42" spans="1:12" ht="14.25">
      <c r="L42" s="96" t="s">
        <v>262</v>
      </c>
    </row>
    <row r="43" spans="1:12" ht="14.25">
      <c r="L43" s="96" t="s">
        <v>265</v>
      </c>
    </row>
    <row r="44" spans="1:12" ht="14.25">
      <c r="L44" s="96" t="s">
        <v>268</v>
      </c>
    </row>
    <row r="45" spans="1:12" ht="14.25">
      <c r="A45" s="113"/>
      <c r="L45" s="96" t="s">
        <v>271</v>
      </c>
    </row>
    <row r="46" spans="1:12" ht="14.25">
      <c r="L46" s="102" t="s">
        <v>274</v>
      </c>
    </row>
    <row r="47" spans="1:12" ht="14.25">
      <c r="L47" s="102" t="s">
        <v>277</v>
      </c>
    </row>
    <row r="48" spans="1:12" ht="14.25">
      <c r="L48" s="103" t="s">
        <v>280</v>
      </c>
    </row>
    <row r="49" spans="12:12">
      <c r="L49" s="105" t="s">
        <v>283</v>
      </c>
    </row>
    <row r="50" spans="12:12" ht="14.25">
      <c r="L50" s="110" t="s">
        <v>286</v>
      </c>
    </row>
    <row r="51" spans="12:12" ht="14.25">
      <c r="L51" s="96" t="s">
        <v>289</v>
      </c>
    </row>
    <row r="52" spans="12:12" ht="14.25">
      <c r="L52" s="103" t="s">
        <v>292</v>
      </c>
    </row>
    <row r="53" spans="12:12">
      <c r="L53" s="93"/>
    </row>
    <row r="56" spans="12:12">
      <c r="L56" t="s">
        <v>297</v>
      </c>
    </row>
    <row r="57" spans="12:12">
      <c r="L57" t="s">
        <v>298</v>
      </c>
    </row>
  </sheetData>
  <sheetProtection sheet="1" objects="1" scenarios="1"/>
  <mergeCells count="36">
    <mergeCell ref="A29:C29"/>
    <mergeCell ref="C25:D25"/>
    <mergeCell ref="C26:D26"/>
    <mergeCell ref="A25:B26"/>
    <mergeCell ref="A28:C28"/>
    <mergeCell ref="E18:E19"/>
    <mergeCell ref="E12:E13"/>
    <mergeCell ref="A1:D1"/>
    <mergeCell ref="C8:D9"/>
    <mergeCell ref="A10:B11"/>
    <mergeCell ref="A12:B13"/>
    <mergeCell ref="A14:B15"/>
    <mergeCell ref="C10:D11"/>
    <mergeCell ref="C12:D13"/>
    <mergeCell ref="C14:D15"/>
    <mergeCell ref="A2:B3"/>
    <mergeCell ref="C2:D3"/>
    <mergeCell ref="A4:B5"/>
    <mergeCell ref="C4:D5"/>
    <mergeCell ref="A8:B9"/>
    <mergeCell ref="E4:G5"/>
    <mergeCell ref="A22:B22"/>
    <mergeCell ref="C22:D22"/>
    <mergeCell ref="A23:B23"/>
    <mergeCell ref="C23:D23"/>
    <mergeCell ref="A18:B19"/>
    <mergeCell ref="C18:D19"/>
    <mergeCell ref="A20:B20"/>
    <mergeCell ref="C20:D20"/>
    <mergeCell ref="A21:B21"/>
    <mergeCell ref="C21:D21"/>
    <mergeCell ref="A6:B7"/>
    <mergeCell ref="C6:D7"/>
    <mergeCell ref="A16:B17"/>
    <mergeCell ref="C16:D17"/>
    <mergeCell ref="E8:E9"/>
  </mergeCells>
  <phoneticPr fontId="2"/>
  <dataValidations count="5">
    <dataValidation imeMode="halfKatakana" allowBlank="1" showInputMessage="1" showErrorMessage="1" sqref="J4:J11" xr:uid="{06BCBB72-6AD9-4245-B0E0-F3EC68A93003}"/>
    <dataValidation imeMode="off" allowBlank="1" showInputMessage="1" showErrorMessage="1" sqref="C14 C16 C18 C20:C23" xr:uid="{A2EF177F-D553-48DB-A053-7A8B9197B57D}"/>
    <dataValidation imeMode="hiragana" allowBlank="1" showInputMessage="1" showErrorMessage="1" sqref="J2:J3 J12:J13 C2 C10 C8 C12" xr:uid="{9F7BA6B6-0BE1-43EE-AC74-4334ADCD1B4F}"/>
    <dataValidation type="list" allowBlank="1" showInputMessage="1" showErrorMessage="1" sqref="C4:D5" xr:uid="{0857AB46-DC39-49D7-BE25-E6B4B1A4ED33}">
      <formula1>$L$2:$L$53</formula1>
    </dataValidation>
    <dataValidation type="list" allowBlank="1" showInputMessage="1" showErrorMessage="1" sqref="D28" xr:uid="{F84BD556-5D20-44A1-A953-8BBA38647FD4}">
      <formula1>$L$56:$L$57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8BA09-391A-4123-BD75-3C11F34B316C}">
  <dimension ref="A1"/>
  <sheetViews>
    <sheetView workbookViewId="0"/>
  </sheetViews>
  <sheetFormatPr defaultRowHeight="13.5"/>
  <sheetData/>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385B6-E787-4245-B19D-5968E63E2128}">
  <dimension ref="A1:Y145"/>
  <sheetViews>
    <sheetView showZeros="0" topLeftCell="A10" zoomScaleNormal="100" workbookViewId="0">
      <selection activeCell="O26" sqref="O26"/>
    </sheetView>
  </sheetViews>
  <sheetFormatPr defaultColWidth="9" defaultRowHeight="13.5"/>
  <cols>
    <col min="1" max="1" width="4.75" style="1" customWidth="1"/>
    <col min="2" max="2" width="2.75" style="6" customWidth="1"/>
    <col min="3" max="3" width="6.875" style="1" customWidth="1"/>
    <col min="4" max="4" width="9.625" style="1" customWidth="1"/>
    <col min="5" max="6" width="3.625" style="1" hidden="1" customWidth="1"/>
    <col min="7" max="7" width="6.625" style="1" customWidth="1"/>
    <col min="8" max="9" width="12.75" style="1" customWidth="1"/>
    <col min="10" max="10" width="9.5" style="1" bestFit="1" customWidth="1"/>
    <col min="11" max="11" width="12.75" style="1" customWidth="1"/>
    <col min="12" max="12" width="3.625" style="1" customWidth="1"/>
    <col min="13" max="13" width="6.75" style="1" customWidth="1"/>
    <col min="14" max="14" width="4.75" style="1" customWidth="1"/>
    <col min="15" max="15" width="8.625" style="5" customWidth="1"/>
    <col min="16" max="16" width="11.625" style="1" customWidth="1"/>
    <col min="17" max="18" width="10.625" style="1" hidden="1" customWidth="1"/>
    <col min="19" max="19" width="1.875" style="1" customWidth="1"/>
    <col min="20" max="20" width="2.75" style="1" customWidth="1"/>
    <col min="21" max="22" width="5.75" style="1" customWidth="1"/>
    <col min="23" max="24" width="4.75" style="1" customWidth="1"/>
    <col min="25" max="16384" width="9" style="1"/>
  </cols>
  <sheetData>
    <row r="1" spans="1:25" ht="19.5" thickBot="1">
      <c r="A1" s="31" t="s">
        <v>69</v>
      </c>
      <c r="B1" s="11"/>
      <c r="C1" s="11"/>
      <c r="S1" s="19"/>
      <c r="T1" s="1" t="s">
        <v>14</v>
      </c>
    </row>
    <row r="2" spans="1:25" ht="15" customHeight="1">
      <c r="A2" s="202" t="s">
        <v>81</v>
      </c>
      <c r="B2" s="203"/>
      <c r="C2" s="195" t="str">
        <f>総括申込!C6</f>
        <v/>
      </c>
      <c r="D2" s="196"/>
      <c r="E2" s="26"/>
      <c r="F2" s="26"/>
      <c r="G2" t="s">
        <v>61</v>
      </c>
      <c r="H2"/>
      <c r="I2" s="26"/>
      <c r="J2" s="26"/>
      <c r="K2" s="36"/>
      <c r="M2" s="37"/>
      <c r="N2" s="37"/>
      <c r="O2" s="130"/>
      <c r="P2" s="38"/>
      <c r="S2" s="70" t="s">
        <v>85</v>
      </c>
      <c r="T2" s="40"/>
      <c r="U2" s="37"/>
      <c r="W2" s="35"/>
    </row>
    <row r="3" spans="1:25" ht="15" customHeight="1">
      <c r="A3" s="191" t="s">
        <v>51</v>
      </c>
      <c r="B3" s="204"/>
      <c r="C3" s="197" t="str">
        <f>総括申込!C2</f>
        <v/>
      </c>
      <c r="D3" s="198"/>
      <c r="E3" s="26"/>
      <c r="F3" s="26"/>
      <c r="G3"/>
      <c r="H3" s="27"/>
      <c r="I3" s="27"/>
      <c r="J3" s="27"/>
      <c r="K3" s="41"/>
      <c r="L3" s="40"/>
      <c r="M3" s="42"/>
      <c r="N3" s="42"/>
      <c r="O3" s="131"/>
      <c r="P3" s="43"/>
      <c r="S3" s="39"/>
      <c r="T3" s="40"/>
      <c r="U3" s="37"/>
      <c r="V3" s="44"/>
    </row>
    <row r="4" spans="1:25" ht="15" customHeight="1" thickBot="1">
      <c r="A4" s="157" t="s">
        <v>65</v>
      </c>
      <c r="B4" s="199"/>
      <c r="C4" s="200">
        <f>総括申込!C4</f>
        <v>0</v>
      </c>
      <c r="D4" s="201"/>
      <c r="E4" s="26"/>
      <c r="F4" s="26"/>
      <c r="G4" t="s">
        <v>66</v>
      </c>
      <c r="H4" s="46"/>
      <c r="I4" s="27"/>
      <c r="J4" s="27"/>
      <c r="K4" s="41"/>
      <c r="L4" s="40"/>
      <c r="M4" s="42"/>
      <c r="N4" s="42"/>
      <c r="O4" s="131"/>
      <c r="P4" s="43"/>
      <c r="S4" s="39"/>
      <c r="T4" s="40"/>
      <c r="U4" s="37"/>
      <c r="V4" s="44"/>
    </row>
    <row r="5" spans="1:25" ht="15" hidden="1" customHeight="1">
      <c r="A5" s="189" t="s">
        <v>312</v>
      </c>
      <c r="B5" s="190"/>
      <c r="C5" s="185">
        <f>Y5*2500</f>
        <v>0</v>
      </c>
      <c r="D5" s="186"/>
      <c r="E5" s="26"/>
      <c r="F5" s="26"/>
      <c r="G5"/>
      <c r="H5" s="27"/>
      <c r="I5" s="27"/>
      <c r="J5" s="27"/>
      <c r="K5" s="41"/>
      <c r="L5" s="40"/>
      <c r="M5" s="42"/>
      <c r="N5" s="42"/>
      <c r="O5" s="131"/>
      <c r="P5" s="43"/>
      <c r="Q5" s="40"/>
      <c r="R5" s="40"/>
      <c r="S5" s="43"/>
      <c r="T5" s="40"/>
      <c r="U5" s="37"/>
      <c r="V5" s="44"/>
      <c r="W5" s="37"/>
      <c r="Y5" s="1">
        <f>COUNT(B$21:B$145)-Y7</f>
        <v>0</v>
      </c>
    </row>
    <row r="6" spans="1:25" ht="15" hidden="1" customHeight="1">
      <c r="A6" s="191" t="s">
        <v>82</v>
      </c>
      <c r="B6" s="192"/>
      <c r="C6" s="185">
        <f>リレー種目!U1*3000</f>
        <v>0</v>
      </c>
      <c r="D6" s="186"/>
      <c r="E6" s="26"/>
      <c r="F6" s="26"/>
      <c r="G6"/>
      <c r="H6" s="27"/>
      <c r="I6" s="27"/>
      <c r="J6" s="27"/>
      <c r="K6" s="41"/>
      <c r="L6" s="40"/>
      <c r="M6" s="42"/>
      <c r="N6" s="42"/>
      <c r="O6" s="131"/>
      <c r="P6" s="43"/>
      <c r="Q6" s="40"/>
      <c r="R6" s="40"/>
      <c r="S6" s="43"/>
      <c r="T6" s="40"/>
      <c r="U6" s="37"/>
      <c r="V6" s="44"/>
      <c r="W6" s="37"/>
    </row>
    <row r="7" spans="1:25" ht="15" hidden="1" customHeight="1">
      <c r="A7" s="191" t="s">
        <v>84</v>
      </c>
      <c r="B7" s="192"/>
      <c r="C7" s="185">
        <f>Y7*4000</f>
        <v>0</v>
      </c>
      <c r="D7" s="186"/>
      <c r="E7" s="26"/>
      <c r="F7" s="26"/>
      <c r="G7"/>
      <c r="H7" s="27"/>
      <c r="I7" s="27"/>
      <c r="J7" s="27"/>
      <c r="K7" s="41"/>
      <c r="L7" s="40"/>
      <c r="M7" s="42"/>
      <c r="N7" s="42"/>
      <c r="O7" s="131"/>
      <c r="P7" s="43"/>
      <c r="Q7" s="40"/>
      <c r="R7" s="40"/>
      <c r="S7" s="43"/>
      <c r="T7" s="40"/>
      <c r="U7" s="37"/>
      <c r="V7" s="44"/>
      <c r="W7" s="37"/>
      <c r="Y7" s="1">
        <f>COUNTIF(B20:B145,22)+COUNTIF(B20:B145,52)</f>
        <v>0</v>
      </c>
    </row>
    <row r="8" spans="1:25" ht="15" hidden="1" customHeight="1" thickBot="1">
      <c r="A8" s="193" t="s">
        <v>83</v>
      </c>
      <c r="B8" s="194"/>
      <c r="C8" s="187">
        <f>SUM(C5:D7)</f>
        <v>0</v>
      </c>
      <c r="D8" s="188"/>
      <c r="E8" s="26"/>
      <c r="F8" s="26"/>
      <c r="G8"/>
      <c r="H8" s="27"/>
      <c r="I8" s="27"/>
      <c r="J8" s="27"/>
      <c r="K8" s="41"/>
      <c r="L8" s="40"/>
      <c r="M8" s="42"/>
      <c r="N8" s="42"/>
      <c r="O8" s="131"/>
      <c r="P8" s="43"/>
      <c r="Q8" s="40"/>
      <c r="R8" s="40"/>
      <c r="S8" s="43"/>
      <c r="T8" s="40"/>
      <c r="U8" s="37"/>
      <c r="V8" s="44"/>
      <c r="W8" s="37"/>
    </row>
    <row r="9" spans="1:25">
      <c r="A9" s="21" t="s">
        <v>6</v>
      </c>
      <c r="K9" s="32"/>
    </row>
    <row r="10" spans="1:25">
      <c r="A10" s="1">
        <v>1</v>
      </c>
      <c r="B10" s="20" t="s">
        <v>28</v>
      </c>
      <c r="C10" s="20"/>
    </row>
    <row r="11" spans="1:25">
      <c r="B11" s="20" t="s">
        <v>43</v>
      </c>
      <c r="C11" s="20"/>
    </row>
    <row r="12" spans="1:25">
      <c r="B12" s="20" t="s">
        <v>44</v>
      </c>
      <c r="C12" s="20"/>
    </row>
    <row r="13" spans="1:25">
      <c r="B13" s="20" t="s">
        <v>62</v>
      </c>
      <c r="C13" s="20"/>
    </row>
    <row r="14" spans="1:25">
      <c r="A14" s="1">
        <v>2</v>
      </c>
      <c r="B14" s="20" t="s">
        <v>42</v>
      </c>
      <c r="C14" s="20"/>
      <c r="O14" s="132"/>
      <c r="P14" s="3"/>
    </row>
    <row r="15" spans="1:25">
      <c r="B15" s="20" t="s">
        <v>77</v>
      </c>
      <c r="C15" s="20"/>
      <c r="O15" s="132"/>
      <c r="P15" s="3"/>
    </row>
    <row r="16" spans="1:25">
      <c r="B16" s="20" t="s">
        <v>55</v>
      </c>
      <c r="C16" s="20"/>
      <c r="O16" s="132"/>
      <c r="P16" s="3"/>
    </row>
    <row r="17" spans="1:24">
      <c r="A17" s="1">
        <v>3</v>
      </c>
      <c r="B17" s="20" t="s">
        <v>29</v>
      </c>
      <c r="C17" s="20"/>
      <c r="O17" s="132"/>
      <c r="P17" s="3"/>
    </row>
    <row r="18" spans="1:24" ht="14.25" thickBot="1">
      <c r="A18" s="1">
        <v>4</v>
      </c>
      <c r="B18" s="113" t="s">
        <v>303</v>
      </c>
      <c r="C18" s="20"/>
      <c r="O18" s="132"/>
      <c r="P18" s="3"/>
    </row>
    <row r="19" spans="1:24">
      <c r="B19" s="54" t="s">
        <v>9</v>
      </c>
      <c r="C19" s="55" t="s">
        <v>0</v>
      </c>
      <c r="D19" s="55" t="s">
        <v>1</v>
      </c>
      <c r="E19" s="55" t="s">
        <v>4</v>
      </c>
      <c r="F19" s="55" t="s">
        <v>5</v>
      </c>
      <c r="G19" s="56" t="s">
        <v>12</v>
      </c>
      <c r="H19" s="55" t="s">
        <v>2</v>
      </c>
      <c r="I19" s="56" t="s">
        <v>58</v>
      </c>
      <c r="J19" s="56" t="s">
        <v>317</v>
      </c>
      <c r="K19" s="55" t="s">
        <v>22</v>
      </c>
      <c r="L19" s="55" t="s">
        <v>3</v>
      </c>
      <c r="M19" s="56" t="s">
        <v>54</v>
      </c>
      <c r="N19" s="56" t="s">
        <v>314</v>
      </c>
      <c r="O19" s="133" t="s">
        <v>49</v>
      </c>
      <c r="P19" s="62" t="s">
        <v>56</v>
      </c>
      <c r="Q19" s="47" t="s">
        <v>24</v>
      </c>
      <c r="R19" s="2" t="s">
        <v>25</v>
      </c>
      <c r="S19" s="14"/>
      <c r="U19" s="4"/>
    </row>
    <row r="20" spans="1:24" s="7" customFormat="1" ht="15" customHeight="1">
      <c r="A20" s="9" t="s">
        <v>7</v>
      </c>
      <c r="B20" s="57">
        <v>5</v>
      </c>
      <c r="C20" s="10" t="str">
        <f>IF(ISBLANK(B20),"",VLOOKUP(B20,$T$22:$V$39,2,FALSE))</f>
        <v>男子</v>
      </c>
      <c r="D20" s="10" t="str">
        <f>IF(ISBLANK(B20),"",VLOOKUP(B20,$T$22:$V$39,3,FALSE))</f>
        <v>1500m</v>
      </c>
      <c r="E20" s="10"/>
      <c r="F20" s="10"/>
      <c r="G20" s="10">
        <v>1234</v>
      </c>
      <c r="H20" s="10" t="s">
        <v>8</v>
      </c>
      <c r="I20" s="10" t="s">
        <v>313</v>
      </c>
      <c r="J20" s="10" t="s">
        <v>318</v>
      </c>
      <c r="K20" s="10" t="s">
        <v>23</v>
      </c>
      <c r="L20" s="10">
        <v>2</v>
      </c>
      <c r="M20" s="10" t="s">
        <v>50</v>
      </c>
      <c r="N20" s="10" t="s">
        <v>316</v>
      </c>
      <c r="O20" s="134" t="s">
        <v>45</v>
      </c>
      <c r="P20" s="63" t="s">
        <v>57</v>
      </c>
      <c r="Q20" s="48"/>
      <c r="R20" s="28"/>
      <c r="S20" s="9"/>
      <c r="T20" s="45"/>
      <c r="U20" s="45"/>
      <c r="V20" s="45"/>
      <c r="W20" s="8"/>
    </row>
    <row r="21" spans="1:24" ht="15" customHeight="1">
      <c r="A21" s="1">
        <v>1</v>
      </c>
      <c r="B21" s="58"/>
      <c r="C21" s="15" t="str">
        <f t="shared" ref="C21:C52" si="0">IF(ISBLANK(B21),"",VLOOKUP(B21,$T$22:$V$129,2,FALSE))</f>
        <v/>
      </c>
      <c r="D21" s="15" t="str">
        <f t="shared" ref="D21:D52" si="1">IF(ISBLANK(B21),"",VLOOKUP(B21,$T$22:$V$129,3,FALSE))</f>
        <v/>
      </c>
      <c r="E21" s="16"/>
      <c r="F21" s="16"/>
      <c r="G21" s="17"/>
      <c r="H21" s="33"/>
      <c r="I21" s="33"/>
      <c r="J21" s="33"/>
      <c r="K21" s="33"/>
      <c r="L21" s="17"/>
      <c r="M21" s="33"/>
      <c r="N21" s="33"/>
      <c r="O21" s="127"/>
      <c r="P21" s="66"/>
      <c r="Q21" s="49" t="str">
        <f t="shared" ref="Q21:Q52" si="2">C$2</f>
        <v/>
      </c>
      <c r="R21" s="29" t="str">
        <f t="shared" ref="R21:R52" si="3">C$3</f>
        <v/>
      </c>
      <c r="S21" s="30"/>
      <c r="T21" s="2" t="s">
        <v>11</v>
      </c>
      <c r="U21" s="2" t="s">
        <v>10</v>
      </c>
      <c r="V21" s="2" t="s">
        <v>1</v>
      </c>
      <c r="W21" s="116" t="s">
        <v>319</v>
      </c>
      <c r="X21" s="65" t="s">
        <v>320</v>
      </c>
    </row>
    <row r="22" spans="1:24" ht="15" customHeight="1">
      <c r="A22" s="1">
        <v>2</v>
      </c>
      <c r="B22" s="58"/>
      <c r="C22" s="15" t="str">
        <f t="shared" si="0"/>
        <v/>
      </c>
      <c r="D22" s="15" t="str">
        <f t="shared" si="1"/>
        <v/>
      </c>
      <c r="E22" s="16"/>
      <c r="F22" s="16"/>
      <c r="G22" s="17"/>
      <c r="H22" s="33"/>
      <c r="I22" s="33"/>
      <c r="J22" s="33"/>
      <c r="K22" s="33"/>
      <c r="L22" s="17"/>
      <c r="M22" s="33"/>
      <c r="N22" s="33"/>
      <c r="O22" s="127"/>
      <c r="P22" s="66"/>
      <c r="Q22" s="49" t="str">
        <f t="shared" si="2"/>
        <v/>
      </c>
      <c r="R22" s="29" t="str">
        <f t="shared" si="3"/>
        <v/>
      </c>
      <c r="S22" s="30"/>
      <c r="T22" s="23">
        <v>1</v>
      </c>
      <c r="U22" s="22" t="s">
        <v>32</v>
      </c>
      <c r="V22" s="2" t="s">
        <v>13</v>
      </c>
      <c r="W22" s="117">
        <f>COUNTIF(B$21:B$145,T22)</f>
        <v>0</v>
      </c>
      <c r="X22" s="65" t="str">
        <f>IF(W22=0,"",IF(W22&gt;3,"NG","OK"))</f>
        <v/>
      </c>
    </row>
    <row r="23" spans="1:24" ht="15" customHeight="1">
      <c r="A23" s="1">
        <v>3</v>
      </c>
      <c r="B23" s="58"/>
      <c r="C23" s="15" t="str">
        <f t="shared" si="0"/>
        <v/>
      </c>
      <c r="D23" s="15" t="str">
        <f t="shared" si="1"/>
        <v/>
      </c>
      <c r="E23" s="16"/>
      <c r="F23" s="16"/>
      <c r="G23" s="17"/>
      <c r="H23" s="33"/>
      <c r="I23" s="33"/>
      <c r="J23" s="33"/>
      <c r="K23" s="33"/>
      <c r="L23" s="17"/>
      <c r="M23" s="33"/>
      <c r="N23" s="33"/>
      <c r="O23" s="127"/>
      <c r="P23" s="66"/>
      <c r="Q23" s="49" t="str">
        <f t="shared" si="2"/>
        <v/>
      </c>
      <c r="R23" s="29" t="str">
        <f t="shared" si="3"/>
        <v/>
      </c>
      <c r="S23" s="30"/>
      <c r="T23" s="23">
        <v>2</v>
      </c>
      <c r="U23" s="2" t="s">
        <v>32</v>
      </c>
      <c r="V23" s="2" t="s">
        <v>18</v>
      </c>
      <c r="W23" s="65">
        <f t="shared" ref="W23:W62" si="4">COUNTIF(B$21:B$145,T23)</f>
        <v>0</v>
      </c>
      <c r="X23" s="65" t="str">
        <f t="shared" ref="X23:X62" si="5">IF(W23=0,"",IF(W23&gt;3,"NG","OK"))</f>
        <v/>
      </c>
    </row>
    <row r="24" spans="1:24" ht="15" customHeight="1">
      <c r="A24" s="1">
        <v>4</v>
      </c>
      <c r="B24" s="119"/>
      <c r="C24" s="15" t="str">
        <f t="shared" si="0"/>
        <v/>
      </c>
      <c r="D24" s="15" t="str">
        <f t="shared" si="1"/>
        <v/>
      </c>
      <c r="E24" s="16"/>
      <c r="F24" s="16"/>
      <c r="G24" s="17"/>
      <c r="H24" s="33"/>
      <c r="I24" s="33"/>
      <c r="J24" s="33"/>
      <c r="K24" s="33"/>
      <c r="L24" s="17"/>
      <c r="M24" s="33"/>
      <c r="N24" s="33"/>
      <c r="O24" s="127"/>
      <c r="P24" s="66"/>
      <c r="Q24" s="49" t="str">
        <f t="shared" si="2"/>
        <v/>
      </c>
      <c r="R24" s="29" t="str">
        <f t="shared" si="3"/>
        <v/>
      </c>
      <c r="S24" s="30"/>
      <c r="T24" s="23">
        <v>3</v>
      </c>
      <c r="U24" s="2" t="s">
        <v>32</v>
      </c>
      <c r="V24" s="2" t="s">
        <v>30</v>
      </c>
      <c r="W24" s="65">
        <f t="shared" si="4"/>
        <v>0</v>
      </c>
      <c r="X24" s="65" t="str">
        <f t="shared" si="5"/>
        <v/>
      </c>
    </row>
    <row r="25" spans="1:24" ht="15" customHeight="1">
      <c r="A25" s="1">
        <v>5</v>
      </c>
      <c r="B25" s="58"/>
      <c r="C25" s="15" t="str">
        <f t="shared" si="0"/>
        <v/>
      </c>
      <c r="D25" s="15" t="str">
        <f t="shared" si="1"/>
        <v/>
      </c>
      <c r="E25" s="16"/>
      <c r="F25" s="16"/>
      <c r="G25" s="17"/>
      <c r="H25" s="33"/>
      <c r="I25" s="33"/>
      <c r="J25" s="33"/>
      <c r="K25" s="33"/>
      <c r="L25" s="17"/>
      <c r="M25" s="33"/>
      <c r="N25" s="33"/>
      <c r="O25" s="127"/>
      <c r="P25" s="64"/>
      <c r="Q25" s="49" t="str">
        <f t="shared" si="2"/>
        <v/>
      </c>
      <c r="R25" s="29" t="str">
        <f t="shared" si="3"/>
        <v/>
      </c>
      <c r="S25" s="30"/>
      <c r="T25" s="23">
        <v>4</v>
      </c>
      <c r="U25" s="2" t="s">
        <v>32</v>
      </c>
      <c r="V25" s="2" t="s">
        <v>19</v>
      </c>
      <c r="W25" s="65">
        <f t="shared" si="4"/>
        <v>0</v>
      </c>
      <c r="X25" s="65" t="str">
        <f t="shared" si="5"/>
        <v/>
      </c>
    </row>
    <row r="26" spans="1:24" ht="15" customHeight="1">
      <c r="A26" s="1">
        <v>6</v>
      </c>
      <c r="B26" s="58"/>
      <c r="C26" s="15" t="str">
        <f t="shared" si="0"/>
        <v/>
      </c>
      <c r="D26" s="15" t="str">
        <f t="shared" si="1"/>
        <v/>
      </c>
      <c r="E26" s="16"/>
      <c r="F26" s="16"/>
      <c r="G26" s="17"/>
      <c r="H26" s="33"/>
      <c r="I26" s="33"/>
      <c r="J26" s="33"/>
      <c r="K26" s="33"/>
      <c r="L26" s="17"/>
      <c r="M26" s="33"/>
      <c r="N26" s="33"/>
      <c r="O26" s="127"/>
      <c r="P26" s="66"/>
      <c r="Q26" s="49" t="str">
        <f t="shared" si="2"/>
        <v/>
      </c>
      <c r="R26" s="29" t="str">
        <f t="shared" si="3"/>
        <v/>
      </c>
      <c r="S26" s="30"/>
      <c r="T26" s="23">
        <v>5</v>
      </c>
      <c r="U26" s="2" t="s">
        <v>32</v>
      </c>
      <c r="V26" s="2" t="s">
        <v>20</v>
      </c>
      <c r="W26" s="65">
        <f t="shared" si="4"/>
        <v>0</v>
      </c>
      <c r="X26" s="65" t="str">
        <f t="shared" si="5"/>
        <v/>
      </c>
    </row>
    <row r="27" spans="1:24" ht="15" customHeight="1">
      <c r="A27" s="1">
        <v>7</v>
      </c>
      <c r="B27" s="58"/>
      <c r="C27" s="15" t="str">
        <f t="shared" si="0"/>
        <v/>
      </c>
      <c r="D27" s="15" t="str">
        <f t="shared" si="1"/>
        <v/>
      </c>
      <c r="E27" s="16"/>
      <c r="F27" s="16"/>
      <c r="G27" s="17"/>
      <c r="H27" s="33"/>
      <c r="I27" s="33"/>
      <c r="J27" s="33"/>
      <c r="K27" s="33"/>
      <c r="L27" s="17"/>
      <c r="M27" s="33"/>
      <c r="N27" s="33"/>
      <c r="O27" s="127"/>
      <c r="P27" s="64"/>
      <c r="Q27" s="49" t="str">
        <f t="shared" si="2"/>
        <v/>
      </c>
      <c r="R27" s="29" t="str">
        <f t="shared" si="3"/>
        <v/>
      </c>
      <c r="S27" s="30"/>
      <c r="T27" s="23">
        <v>6</v>
      </c>
      <c r="U27" s="2" t="s">
        <v>32</v>
      </c>
      <c r="V27" s="22" t="s">
        <v>33</v>
      </c>
      <c r="W27" s="65">
        <f t="shared" si="4"/>
        <v>0</v>
      </c>
      <c r="X27" s="65" t="str">
        <f t="shared" si="5"/>
        <v/>
      </c>
    </row>
    <row r="28" spans="1:24" ht="15" customHeight="1">
      <c r="A28" s="1">
        <v>8</v>
      </c>
      <c r="B28" s="58"/>
      <c r="C28" s="15" t="str">
        <f t="shared" si="0"/>
        <v/>
      </c>
      <c r="D28" s="15" t="str">
        <f t="shared" si="1"/>
        <v/>
      </c>
      <c r="E28" s="16"/>
      <c r="F28" s="16"/>
      <c r="G28" s="17"/>
      <c r="H28" s="33"/>
      <c r="I28" s="33"/>
      <c r="J28" s="33"/>
      <c r="K28" s="33"/>
      <c r="L28" s="17"/>
      <c r="M28" s="33"/>
      <c r="N28" s="33"/>
      <c r="O28" s="128"/>
      <c r="P28" s="66"/>
      <c r="Q28" s="49" t="str">
        <f t="shared" si="2"/>
        <v/>
      </c>
      <c r="R28" s="29" t="str">
        <f t="shared" si="3"/>
        <v/>
      </c>
      <c r="S28" s="30"/>
      <c r="T28" s="23">
        <v>7</v>
      </c>
      <c r="U28" s="2" t="s">
        <v>32</v>
      </c>
      <c r="V28" s="22" t="s">
        <v>59</v>
      </c>
      <c r="W28" s="118">
        <f t="shared" si="4"/>
        <v>0</v>
      </c>
      <c r="X28" s="65" t="str">
        <f t="shared" si="5"/>
        <v/>
      </c>
    </row>
    <row r="29" spans="1:24" ht="15" customHeight="1">
      <c r="A29" s="1">
        <v>9</v>
      </c>
      <c r="B29" s="58"/>
      <c r="C29" s="15" t="str">
        <f t="shared" si="0"/>
        <v/>
      </c>
      <c r="D29" s="15" t="str">
        <f t="shared" si="1"/>
        <v/>
      </c>
      <c r="E29" s="16"/>
      <c r="F29" s="16"/>
      <c r="G29" s="17"/>
      <c r="H29" s="33"/>
      <c r="I29" s="33"/>
      <c r="J29" s="33"/>
      <c r="K29" s="33"/>
      <c r="L29" s="17"/>
      <c r="M29" s="33"/>
      <c r="N29" s="33"/>
      <c r="O29" s="128"/>
      <c r="P29" s="66"/>
      <c r="Q29" s="49" t="str">
        <f t="shared" si="2"/>
        <v/>
      </c>
      <c r="R29" s="29" t="str">
        <f t="shared" si="3"/>
        <v/>
      </c>
      <c r="S29" s="30"/>
      <c r="T29" s="23">
        <v>8</v>
      </c>
      <c r="U29" s="2" t="s">
        <v>32</v>
      </c>
      <c r="V29" s="2" t="s">
        <v>31</v>
      </c>
      <c r="W29" s="65">
        <f t="shared" si="4"/>
        <v>0</v>
      </c>
      <c r="X29" s="65" t="str">
        <f t="shared" si="5"/>
        <v/>
      </c>
    </row>
    <row r="30" spans="1:24" ht="15" customHeight="1">
      <c r="A30" s="1">
        <v>10</v>
      </c>
      <c r="B30" s="58"/>
      <c r="C30" s="15" t="str">
        <f t="shared" si="0"/>
        <v/>
      </c>
      <c r="D30" s="15" t="str">
        <f t="shared" si="1"/>
        <v/>
      </c>
      <c r="E30" s="16"/>
      <c r="F30" s="16"/>
      <c r="G30" s="17"/>
      <c r="H30" s="33"/>
      <c r="I30" s="33"/>
      <c r="J30" s="33"/>
      <c r="K30" s="33"/>
      <c r="L30" s="17"/>
      <c r="M30" s="33"/>
      <c r="N30" s="33"/>
      <c r="O30" s="128"/>
      <c r="P30" s="66"/>
      <c r="Q30" s="49" t="str">
        <f t="shared" si="2"/>
        <v/>
      </c>
      <c r="R30" s="29" t="str">
        <f t="shared" si="3"/>
        <v/>
      </c>
      <c r="S30" s="30"/>
      <c r="T30" s="23">
        <v>9</v>
      </c>
      <c r="U30" s="2" t="s">
        <v>32</v>
      </c>
      <c r="V30" s="22" t="s">
        <v>35</v>
      </c>
      <c r="W30" s="118">
        <f t="shared" si="4"/>
        <v>0</v>
      </c>
      <c r="X30" s="65" t="str">
        <f t="shared" si="5"/>
        <v/>
      </c>
    </row>
    <row r="31" spans="1:24" ht="15" customHeight="1">
      <c r="A31" s="1">
        <v>11</v>
      </c>
      <c r="B31" s="58"/>
      <c r="C31" s="15" t="str">
        <f t="shared" si="0"/>
        <v/>
      </c>
      <c r="D31" s="15" t="str">
        <f t="shared" si="1"/>
        <v/>
      </c>
      <c r="E31" s="16"/>
      <c r="F31" s="16"/>
      <c r="G31" s="17"/>
      <c r="H31" s="33"/>
      <c r="I31" s="33"/>
      <c r="J31" s="33"/>
      <c r="K31" s="33"/>
      <c r="L31" s="17"/>
      <c r="M31" s="33"/>
      <c r="N31" s="33"/>
      <c r="O31" s="128"/>
      <c r="P31" s="66"/>
      <c r="Q31" s="49" t="str">
        <f t="shared" si="2"/>
        <v/>
      </c>
      <c r="R31" s="29" t="str">
        <f t="shared" si="3"/>
        <v/>
      </c>
      <c r="S31" s="30"/>
      <c r="T31" s="23">
        <v>10</v>
      </c>
      <c r="U31" s="2" t="s">
        <v>32</v>
      </c>
      <c r="V31" s="22" t="s">
        <v>36</v>
      </c>
      <c r="W31" s="65">
        <f t="shared" si="4"/>
        <v>0</v>
      </c>
      <c r="X31" s="65" t="str">
        <f t="shared" si="5"/>
        <v/>
      </c>
    </row>
    <row r="32" spans="1:24" ht="15" customHeight="1">
      <c r="A32" s="1">
        <v>12</v>
      </c>
      <c r="B32" s="58"/>
      <c r="C32" s="15" t="str">
        <f t="shared" si="0"/>
        <v/>
      </c>
      <c r="D32" s="15" t="str">
        <f t="shared" si="1"/>
        <v/>
      </c>
      <c r="E32" s="16"/>
      <c r="F32" s="16"/>
      <c r="G32" s="17"/>
      <c r="H32" s="33"/>
      <c r="I32" s="33"/>
      <c r="J32" s="33"/>
      <c r="K32" s="33"/>
      <c r="L32" s="17"/>
      <c r="M32" s="33"/>
      <c r="N32" s="33"/>
      <c r="O32" s="128"/>
      <c r="P32" s="66"/>
      <c r="Q32" s="49" t="str">
        <f t="shared" si="2"/>
        <v/>
      </c>
      <c r="R32" s="29" t="str">
        <f t="shared" si="3"/>
        <v/>
      </c>
      <c r="S32" s="30"/>
      <c r="T32" s="23">
        <v>11</v>
      </c>
      <c r="U32" s="2" t="s">
        <v>32</v>
      </c>
      <c r="V32" s="22" t="s">
        <v>73</v>
      </c>
      <c r="W32" s="65">
        <f t="shared" si="4"/>
        <v>0</v>
      </c>
      <c r="X32" s="65" t="str">
        <f t="shared" si="5"/>
        <v/>
      </c>
    </row>
    <row r="33" spans="1:24" ht="15" customHeight="1">
      <c r="A33" s="1">
        <v>13</v>
      </c>
      <c r="B33" s="58"/>
      <c r="C33" s="15" t="str">
        <f t="shared" si="0"/>
        <v/>
      </c>
      <c r="D33" s="15" t="str">
        <f t="shared" si="1"/>
        <v/>
      </c>
      <c r="E33" s="16"/>
      <c r="F33" s="16"/>
      <c r="G33" s="17"/>
      <c r="H33" s="33"/>
      <c r="I33" s="33"/>
      <c r="J33" s="33"/>
      <c r="K33" s="33"/>
      <c r="L33" s="17"/>
      <c r="M33" s="33"/>
      <c r="N33" s="33"/>
      <c r="O33" s="128"/>
      <c r="P33" s="66"/>
      <c r="Q33" s="49" t="str">
        <f t="shared" si="2"/>
        <v/>
      </c>
      <c r="R33" s="29" t="str">
        <f t="shared" si="3"/>
        <v/>
      </c>
      <c r="S33" s="30"/>
      <c r="T33" s="23">
        <v>14</v>
      </c>
      <c r="U33" s="2" t="s">
        <v>32</v>
      </c>
      <c r="V33" s="2" t="s">
        <v>15</v>
      </c>
      <c r="W33" s="65">
        <f t="shared" si="4"/>
        <v>0</v>
      </c>
      <c r="X33" s="65" t="str">
        <f t="shared" si="5"/>
        <v/>
      </c>
    </row>
    <row r="34" spans="1:24" ht="15" customHeight="1">
      <c r="A34" s="1">
        <v>14</v>
      </c>
      <c r="B34" s="58"/>
      <c r="C34" s="15" t="str">
        <f t="shared" si="0"/>
        <v/>
      </c>
      <c r="D34" s="15" t="str">
        <f t="shared" si="1"/>
        <v/>
      </c>
      <c r="E34" s="16"/>
      <c r="F34" s="16"/>
      <c r="G34" s="17"/>
      <c r="H34" s="33"/>
      <c r="I34" s="33"/>
      <c r="J34" s="33"/>
      <c r="K34" s="33"/>
      <c r="L34" s="17"/>
      <c r="M34" s="33"/>
      <c r="N34" s="33"/>
      <c r="O34" s="127"/>
      <c r="P34" s="66"/>
      <c r="Q34" s="49" t="str">
        <f t="shared" si="2"/>
        <v/>
      </c>
      <c r="R34" s="29" t="str">
        <f t="shared" si="3"/>
        <v/>
      </c>
      <c r="S34" s="30"/>
      <c r="T34" s="23">
        <v>15</v>
      </c>
      <c r="U34" s="2" t="s">
        <v>32</v>
      </c>
      <c r="V34" s="2" t="s">
        <v>16</v>
      </c>
      <c r="W34" s="65">
        <f t="shared" si="4"/>
        <v>0</v>
      </c>
      <c r="X34" s="65" t="str">
        <f t="shared" si="5"/>
        <v/>
      </c>
    </row>
    <row r="35" spans="1:24" ht="15" customHeight="1">
      <c r="A35" s="1">
        <v>15</v>
      </c>
      <c r="B35" s="58"/>
      <c r="C35" s="15" t="str">
        <f t="shared" si="0"/>
        <v/>
      </c>
      <c r="D35" s="15" t="str">
        <f t="shared" si="1"/>
        <v/>
      </c>
      <c r="E35" s="16"/>
      <c r="F35" s="16"/>
      <c r="G35" s="17"/>
      <c r="H35" s="33"/>
      <c r="I35" s="33"/>
      <c r="J35" s="33"/>
      <c r="K35" s="33"/>
      <c r="L35" s="17"/>
      <c r="M35" s="33"/>
      <c r="N35" s="33"/>
      <c r="O35" s="127"/>
      <c r="P35" s="64"/>
      <c r="Q35" s="49" t="str">
        <f t="shared" si="2"/>
        <v/>
      </c>
      <c r="R35" s="29" t="str">
        <f t="shared" si="3"/>
        <v/>
      </c>
      <c r="S35" s="30"/>
      <c r="T35" s="23">
        <v>16</v>
      </c>
      <c r="U35" s="2" t="s">
        <v>32</v>
      </c>
      <c r="V35" s="2" t="s">
        <v>26</v>
      </c>
      <c r="W35" s="65">
        <f t="shared" si="4"/>
        <v>0</v>
      </c>
      <c r="X35" s="65" t="str">
        <f t="shared" si="5"/>
        <v/>
      </c>
    </row>
    <row r="36" spans="1:24" ht="15" customHeight="1">
      <c r="A36" s="1">
        <v>16</v>
      </c>
      <c r="B36" s="58"/>
      <c r="C36" s="15" t="str">
        <f t="shared" si="0"/>
        <v/>
      </c>
      <c r="D36" s="15" t="str">
        <f t="shared" si="1"/>
        <v/>
      </c>
      <c r="E36" s="16"/>
      <c r="F36" s="16"/>
      <c r="G36" s="17"/>
      <c r="H36" s="33"/>
      <c r="I36" s="33"/>
      <c r="J36" s="33"/>
      <c r="K36" s="33"/>
      <c r="L36" s="17"/>
      <c r="M36" s="33"/>
      <c r="N36" s="33"/>
      <c r="O36" s="127"/>
      <c r="P36" s="64"/>
      <c r="Q36" s="49" t="str">
        <f t="shared" si="2"/>
        <v/>
      </c>
      <c r="R36" s="29" t="str">
        <f t="shared" si="3"/>
        <v/>
      </c>
      <c r="S36" s="30"/>
      <c r="T36" s="23">
        <v>17</v>
      </c>
      <c r="U36" s="2" t="s">
        <v>32</v>
      </c>
      <c r="V36" s="22" t="s">
        <v>37</v>
      </c>
      <c r="W36" s="65">
        <f t="shared" si="4"/>
        <v>0</v>
      </c>
      <c r="X36" s="65" t="str">
        <f t="shared" si="5"/>
        <v/>
      </c>
    </row>
    <row r="37" spans="1:24" ht="15" customHeight="1">
      <c r="A37" s="1">
        <v>17</v>
      </c>
      <c r="B37" s="58"/>
      <c r="C37" s="15" t="str">
        <f t="shared" si="0"/>
        <v/>
      </c>
      <c r="D37" s="15" t="str">
        <f t="shared" si="1"/>
        <v/>
      </c>
      <c r="E37" s="16"/>
      <c r="F37" s="16"/>
      <c r="G37" s="17"/>
      <c r="H37" s="33"/>
      <c r="I37" s="33"/>
      <c r="J37" s="33"/>
      <c r="K37" s="33"/>
      <c r="L37" s="33"/>
      <c r="M37" s="33"/>
      <c r="N37" s="33"/>
      <c r="O37" s="127"/>
      <c r="P37" s="64"/>
      <c r="Q37" s="49" t="str">
        <f t="shared" si="2"/>
        <v/>
      </c>
      <c r="R37" s="29" t="str">
        <f t="shared" si="3"/>
        <v/>
      </c>
      <c r="S37" s="30"/>
      <c r="T37" s="23">
        <v>18</v>
      </c>
      <c r="U37" s="2" t="s">
        <v>32</v>
      </c>
      <c r="V37" s="2" t="s">
        <v>27</v>
      </c>
      <c r="W37" s="65">
        <f t="shared" si="4"/>
        <v>0</v>
      </c>
      <c r="X37" s="65" t="str">
        <f t="shared" si="5"/>
        <v/>
      </c>
    </row>
    <row r="38" spans="1:24" ht="15" customHeight="1">
      <c r="A38" s="1">
        <v>18</v>
      </c>
      <c r="B38" s="58"/>
      <c r="C38" s="15" t="str">
        <f t="shared" si="0"/>
        <v/>
      </c>
      <c r="D38" s="15" t="str">
        <f t="shared" si="1"/>
        <v/>
      </c>
      <c r="E38" s="16"/>
      <c r="F38" s="16"/>
      <c r="G38" s="17"/>
      <c r="H38" s="33"/>
      <c r="I38" s="33"/>
      <c r="J38" s="33"/>
      <c r="K38" s="33"/>
      <c r="L38" s="33"/>
      <c r="M38" s="33"/>
      <c r="N38" s="33"/>
      <c r="O38" s="127"/>
      <c r="P38" s="66"/>
      <c r="Q38" s="49" t="str">
        <f t="shared" si="2"/>
        <v/>
      </c>
      <c r="R38" s="29" t="str">
        <f t="shared" si="3"/>
        <v/>
      </c>
      <c r="S38" s="30"/>
      <c r="T38" s="23">
        <v>19</v>
      </c>
      <c r="U38" s="2" t="s">
        <v>32</v>
      </c>
      <c r="V38" s="22" t="s">
        <v>38</v>
      </c>
      <c r="W38" s="65">
        <f t="shared" si="4"/>
        <v>0</v>
      </c>
      <c r="X38" s="65" t="str">
        <f t="shared" si="5"/>
        <v/>
      </c>
    </row>
    <row r="39" spans="1:24" ht="15" customHeight="1">
      <c r="A39" s="1">
        <v>19</v>
      </c>
      <c r="B39" s="58"/>
      <c r="C39" s="15" t="str">
        <f t="shared" si="0"/>
        <v/>
      </c>
      <c r="D39" s="15" t="str">
        <f t="shared" si="1"/>
        <v/>
      </c>
      <c r="E39" s="16"/>
      <c r="F39" s="16"/>
      <c r="G39" s="17"/>
      <c r="H39" s="33"/>
      <c r="I39" s="33"/>
      <c r="J39" s="33"/>
      <c r="K39" s="33"/>
      <c r="L39" s="17"/>
      <c r="M39" s="33"/>
      <c r="N39" s="33"/>
      <c r="O39" s="127"/>
      <c r="P39" s="66"/>
      <c r="Q39" s="49" t="str">
        <f t="shared" si="2"/>
        <v/>
      </c>
      <c r="R39" s="29" t="str">
        <f t="shared" si="3"/>
        <v/>
      </c>
      <c r="S39" s="30"/>
      <c r="T39" s="23">
        <v>20</v>
      </c>
      <c r="U39" s="2" t="s">
        <v>32</v>
      </c>
      <c r="V39" s="22" t="s">
        <v>39</v>
      </c>
      <c r="W39" s="65">
        <f t="shared" si="4"/>
        <v>0</v>
      </c>
      <c r="X39" s="65" t="str">
        <f t="shared" si="5"/>
        <v/>
      </c>
    </row>
    <row r="40" spans="1:24" ht="15" customHeight="1">
      <c r="A40" s="1">
        <v>20</v>
      </c>
      <c r="B40" s="58"/>
      <c r="C40" s="15" t="str">
        <f t="shared" si="0"/>
        <v/>
      </c>
      <c r="D40" s="15" t="str">
        <f t="shared" si="1"/>
        <v/>
      </c>
      <c r="E40" s="16"/>
      <c r="F40" s="16"/>
      <c r="G40" s="17"/>
      <c r="H40" s="33"/>
      <c r="I40" s="33"/>
      <c r="J40" s="33"/>
      <c r="K40" s="33"/>
      <c r="L40" s="17"/>
      <c r="M40" s="33"/>
      <c r="N40" s="33"/>
      <c r="O40" s="127"/>
      <c r="P40" s="66"/>
      <c r="Q40" s="49" t="str">
        <f t="shared" si="2"/>
        <v/>
      </c>
      <c r="R40" s="29" t="str">
        <f t="shared" si="3"/>
        <v/>
      </c>
      <c r="S40" s="30"/>
      <c r="T40" s="23">
        <v>21</v>
      </c>
      <c r="U40" s="2" t="s">
        <v>32</v>
      </c>
      <c r="V40" s="22" t="s">
        <v>40</v>
      </c>
      <c r="W40" s="65">
        <f t="shared" si="4"/>
        <v>0</v>
      </c>
      <c r="X40" s="65" t="str">
        <f t="shared" si="5"/>
        <v/>
      </c>
    </row>
    <row r="41" spans="1:24" ht="15" customHeight="1">
      <c r="A41" s="1">
        <v>21</v>
      </c>
      <c r="B41" s="58"/>
      <c r="C41" s="15" t="str">
        <f t="shared" si="0"/>
        <v/>
      </c>
      <c r="D41" s="15" t="str">
        <f t="shared" si="1"/>
        <v/>
      </c>
      <c r="E41" s="16"/>
      <c r="F41" s="16"/>
      <c r="G41" s="17"/>
      <c r="H41" s="33"/>
      <c r="I41" s="33"/>
      <c r="J41" s="33"/>
      <c r="K41" s="33"/>
      <c r="L41" s="17"/>
      <c r="M41" s="33"/>
      <c r="N41" s="33"/>
      <c r="O41" s="127"/>
      <c r="P41" s="66"/>
      <c r="Q41" s="49" t="str">
        <f t="shared" si="2"/>
        <v/>
      </c>
      <c r="R41" s="29" t="str">
        <f t="shared" si="3"/>
        <v/>
      </c>
      <c r="S41" s="30"/>
      <c r="T41" s="23">
        <v>22</v>
      </c>
      <c r="U41" s="24" t="s">
        <v>32</v>
      </c>
      <c r="V41" s="24" t="s">
        <v>79</v>
      </c>
      <c r="W41" s="65">
        <f t="shared" si="4"/>
        <v>0</v>
      </c>
      <c r="X41" s="65" t="str">
        <f t="shared" si="5"/>
        <v/>
      </c>
    </row>
    <row r="42" spans="1:24" ht="15" customHeight="1">
      <c r="A42" s="1">
        <v>22</v>
      </c>
      <c r="B42" s="58"/>
      <c r="C42" s="15" t="str">
        <f t="shared" si="0"/>
        <v/>
      </c>
      <c r="D42" s="15" t="str">
        <f t="shared" si="1"/>
        <v/>
      </c>
      <c r="E42" s="16"/>
      <c r="F42" s="16"/>
      <c r="G42" s="17"/>
      <c r="H42" s="33"/>
      <c r="I42" s="33"/>
      <c r="J42" s="33"/>
      <c r="K42" s="33"/>
      <c r="L42" s="17"/>
      <c r="M42" s="33"/>
      <c r="N42" s="33"/>
      <c r="O42" s="128"/>
      <c r="P42" s="66"/>
      <c r="Q42" s="49" t="str">
        <f t="shared" si="2"/>
        <v/>
      </c>
      <c r="R42" s="29" t="str">
        <f t="shared" si="3"/>
        <v/>
      </c>
      <c r="S42" s="30"/>
      <c r="T42" s="23">
        <v>23</v>
      </c>
      <c r="U42" s="22" t="s">
        <v>74</v>
      </c>
      <c r="V42" s="2" t="s">
        <v>75</v>
      </c>
      <c r="W42" s="65">
        <f t="shared" si="4"/>
        <v>0</v>
      </c>
      <c r="X42" s="65"/>
    </row>
    <row r="43" spans="1:24" ht="15" customHeight="1">
      <c r="A43" s="1">
        <v>23</v>
      </c>
      <c r="B43" s="58"/>
      <c r="C43" s="15" t="str">
        <f t="shared" si="0"/>
        <v/>
      </c>
      <c r="D43" s="15" t="str">
        <f t="shared" si="1"/>
        <v/>
      </c>
      <c r="E43" s="16"/>
      <c r="F43" s="16"/>
      <c r="G43" s="17"/>
      <c r="H43" s="33"/>
      <c r="I43" s="33"/>
      <c r="J43" s="33"/>
      <c r="K43" s="33"/>
      <c r="L43" s="17"/>
      <c r="M43" s="33"/>
      <c r="N43" s="33"/>
      <c r="O43" s="127"/>
      <c r="P43" s="66"/>
      <c r="Q43" s="49" t="str">
        <f t="shared" si="2"/>
        <v/>
      </c>
      <c r="R43" s="29" t="str">
        <f t="shared" si="3"/>
        <v/>
      </c>
      <c r="S43" s="30"/>
      <c r="T43" s="23">
        <v>31</v>
      </c>
      <c r="U43" s="2" t="s">
        <v>41</v>
      </c>
      <c r="V43" s="2" t="s">
        <v>17</v>
      </c>
      <c r="W43" s="65">
        <f t="shared" si="4"/>
        <v>0</v>
      </c>
      <c r="X43" s="65" t="str">
        <f t="shared" si="5"/>
        <v/>
      </c>
    </row>
    <row r="44" spans="1:24" ht="15" customHeight="1">
      <c r="A44" s="1">
        <v>24</v>
      </c>
      <c r="B44" s="58"/>
      <c r="C44" s="15" t="str">
        <f t="shared" si="0"/>
        <v/>
      </c>
      <c r="D44" s="15" t="str">
        <f t="shared" si="1"/>
        <v/>
      </c>
      <c r="E44" s="16"/>
      <c r="F44" s="16"/>
      <c r="G44" s="17"/>
      <c r="H44" s="33"/>
      <c r="I44" s="33"/>
      <c r="J44" s="33"/>
      <c r="K44" s="33"/>
      <c r="L44" s="17"/>
      <c r="M44" s="33"/>
      <c r="N44" s="33"/>
      <c r="O44" s="127"/>
      <c r="P44" s="66"/>
      <c r="Q44" s="49" t="str">
        <f t="shared" si="2"/>
        <v/>
      </c>
      <c r="R44" s="29" t="str">
        <f t="shared" si="3"/>
        <v/>
      </c>
      <c r="S44" s="30"/>
      <c r="T44" s="23">
        <v>32</v>
      </c>
      <c r="U44" s="2" t="s">
        <v>41</v>
      </c>
      <c r="V44" s="2" t="s">
        <v>18</v>
      </c>
      <c r="W44" s="118">
        <f t="shared" si="4"/>
        <v>0</v>
      </c>
      <c r="X44" s="65" t="str">
        <f t="shared" si="5"/>
        <v/>
      </c>
    </row>
    <row r="45" spans="1:24" ht="15" customHeight="1">
      <c r="A45" s="1">
        <v>25</v>
      </c>
      <c r="B45" s="58"/>
      <c r="C45" s="15" t="str">
        <f t="shared" si="0"/>
        <v/>
      </c>
      <c r="D45" s="15" t="str">
        <f t="shared" si="1"/>
        <v/>
      </c>
      <c r="E45" s="16"/>
      <c r="F45" s="16"/>
      <c r="G45" s="17"/>
      <c r="H45" s="33"/>
      <c r="I45" s="33"/>
      <c r="J45" s="33"/>
      <c r="K45" s="33"/>
      <c r="L45" s="17"/>
      <c r="M45" s="33"/>
      <c r="N45" s="33"/>
      <c r="O45" s="127"/>
      <c r="P45" s="64"/>
      <c r="Q45" s="49" t="str">
        <f t="shared" si="2"/>
        <v/>
      </c>
      <c r="R45" s="29" t="str">
        <f t="shared" si="3"/>
        <v/>
      </c>
      <c r="S45" s="30"/>
      <c r="T45" s="23">
        <v>33</v>
      </c>
      <c r="U45" s="2" t="s">
        <v>41</v>
      </c>
      <c r="V45" s="2" t="s">
        <v>30</v>
      </c>
      <c r="W45" s="65">
        <f t="shared" si="4"/>
        <v>0</v>
      </c>
      <c r="X45" s="65" t="str">
        <f t="shared" si="5"/>
        <v/>
      </c>
    </row>
    <row r="46" spans="1:24" ht="15" customHeight="1">
      <c r="A46" s="1">
        <v>26</v>
      </c>
      <c r="B46" s="58"/>
      <c r="C46" s="15" t="str">
        <f t="shared" si="0"/>
        <v/>
      </c>
      <c r="D46" s="15" t="str">
        <f t="shared" si="1"/>
        <v/>
      </c>
      <c r="E46" s="16"/>
      <c r="F46" s="16"/>
      <c r="G46" s="17"/>
      <c r="H46" s="33"/>
      <c r="I46" s="33"/>
      <c r="J46" s="33"/>
      <c r="K46" s="33"/>
      <c r="L46" s="17"/>
      <c r="M46" s="33"/>
      <c r="N46" s="33"/>
      <c r="O46" s="128"/>
      <c r="P46" s="64"/>
      <c r="Q46" s="49" t="str">
        <f t="shared" si="2"/>
        <v/>
      </c>
      <c r="R46" s="29" t="str">
        <f t="shared" si="3"/>
        <v/>
      </c>
      <c r="S46" s="30"/>
      <c r="T46" s="23">
        <v>34</v>
      </c>
      <c r="U46" s="2" t="s">
        <v>41</v>
      </c>
      <c r="V46" s="2" t="s">
        <v>19</v>
      </c>
      <c r="W46" s="118">
        <f t="shared" si="4"/>
        <v>0</v>
      </c>
      <c r="X46" s="65" t="str">
        <f t="shared" si="5"/>
        <v/>
      </c>
    </row>
    <row r="47" spans="1:24" ht="15" customHeight="1">
      <c r="A47" s="1">
        <v>27</v>
      </c>
      <c r="B47" s="58"/>
      <c r="C47" s="15" t="str">
        <f t="shared" si="0"/>
        <v/>
      </c>
      <c r="D47" s="15" t="str">
        <f t="shared" si="1"/>
        <v/>
      </c>
      <c r="E47" s="16"/>
      <c r="F47" s="16"/>
      <c r="G47" s="17"/>
      <c r="H47" s="33"/>
      <c r="I47" s="33"/>
      <c r="J47" s="33"/>
      <c r="K47" s="33"/>
      <c r="L47" s="17"/>
      <c r="M47" s="33"/>
      <c r="N47" s="33"/>
      <c r="O47" s="128"/>
      <c r="P47" s="66"/>
      <c r="Q47" s="49" t="str">
        <f t="shared" si="2"/>
        <v/>
      </c>
      <c r="R47" s="29" t="str">
        <f t="shared" si="3"/>
        <v/>
      </c>
      <c r="S47" s="30"/>
      <c r="T47" s="23">
        <v>35</v>
      </c>
      <c r="U47" s="2" t="s">
        <v>41</v>
      </c>
      <c r="V47" s="22" t="s">
        <v>20</v>
      </c>
      <c r="W47" s="65">
        <f t="shared" si="4"/>
        <v>0</v>
      </c>
      <c r="X47" s="65" t="str">
        <f t="shared" si="5"/>
        <v/>
      </c>
    </row>
    <row r="48" spans="1:24" ht="15" customHeight="1">
      <c r="A48" s="1">
        <v>28</v>
      </c>
      <c r="B48" s="58"/>
      <c r="C48" s="15" t="str">
        <f t="shared" si="0"/>
        <v/>
      </c>
      <c r="D48" s="15" t="str">
        <f t="shared" si="1"/>
        <v/>
      </c>
      <c r="E48" s="16"/>
      <c r="F48" s="16"/>
      <c r="G48" s="17"/>
      <c r="H48" s="33"/>
      <c r="I48" s="33"/>
      <c r="J48" s="33"/>
      <c r="K48" s="33"/>
      <c r="L48" s="17"/>
      <c r="M48" s="33"/>
      <c r="N48" s="33"/>
      <c r="O48" s="127"/>
      <c r="P48" s="64"/>
      <c r="Q48" s="49" t="str">
        <f t="shared" si="2"/>
        <v/>
      </c>
      <c r="R48" s="29" t="str">
        <f t="shared" si="3"/>
        <v/>
      </c>
      <c r="S48" s="30"/>
      <c r="T48" s="23">
        <v>36</v>
      </c>
      <c r="U48" s="2" t="s">
        <v>41</v>
      </c>
      <c r="V48" s="22" t="s">
        <v>75</v>
      </c>
      <c r="W48" s="65">
        <f t="shared" si="4"/>
        <v>0</v>
      </c>
      <c r="X48" s="65" t="str">
        <f t="shared" si="5"/>
        <v/>
      </c>
    </row>
    <row r="49" spans="1:24" ht="15" customHeight="1">
      <c r="A49" s="1">
        <v>29</v>
      </c>
      <c r="B49" s="58"/>
      <c r="C49" s="15" t="str">
        <f t="shared" si="0"/>
        <v/>
      </c>
      <c r="D49" s="15" t="str">
        <f t="shared" si="1"/>
        <v/>
      </c>
      <c r="E49" s="16"/>
      <c r="F49" s="16"/>
      <c r="G49" s="17"/>
      <c r="H49" s="33"/>
      <c r="I49" s="33"/>
      <c r="J49" s="33"/>
      <c r="K49" s="33"/>
      <c r="L49" s="17"/>
      <c r="M49" s="33"/>
      <c r="N49" s="33"/>
      <c r="O49" s="127"/>
      <c r="P49" s="64"/>
      <c r="Q49" s="49" t="str">
        <f t="shared" si="2"/>
        <v/>
      </c>
      <c r="R49" s="29" t="str">
        <f t="shared" si="3"/>
        <v/>
      </c>
      <c r="S49" s="30"/>
      <c r="T49" s="23">
        <v>37</v>
      </c>
      <c r="U49" s="2" t="s">
        <v>41</v>
      </c>
      <c r="V49" s="22" t="s">
        <v>71</v>
      </c>
      <c r="W49" s="65">
        <f t="shared" si="4"/>
        <v>0</v>
      </c>
      <c r="X49" s="65" t="str">
        <f t="shared" si="5"/>
        <v/>
      </c>
    </row>
    <row r="50" spans="1:24" ht="15" customHeight="1">
      <c r="A50" s="1">
        <v>30</v>
      </c>
      <c r="B50" s="58"/>
      <c r="C50" s="15" t="str">
        <f t="shared" si="0"/>
        <v/>
      </c>
      <c r="D50" s="15" t="str">
        <f t="shared" si="1"/>
        <v/>
      </c>
      <c r="E50" s="16"/>
      <c r="F50" s="16"/>
      <c r="G50" s="17"/>
      <c r="H50" s="33"/>
      <c r="I50" s="33"/>
      <c r="J50" s="33"/>
      <c r="K50" s="33"/>
      <c r="L50" s="33"/>
      <c r="M50" s="33"/>
      <c r="N50" s="33"/>
      <c r="O50" s="127"/>
      <c r="P50" s="66"/>
      <c r="Q50" s="49" t="str">
        <f t="shared" si="2"/>
        <v/>
      </c>
      <c r="R50" s="29" t="str">
        <f t="shared" si="3"/>
        <v/>
      </c>
      <c r="S50" s="30"/>
      <c r="T50" s="23">
        <v>38</v>
      </c>
      <c r="U50" s="24" t="s">
        <v>41</v>
      </c>
      <c r="V50" s="24" t="s">
        <v>78</v>
      </c>
      <c r="W50" s="65">
        <f t="shared" si="4"/>
        <v>0</v>
      </c>
      <c r="X50" s="65" t="str">
        <f t="shared" si="5"/>
        <v/>
      </c>
    </row>
    <row r="51" spans="1:24" ht="15" customHeight="1">
      <c r="A51" s="1">
        <v>31</v>
      </c>
      <c r="B51" s="58"/>
      <c r="C51" s="15" t="str">
        <f t="shared" si="0"/>
        <v/>
      </c>
      <c r="D51" s="15" t="str">
        <f t="shared" si="1"/>
        <v/>
      </c>
      <c r="E51" s="16"/>
      <c r="F51" s="16"/>
      <c r="G51" s="17"/>
      <c r="H51" s="33"/>
      <c r="I51" s="33"/>
      <c r="J51" s="33"/>
      <c r="K51" s="33"/>
      <c r="L51" s="17"/>
      <c r="M51" s="33"/>
      <c r="N51" s="33"/>
      <c r="O51" s="128"/>
      <c r="P51" s="66"/>
      <c r="Q51" s="49" t="str">
        <f t="shared" si="2"/>
        <v/>
      </c>
      <c r="R51" s="29" t="str">
        <f t="shared" si="3"/>
        <v/>
      </c>
      <c r="S51" s="30"/>
      <c r="T51" s="23">
        <v>39</v>
      </c>
      <c r="U51" s="2" t="s">
        <v>41</v>
      </c>
      <c r="V51" s="2" t="s">
        <v>34</v>
      </c>
      <c r="W51" s="65">
        <f t="shared" si="4"/>
        <v>0</v>
      </c>
      <c r="X51" s="65" t="str">
        <f t="shared" si="5"/>
        <v/>
      </c>
    </row>
    <row r="52" spans="1:24" ht="15" customHeight="1">
      <c r="A52" s="1">
        <v>32</v>
      </c>
      <c r="B52" s="58"/>
      <c r="C52" s="15" t="str">
        <f t="shared" si="0"/>
        <v/>
      </c>
      <c r="D52" s="15" t="str">
        <f t="shared" si="1"/>
        <v/>
      </c>
      <c r="E52" s="16"/>
      <c r="F52" s="16"/>
      <c r="G52" s="17"/>
      <c r="H52" s="33"/>
      <c r="I52" s="33"/>
      <c r="J52" s="33"/>
      <c r="K52" s="33"/>
      <c r="L52" s="17"/>
      <c r="M52" s="33"/>
      <c r="N52" s="33"/>
      <c r="O52" s="128"/>
      <c r="P52" s="64"/>
      <c r="Q52" s="49" t="str">
        <f t="shared" si="2"/>
        <v/>
      </c>
      <c r="R52" s="29" t="str">
        <f t="shared" si="3"/>
        <v/>
      </c>
      <c r="S52" s="30"/>
      <c r="T52" s="23">
        <v>40</v>
      </c>
      <c r="U52" s="2" t="s">
        <v>41</v>
      </c>
      <c r="V52" s="2" t="s">
        <v>76</v>
      </c>
      <c r="W52" s="65">
        <f t="shared" si="4"/>
        <v>0</v>
      </c>
      <c r="X52" s="65" t="str">
        <f t="shared" si="5"/>
        <v/>
      </c>
    </row>
    <row r="53" spans="1:24" ht="15" customHeight="1">
      <c r="A53" s="1">
        <v>33</v>
      </c>
      <c r="B53" s="58"/>
      <c r="C53" s="15" t="str">
        <f t="shared" ref="C53:C79" si="6">IF(ISBLANK(B53),"",VLOOKUP(B53,$T$22:$V$129,2,FALSE))</f>
        <v/>
      </c>
      <c r="D53" s="15" t="str">
        <f t="shared" ref="D53:D79" si="7">IF(ISBLANK(B53),"",VLOOKUP(B53,$T$22:$V$129,3,FALSE))</f>
        <v/>
      </c>
      <c r="E53" s="16"/>
      <c r="F53" s="16"/>
      <c r="G53" s="17"/>
      <c r="H53" s="17"/>
      <c r="I53" s="17"/>
      <c r="J53" s="17"/>
      <c r="K53" s="17"/>
      <c r="L53" s="17"/>
      <c r="M53" s="17"/>
      <c r="N53" s="17"/>
      <c r="O53" s="128"/>
      <c r="P53" s="64"/>
      <c r="Q53" s="49" t="str">
        <f t="shared" ref="Q53:Q84" si="8">C$2</f>
        <v/>
      </c>
      <c r="R53" s="29" t="str">
        <f t="shared" ref="R53:R84" si="9">C$3</f>
        <v/>
      </c>
      <c r="S53" s="30"/>
      <c r="T53" s="23">
        <v>41</v>
      </c>
      <c r="U53" s="2" t="s">
        <v>41</v>
      </c>
      <c r="V53" s="2" t="s">
        <v>72</v>
      </c>
      <c r="W53" s="65">
        <f t="shared" si="4"/>
        <v>0</v>
      </c>
      <c r="X53" s="65" t="str">
        <f t="shared" si="5"/>
        <v/>
      </c>
    </row>
    <row r="54" spans="1:24" ht="15" customHeight="1">
      <c r="A54" s="1">
        <v>34</v>
      </c>
      <c r="B54" s="58"/>
      <c r="C54" s="15" t="str">
        <f t="shared" si="6"/>
        <v/>
      </c>
      <c r="D54" s="15" t="str">
        <f t="shared" si="7"/>
        <v/>
      </c>
      <c r="E54" s="16"/>
      <c r="F54" s="16"/>
      <c r="G54" s="17"/>
      <c r="H54" s="17"/>
      <c r="I54" s="17"/>
      <c r="J54" s="17"/>
      <c r="K54" s="17"/>
      <c r="L54" s="17"/>
      <c r="M54" s="17"/>
      <c r="N54" s="17"/>
      <c r="O54" s="128"/>
      <c r="P54" s="64"/>
      <c r="Q54" s="49" t="str">
        <f t="shared" si="8"/>
        <v/>
      </c>
      <c r="R54" s="29" t="str">
        <f t="shared" si="9"/>
        <v/>
      </c>
      <c r="S54" s="30"/>
      <c r="T54" s="23">
        <v>44</v>
      </c>
      <c r="U54" s="2" t="s">
        <v>41</v>
      </c>
      <c r="V54" s="2" t="s">
        <v>15</v>
      </c>
      <c r="W54" s="65">
        <f t="shared" si="4"/>
        <v>0</v>
      </c>
      <c r="X54" s="65" t="str">
        <f t="shared" si="5"/>
        <v/>
      </c>
    </row>
    <row r="55" spans="1:24" ht="15" customHeight="1">
      <c r="A55" s="1">
        <v>35</v>
      </c>
      <c r="B55" s="58"/>
      <c r="C55" s="15" t="str">
        <f t="shared" si="6"/>
        <v/>
      </c>
      <c r="D55" s="15" t="str">
        <f t="shared" si="7"/>
        <v/>
      </c>
      <c r="E55" s="16"/>
      <c r="F55" s="16"/>
      <c r="G55" s="17"/>
      <c r="H55" s="17"/>
      <c r="I55" s="17"/>
      <c r="J55" s="17"/>
      <c r="K55" s="17"/>
      <c r="L55" s="17"/>
      <c r="M55" s="17"/>
      <c r="N55" s="17"/>
      <c r="O55" s="127"/>
      <c r="P55" s="64"/>
      <c r="Q55" s="49" t="str">
        <f t="shared" si="8"/>
        <v/>
      </c>
      <c r="R55" s="29" t="str">
        <f t="shared" si="9"/>
        <v/>
      </c>
      <c r="S55" s="30"/>
      <c r="T55" s="23">
        <v>45</v>
      </c>
      <c r="U55" s="2" t="s">
        <v>41</v>
      </c>
      <c r="V55" s="2" t="s">
        <v>16</v>
      </c>
      <c r="W55" s="65">
        <f t="shared" si="4"/>
        <v>0</v>
      </c>
      <c r="X55" s="65" t="str">
        <f t="shared" si="5"/>
        <v/>
      </c>
    </row>
    <row r="56" spans="1:24" ht="15" customHeight="1">
      <c r="A56" s="1">
        <v>36</v>
      </c>
      <c r="B56" s="58"/>
      <c r="C56" s="15" t="str">
        <f t="shared" si="6"/>
        <v/>
      </c>
      <c r="D56" s="15" t="str">
        <f t="shared" si="7"/>
        <v/>
      </c>
      <c r="E56" s="16"/>
      <c r="F56" s="16"/>
      <c r="G56" s="17"/>
      <c r="H56" s="17"/>
      <c r="I56" s="17"/>
      <c r="J56" s="17"/>
      <c r="K56" s="17"/>
      <c r="L56" s="17"/>
      <c r="M56" s="17"/>
      <c r="N56" s="17"/>
      <c r="O56" s="127"/>
      <c r="P56" s="64"/>
      <c r="Q56" s="49" t="str">
        <f t="shared" si="8"/>
        <v/>
      </c>
      <c r="R56" s="29" t="str">
        <f t="shared" si="9"/>
        <v/>
      </c>
      <c r="S56" s="30"/>
      <c r="T56" s="23">
        <v>46</v>
      </c>
      <c r="U56" s="24" t="s">
        <v>41</v>
      </c>
      <c r="V56" s="24" t="s">
        <v>26</v>
      </c>
      <c r="W56" s="65">
        <f t="shared" si="4"/>
        <v>0</v>
      </c>
      <c r="X56" s="65" t="str">
        <f t="shared" si="5"/>
        <v/>
      </c>
    </row>
    <row r="57" spans="1:24" ht="15" customHeight="1">
      <c r="A57" s="1">
        <v>37</v>
      </c>
      <c r="B57" s="58"/>
      <c r="C57" s="15" t="str">
        <f t="shared" si="6"/>
        <v/>
      </c>
      <c r="D57" s="15" t="str">
        <f t="shared" si="7"/>
        <v/>
      </c>
      <c r="E57" s="16"/>
      <c r="F57" s="16"/>
      <c r="G57" s="17"/>
      <c r="H57" s="17"/>
      <c r="I57" s="17"/>
      <c r="J57" s="17"/>
      <c r="K57" s="17"/>
      <c r="L57" s="17"/>
      <c r="M57" s="17"/>
      <c r="N57" s="17"/>
      <c r="O57" s="127"/>
      <c r="P57" s="64"/>
      <c r="Q57" s="49" t="str">
        <f t="shared" si="8"/>
        <v/>
      </c>
      <c r="R57" s="29" t="str">
        <f t="shared" si="9"/>
        <v/>
      </c>
      <c r="S57" s="30"/>
      <c r="T57" s="23">
        <v>47</v>
      </c>
      <c r="U57" s="2" t="s">
        <v>41</v>
      </c>
      <c r="V57" s="2" t="s">
        <v>37</v>
      </c>
      <c r="W57" s="65">
        <f t="shared" si="4"/>
        <v>0</v>
      </c>
      <c r="X57" s="65" t="str">
        <f t="shared" si="5"/>
        <v/>
      </c>
    </row>
    <row r="58" spans="1:24" ht="15" customHeight="1">
      <c r="A58" s="1">
        <v>38</v>
      </c>
      <c r="B58" s="58"/>
      <c r="C58" s="15" t="str">
        <f t="shared" si="6"/>
        <v/>
      </c>
      <c r="D58" s="15" t="str">
        <f t="shared" si="7"/>
        <v/>
      </c>
      <c r="E58" s="16"/>
      <c r="F58" s="16"/>
      <c r="G58" s="17"/>
      <c r="H58" s="17"/>
      <c r="I58" s="17"/>
      <c r="J58" s="17"/>
      <c r="K58" s="17"/>
      <c r="L58" s="17"/>
      <c r="M58" s="17"/>
      <c r="N58" s="17"/>
      <c r="O58" s="127"/>
      <c r="P58" s="64"/>
      <c r="Q58" s="49" t="str">
        <f t="shared" si="8"/>
        <v/>
      </c>
      <c r="R58" s="29" t="str">
        <f t="shared" si="9"/>
        <v/>
      </c>
      <c r="S58" s="30"/>
      <c r="T58" s="23">
        <v>48</v>
      </c>
      <c r="U58" s="2" t="s">
        <v>41</v>
      </c>
      <c r="V58" s="2" t="s">
        <v>27</v>
      </c>
      <c r="W58" s="65">
        <f t="shared" si="4"/>
        <v>0</v>
      </c>
      <c r="X58" s="65" t="str">
        <f t="shared" si="5"/>
        <v/>
      </c>
    </row>
    <row r="59" spans="1:24" ht="15" customHeight="1">
      <c r="A59" s="1">
        <v>39</v>
      </c>
      <c r="B59" s="58"/>
      <c r="C59" s="15" t="str">
        <f t="shared" si="6"/>
        <v/>
      </c>
      <c r="D59" s="15" t="str">
        <f t="shared" si="7"/>
        <v/>
      </c>
      <c r="E59" s="16"/>
      <c r="F59" s="16"/>
      <c r="G59" s="17"/>
      <c r="H59" s="17"/>
      <c r="I59" s="17"/>
      <c r="J59" s="17"/>
      <c r="K59" s="17"/>
      <c r="L59" s="17"/>
      <c r="M59" s="17"/>
      <c r="N59" s="17"/>
      <c r="O59" s="127"/>
      <c r="P59" s="64"/>
      <c r="Q59" s="49" t="str">
        <f t="shared" si="8"/>
        <v/>
      </c>
      <c r="R59" s="29" t="str">
        <f t="shared" si="9"/>
        <v/>
      </c>
      <c r="S59" s="30"/>
      <c r="T59" s="23">
        <v>49</v>
      </c>
      <c r="U59" s="2" t="s">
        <v>41</v>
      </c>
      <c r="V59" s="2" t="s">
        <v>38</v>
      </c>
      <c r="W59" s="65">
        <f t="shared" si="4"/>
        <v>0</v>
      </c>
      <c r="X59" s="65" t="str">
        <f t="shared" si="5"/>
        <v/>
      </c>
    </row>
    <row r="60" spans="1:24" ht="15" customHeight="1">
      <c r="A60" s="1">
        <v>40</v>
      </c>
      <c r="B60" s="58"/>
      <c r="C60" s="15" t="str">
        <f t="shared" si="6"/>
        <v/>
      </c>
      <c r="D60" s="15" t="str">
        <f t="shared" si="7"/>
        <v/>
      </c>
      <c r="E60" s="16"/>
      <c r="F60" s="16"/>
      <c r="G60" s="17"/>
      <c r="H60" s="17"/>
      <c r="I60" s="17"/>
      <c r="J60" s="17"/>
      <c r="K60" s="17"/>
      <c r="L60" s="17"/>
      <c r="M60" s="17"/>
      <c r="N60" s="17"/>
      <c r="O60" s="127"/>
      <c r="P60" s="64"/>
      <c r="Q60" s="49" t="str">
        <f t="shared" si="8"/>
        <v/>
      </c>
      <c r="R60" s="29" t="str">
        <f t="shared" si="9"/>
        <v/>
      </c>
      <c r="S60" s="30"/>
      <c r="T60" s="23">
        <v>50</v>
      </c>
      <c r="U60" s="2" t="s">
        <v>41</v>
      </c>
      <c r="V60" s="2" t="s">
        <v>39</v>
      </c>
      <c r="W60" s="65">
        <f t="shared" si="4"/>
        <v>0</v>
      </c>
      <c r="X60" s="65" t="str">
        <f t="shared" si="5"/>
        <v/>
      </c>
    </row>
    <row r="61" spans="1:24" ht="15" customHeight="1">
      <c r="A61" s="1">
        <v>41</v>
      </c>
      <c r="B61" s="68"/>
      <c r="C61" s="50" t="str">
        <f t="shared" si="6"/>
        <v/>
      </c>
      <c r="D61" s="50" t="str">
        <f t="shared" si="7"/>
        <v/>
      </c>
      <c r="E61" s="51"/>
      <c r="F61" s="51"/>
      <c r="G61" s="52"/>
      <c r="H61" s="52"/>
      <c r="I61" s="52"/>
      <c r="J61" s="52"/>
      <c r="K61" s="52"/>
      <c r="L61" s="52"/>
      <c r="M61" s="52"/>
      <c r="N61" s="52"/>
      <c r="O61" s="129"/>
      <c r="P61" s="69"/>
      <c r="Q61" s="49" t="str">
        <f t="shared" si="8"/>
        <v/>
      </c>
      <c r="R61" s="29" t="str">
        <f t="shared" si="9"/>
        <v/>
      </c>
      <c r="S61" s="30"/>
      <c r="T61" s="23">
        <v>51</v>
      </c>
      <c r="U61" s="2" t="s">
        <v>41</v>
      </c>
      <c r="V61" s="65" t="s">
        <v>40</v>
      </c>
      <c r="W61" s="65">
        <f t="shared" si="4"/>
        <v>0</v>
      </c>
      <c r="X61" s="65" t="str">
        <f t="shared" si="5"/>
        <v/>
      </c>
    </row>
    <row r="62" spans="1:24" ht="15" customHeight="1">
      <c r="A62" s="1">
        <v>42</v>
      </c>
      <c r="B62" s="58"/>
      <c r="C62" s="15" t="str">
        <f t="shared" si="6"/>
        <v/>
      </c>
      <c r="D62" s="15" t="str">
        <f t="shared" si="7"/>
        <v/>
      </c>
      <c r="E62" s="16"/>
      <c r="F62" s="16"/>
      <c r="G62" s="17"/>
      <c r="H62" s="17"/>
      <c r="I62" s="17"/>
      <c r="J62" s="17"/>
      <c r="K62" s="17"/>
      <c r="L62" s="17"/>
      <c r="M62" s="17"/>
      <c r="N62" s="17"/>
      <c r="O62" s="127"/>
      <c r="P62" s="64"/>
      <c r="Q62" s="49" t="str">
        <f t="shared" si="8"/>
        <v/>
      </c>
      <c r="R62" s="29" t="str">
        <f t="shared" si="9"/>
        <v/>
      </c>
      <c r="S62" s="30"/>
      <c r="T62" s="2">
        <v>52</v>
      </c>
      <c r="U62" s="2" t="s">
        <v>41</v>
      </c>
      <c r="V62" s="22" t="s">
        <v>80</v>
      </c>
      <c r="W62" s="118">
        <f t="shared" si="4"/>
        <v>0</v>
      </c>
      <c r="X62" s="65" t="str">
        <f t="shared" si="5"/>
        <v/>
      </c>
    </row>
    <row r="63" spans="1:24" ht="15" customHeight="1">
      <c r="A63" s="1">
        <v>43</v>
      </c>
      <c r="B63" s="58"/>
      <c r="C63" s="15" t="str">
        <f t="shared" si="6"/>
        <v/>
      </c>
      <c r="D63" s="15" t="str">
        <f t="shared" si="7"/>
        <v/>
      </c>
      <c r="E63" s="16"/>
      <c r="F63" s="16"/>
      <c r="G63" s="17"/>
      <c r="H63" s="17"/>
      <c r="I63" s="17"/>
      <c r="J63" s="17"/>
      <c r="K63" s="17"/>
      <c r="L63" s="17"/>
      <c r="M63" s="17"/>
      <c r="N63" s="17"/>
      <c r="O63" s="127"/>
      <c r="P63" s="64"/>
      <c r="Q63" s="49" t="str">
        <f t="shared" si="8"/>
        <v/>
      </c>
      <c r="R63" s="29" t="str">
        <f t="shared" si="9"/>
        <v/>
      </c>
      <c r="S63" s="30"/>
      <c r="T63" s="13"/>
      <c r="U63" s="14"/>
      <c r="V63" s="14"/>
    </row>
    <row r="64" spans="1:24" ht="15" customHeight="1">
      <c r="A64" s="1">
        <v>44</v>
      </c>
      <c r="B64" s="58"/>
      <c r="C64" s="15" t="str">
        <f t="shared" si="6"/>
        <v/>
      </c>
      <c r="D64" s="15" t="str">
        <f t="shared" si="7"/>
        <v/>
      </c>
      <c r="E64" s="16"/>
      <c r="F64" s="16"/>
      <c r="G64" s="17"/>
      <c r="H64" s="17"/>
      <c r="I64" s="17"/>
      <c r="J64" s="17"/>
      <c r="K64" s="17"/>
      <c r="L64" s="17"/>
      <c r="M64" s="17"/>
      <c r="N64" s="17"/>
      <c r="O64" s="127"/>
      <c r="P64" s="64"/>
      <c r="Q64" s="49" t="str">
        <f t="shared" si="8"/>
        <v/>
      </c>
      <c r="R64" s="29" t="str">
        <f t="shared" si="9"/>
        <v/>
      </c>
      <c r="S64" s="30"/>
      <c r="T64" s="13"/>
      <c r="U64" s="14"/>
      <c r="V64" s="14"/>
      <c r="W64"/>
    </row>
    <row r="65" spans="1:23" ht="15" customHeight="1">
      <c r="A65" s="1">
        <v>45</v>
      </c>
      <c r="B65" s="58"/>
      <c r="C65" s="15" t="str">
        <f t="shared" si="6"/>
        <v/>
      </c>
      <c r="D65" s="15" t="str">
        <f t="shared" si="7"/>
        <v/>
      </c>
      <c r="E65" s="16"/>
      <c r="F65" s="16"/>
      <c r="G65" s="17"/>
      <c r="H65" s="17"/>
      <c r="I65" s="17"/>
      <c r="J65" s="17"/>
      <c r="K65" s="17"/>
      <c r="L65" s="17"/>
      <c r="M65" s="17"/>
      <c r="N65" s="17"/>
      <c r="O65" s="127"/>
      <c r="P65" s="64"/>
      <c r="Q65" s="49" t="str">
        <f t="shared" si="8"/>
        <v/>
      </c>
      <c r="R65" s="29" t="str">
        <f t="shared" si="9"/>
        <v/>
      </c>
      <c r="S65" s="30"/>
      <c r="T65" s="13"/>
      <c r="U65" s="14"/>
      <c r="V65" s="14"/>
    </row>
    <row r="66" spans="1:23" ht="15" customHeight="1">
      <c r="A66" s="1">
        <v>46</v>
      </c>
      <c r="B66" s="58"/>
      <c r="C66" s="15" t="str">
        <f t="shared" si="6"/>
        <v/>
      </c>
      <c r="D66" s="15" t="str">
        <f t="shared" si="7"/>
        <v/>
      </c>
      <c r="E66" s="16"/>
      <c r="F66" s="16"/>
      <c r="G66" s="17"/>
      <c r="H66" s="17"/>
      <c r="I66" s="17"/>
      <c r="J66" s="17"/>
      <c r="K66" s="17"/>
      <c r="L66" s="17"/>
      <c r="M66" s="17"/>
      <c r="N66" s="17"/>
      <c r="O66" s="127"/>
      <c r="P66" s="64"/>
      <c r="Q66" s="49" t="str">
        <f t="shared" si="8"/>
        <v/>
      </c>
      <c r="R66" s="29" t="str">
        <f t="shared" si="9"/>
        <v/>
      </c>
      <c r="S66" s="30"/>
      <c r="T66" s="13"/>
      <c r="U66" s="14"/>
      <c r="V66" s="14"/>
    </row>
    <row r="67" spans="1:23" ht="15" customHeight="1">
      <c r="A67" s="1">
        <v>47</v>
      </c>
      <c r="B67" s="58"/>
      <c r="C67" s="15" t="str">
        <f t="shared" si="6"/>
        <v/>
      </c>
      <c r="D67" s="15" t="str">
        <f t="shared" si="7"/>
        <v/>
      </c>
      <c r="E67" s="16"/>
      <c r="F67" s="16"/>
      <c r="G67" s="17"/>
      <c r="H67" s="17"/>
      <c r="I67" s="17"/>
      <c r="J67" s="17"/>
      <c r="K67" s="17"/>
      <c r="L67" s="17"/>
      <c r="M67" s="17"/>
      <c r="N67" s="17"/>
      <c r="O67" s="128"/>
      <c r="P67" s="64"/>
      <c r="Q67" s="49" t="str">
        <f t="shared" si="8"/>
        <v/>
      </c>
      <c r="R67" s="29" t="str">
        <f t="shared" si="9"/>
        <v/>
      </c>
      <c r="S67" s="30"/>
      <c r="T67" s="13"/>
      <c r="U67" s="14"/>
      <c r="V67" s="14"/>
    </row>
    <row r="68" spans="1:23" ht="15" customHeight="1">
      <c r="A68" s="1">
        <v>48</v>
      </c>
      <c r="B68" s="58"/>
      <c r="C68" s="15" t="str">
        <f t="shared" si="6"/>
        <v/>
      </c>
      <c r="D68" s="15" t="str">
        <f t="shared" si="7"/>
        <v/>
      </c>
      <c r="E68" s="16"/>
      <c r="F68" s="16"/>
      <c r="G68" s="17"/>
      <c r="H68" s="17"/>
      <c r="I68" s="17"/>
      <c r="J68" s="17"/>
      <c r="K68" s="17"/>
      <c r="L68" s="17"/>
      <c r="M68" s="17"/>
      <c r="N68" s="17"/>
      <c r="O68" s="127"/>
      <c r="P68" s="64"/>
      <c r="Q68" s="49" t="str">
        <f t="shared" si="8"/>
        <v/>
      </c>
      <c r="R68" s="29" t="str">
        <f t="shared" si="9"/>
        <v/>
      </c>
      <c r="S68" s="30"/>
      <c r="T68" s="13"/>
      <c r="U68" s="14"/>
      <c r="V68" s="18"/>
    </row>
    <row r="69" spans="1:23" ht="15" customHeight="1">
      <c r="A69" s="1">
        <v>49</v>
      </c>
      <c r="B69" s="58"/>
      <c r="C69" s="15" t="str">
        <f t="shared" si="6"/>
        <v/>
      </c>
      <c r="D69" s="15" t="str">
        <f t="shared" si="7"/>
        <v/>
      </c>
      <c r="E69" s="16"/>
      <c r="F69" s="16"/>
      <c r="G69" s="17"/>
      <c r="H69" s="17"/>
      <c r="I69" s="17"/>
      <c r="J69" s="17"/>
      <c r="K69" s="17"/>
      <c r="L69" s="17"/>
      <c r="M69" s="17"/>
      <c r="N69" s="17"/>
      <c r="O69" s="127"/>
      <c r="P69" s="64"/>
      <c r="Q69" s="49" t="str">
        <f t="shared" si="8"/>
        <v/>
      </c>
      <c r="R69" s="29" t="str">
        <f t="shared" si="9"/>
        <v/>
      </c>
      <c r="S69" s="30"/>
      <c r="T69" s="13"/>
      <c r="U69" s="14"/>
      <c r="V69" s="14"/>
    </row>
    <row r="70" spans="1:23" ht="15" customHeight="1">
      <c r="A70" s="1">
        <v>50</v>
      </c>
      <c r="B70" s="58"/>
      <c r="C70" s="15" t="str">
        <f t="shared" si="6"/>
        <v/>
      </c>
      <c r="D70" s="15" t="str">
        <f t="shared" si="7"/>
        <v/>
      </c>
      <c r="E70" s="16"/>
      <c r="F70" s="16"/>
      <c r="G70" s="17"/>
      <c r="H70" s="17"/>
      <c r="I70" s="17"/>
      <c r="J70" s="17"/>
      <c r="K70" s="17"/>
      <c r="L70" s="17"/>
      <c r="M70" s="17"/>
      <c r="N70" s="17"/>
      <c r="O70" s="127"/>
      <c r="P70" s="64"/>
      <c r="Q70" s="49" t="str">
        <f t="shared" si="8"/>
        <v/>
      </c>
      <c r="R70" s="29" t="str">
        <f t="shared" si="9"/>
        <v/>
      </c>
      <c r="S70" s="30"/>
      <c r="T70" s="13"/>
      <c r="U70" s="14"/>
      <c r="V70" s="14"/>
    </row>
    <row r="71" spans="1:23" ht="15" customHeight="1">
      <c r="A71" s="1">
        <v>51</v>
      </c>
      <c r="B71" s="58"/>
      <c r="C71" s="15" t="str">
        <f t="shared" si="6"/>
        <v/>
      </c>
      <c r="D71" s="15" t="str">
        <f t="shared" si="7"/>
        <v/>
      </c>
      <c r="E71" s="16"/>
      <c r="F71" s="16"/>
      <c r="G71" s="17"/>
      <c r="H71" s="17"/>
      <c r="I71" s="17"/>
      <c r="J71" s="17"/>
      <c r="K71" s="17"/>
      <c r="L71" s="17"/>
      <c r="M71" s="17"/>
      <c r="N71" s="17"/>
      <c r="O71" s="127"/>
      <c r="P71" s="64"/>
      <c r="Q71" s="49" t="str">
        <f t="shared" si="8"/>
        <v/>
      </c>
      <c r="R71" s="29" t="str">
        <f t="shared" si="9"/>
        <v/>
      </c>
      <c r="S71" s="30"/>
      <c r="T71" s="13"/>
      <c r="U71" s="14"/>
      <c r="V71" s="14"/>
    </row>
    <row r="72" spans="1:23" ht="15" customHeight="1">
      <c r="A72" s="1">
        <v>52</v>
      </c>
      <c r="B72" s="58"/>
      <c r="C72" s="15" t="str">
        <f t="shared" si="6"/>
        <v/>
      </c>
      <c r="D72" s="15" t="str">
        <f t="shared" si="7"/>
        <v/>
      </c>
      <c r="E72" s="16"/>
      <c r="F72" s="16"/>
      <c r="G72" s="17"/>
      <c r="H72" s="17"/>
      <c r="I72" s="17"/>
      <c r="J72" s="17"/>
      <c r="K72" s="17"/>
      <c r="L72" s="17"/>
      <c r="M72" s="17"/>
      <c r="N72" s="17"/>
      <c r="O72" s="127"/>
      <c r="P72" s="64"/>
      <c r="Q72" s="49" t="str">
        <f t="shared" si="8"/>
        <v/>
      </c>
      <c r="R72" s="29" t="str">
        <f t="shared" si="9"/>
        <v/>
      </c>
      <c r="S72" s="30"/>
      <c r="T72" s="13"/>
      <c r="U72" s="14"/>
      <c r="V72" s="14"/>
    </row>
    <row r="73" spans="1:23" ht="15" customHeight="1">
      <c r="A73" s="1">
        <v>53</v>
      </c>
      <c r="B73" s="58"/>
      <c r="C73" s="15" t="str">
        <f t="shared" si="6"/>
        <v/>
      </c>
      <c r="D73" s="15" t="str">
        <f t="shared" si="7"/>
        <v/>
      </c>
      <c r="E73" s="16"/>
      <c r="F73" s="16"/>
      <c r="G73" s="17"/>
      <c r="H73" s="17"/>
      <c r="I73" s="17"/>
      <c r="J73" s="17"/>
      <c r="K73" s="17"/>
      <c r="L73" s="17"/>
      <c r="M73" s="17"/>
      <c r="N73" s="17"/>
      <c r="O73" s="127"/>
      <c r="P73" s="64"/>
      <c r="Q73" s="49" t="str">
        <f t="shared" si="8"/>
        <v/>
      </c>
      <c r="R73" s="29" t="str">
        <f t="shared" si="9"/>
        <v/>
      </c>
      <c r="S73" s="30"/>
      <c r="T73" s="13"/>
      <c r="U73" s="14"/>
      <c r="V73" s="14"/>
    </row>
    <row r="74" spans="1:23" ht="15" customHeight="1">
      <c r="A74" s="1">
        <v>54</v>
      </c>
      <c r="B74" s="58"/>
      <c r="C74" s="15" t="str">
        <f t="shared" si="6"/>
        <v/>
      </c>
      <c r="D74" s="15" t="str">
        <f t="shared" si="7"/>
        <v/>
      </c>
      <c r="E74" s="16"/>
      <c r="F74" s="16"/>
      <c r="G74" s="17"/>
      <c r="H74" s="17"/>
      <c r="I74" s="17"/>
      <c r="J74" s="17"/>
      <c r="K74" s="17"/>
      <c r="L74" s="17"/>
      <c r="M74" s="17"/>
      <c r="N74" s="17"/>
      <c r="O74" s="127"/>
      <c r="P74" s="64"/>
      <c r="Q74" s="49" t="str">
        <f t="shared" si="8"/>
        <v/>
      </c>
      <c r="R74" s="29" t="str">
        <f t="shared" si="9"/>
        <v/>
      </c>
      <c r="S74" s="30"/>
      <c r="T74" s="13"/>
      <c r="U74" s="14"/>
      <c r="V74" s="14"/>
      <c r="W74"/>
    </row>
    <row r="75" spans="1:23" ht="15" customHeight="1">
      <c r="A75" s="1">
        <v>55</v>
      </c>
      <c r="B75" s="58"/>
      <c r="C75" s="15" t="str">
        <f t="shared" si="6"/>
        <v/>
      </c>
      <c r="D75" s="15" t="str">
        <f t="shared" si="7"/>
        <v/>
      </c>
      <c r="E75" s="16"/>
      <c r="F75" s="16"/>
      <c r="G75" s="17"/>
      <c r="H75" s="17"/>
      <c r="I75" s="17"/>
      <c r="J75" s="17"/>
      <c r="K75" s="17"/>
      <c r="L75" s="17"/>
      <c r="M75" s="17"/>
      <c r="N75" s="17"/>
      <c r="O75" s="127"/>
      <c r="P75" s="64"/>
      <c r="Q75" s="49" t="str">
        <f t="shared" si="8"/>
        <v/>
      </c>
      <c r="R75" s="29" t="str">
        <f t="shared" si="9"/>
        <v/>
      </c>
      <c r="S75" s="30"/>
      <c r="T75" s="13"/>
      <c r="U75" s="14"/>
      <c r="V75" s="14"/>
    </row>
    <row r="76" spans="1:23" ht="15" customHeight="1">
      <c r="A76" s="1">
        <v>56</v>
      </c>
      <c r="B76" s="58"/>
      <c r="C76" s="15" t="str">
        <f t="shared" si="6"/>
        <v/>
      </c>
      <c r="D76" s="15" t="str">
        <f t="shared" si="7"/>
        <v/>
      </c>
      <c r="E76" s="16"/>
      <c r="F76" s="16"/>
      <c r="G76" s="17"/>
      <c r="H76" s="17"/>
      <c r="I76" s="17"/>
      <c r="J76" s="17"/>
      <c r="K76" s="17"/>
      <c r="L76" s="17"/>
      <c r="M76" s="17"/>
      <c r="N76" s="17"/>
      <c r="O76" s="127"/>
      <c r="P76" s="64"/>
      <c r="Q76" s="49" t="str">
        <f t="shared" si="8"/>
        <v/>
      </c>
      <c r="R76" s="29" t="str">
        <f t="shared" si="9"/>
        <v/>
      </c>
      <c r="S76" s="30"/>
      <c r="T76" s="13"/>
      <c r="U76" s="14"/>
      <c r="V76" s="14"/>
    </row>
    <row r="77" spans="1:23" ht="15" customHeight="1">
      <c r="A77" s="1">
        <v>57</v>
      </c>
      <c r="B77" s="58"/>
      <c r="C77" s="15" t="str">
        <f t="shared" si="6"/>
        <v/>
      </c>
      <c r="D77" s="15" t="str">
        <f t="shared" si="7"/>
        <v/>
      </c>
      <c r="E77" s="16"/>
      <c r="F77" s="16"/>
      <c r="G77" s="17"/>
      <c r="H77" s="17"/>
      <c r="I77" s="17"/>
      <c r="J77" s="17"/>
      <c r="K77" s="17"/>
      <c r="L77" s="17"/>
      <c r="M77" s="17"/>
      <c r="N77" s="17"/>
      <c r="O77" s="127"/>
      <c r="P77" s="64"/>
      <c r="Q77" s="49" t="str">
        <f t="shared" si="8"/>
        <v/>
      </c>
      <c r="R77" s="29" t="str">
        <f t="shared" si="9"/>
        <v/>
      </c>
      <c r="S77" s="30"/>
      <c r="T77" s="13"/>
      <c r="U77" s="14"/>
      <c r="V77" s="14"/>
    </row>
    <row r="78" spans="1:23" ht="15" customHeight="1">
      <c r="A78" s="1">
        <v>58</v>
      </c>
      <c r="B78" s="58"/>
      <c r="C78" s="15" t="str">
        <f t="shared" si="6"/>
        <v/>
      </c>
      <c r="D78" s="15" t="str">
        <f t="shared" si="7"/>
        <v/>
      </c>
      <c r="E78" s="16"/>
      <c r="F78" s="16"/>
      <c r="G78" s="17"/>
      <c r="H78" s="17"/>
      <c r="I78" s="17"/>
      <c r="J78" s="17"/>
      <c r="K78" s="17"/>
      <c r="L78" s="17"/>
      <c r="M78" s="17"/>
      <c r="N78" s="17"/>
      <c r="O78" s="127"/>
      <c r="P78" s="64"/>
      <c r="Q78" s="49" t="str">
        <f t="shared" si="8"/>
        <v/>
      </c>
      <c r="R78" s="29" t="str">
        <f t="shared" si="9"/>
        <v/>
      </c>
      <c r="S78" s="30"/>
      <c r="T78" s="13"/>
      <c r="U78" s="14"/>
      <c r="V78" s="14"/>
    </row>
    <row r="79" spans="1:23" ht="15" customHeight="1">
      <c r="A79" s="1">
        <v>59</v>
      </c>
      <c r="B79" s="58"/>
      <c r="C79" s="15" t="str">
        <f t="shared" si="6"/>
        <v/>
      </c>
      <c r="D79" s="15" t="str">
        <f t="shared" si="7"/>
        <v/>
      </c>
      <c r="E79" s="16"/>
      <c r="F79" s="16"/>
      <c r="G79" s="17"/>
      <c r="H79" s="17"/>
      <c r="I79" s="17"/>
      <c r="J79" s="17"/>
      <c r="K79" s="17"/>
      <c r="L79" s="17"/>
      <c r="M79" s="17"/>
      <c r="N79" s="17"/>
      <c r="O79" s="127"/>
      <c r="P79" s="64"/>
      <c r="Q79" s="49" t="str">
        <f t="shared" si="8"/>
        <v/>
      </c>
      <c r="R79" s="29" t="str">
        <f t="shared" si="9"/>
        <v/>
      </c>
      <c r="S79" s="30"/>
      <c r="T79" s="13"/>
      <c r="U79" s="14"/>
      <c r="V79" s="14"/>
    </row>
    <row r="80" spans="1:23" ht="15" customHeight="1">
      <c r="A80" s="1">
        <v>60</v>
      </c>
      <c r="B80" s="58"/>
      <c r="C80" s="15" t="str">
        <f t="shared" ref="C80:C116" si="10">IF(ISBLANK(B80),"",VLOOKUP(B80,$T$22:$V$129,2,FALSE))</f>
        <v/>
      </c>
      <c r="D80" s="15" t="str">
        <f t="shared" ref="D80:D116" si="11">IF(ISBLANK(B80),"",VLOOKUP(B80,$T$22:$V$129,3,FALSE))</f>
        <v/>
      </c>
      <c r="E80" s="16"/>
      <c r="F80" s="16"/>
      <c r="G80" s="17"/>
      <c r="H80" s="17"/>
      <c r="I80" s="17"/>
      <c r="J80" s="17"/>
      <c r="K80" s="17"/>
      <c r="L80" s="17"/>
      <c r="M80" s="17"/>
      <c r="N80" s="17"/>
      <c r="O80" s="127"/>
      <c r="P80" s="64"/>
      <c r="Q80" s="49" t="str">
        <f t="shared" si="8"/>
        <v/>
      </c>
      <c r="R80" s="29" t="str">
        <f t="shared" si="9"/>
        <v/>
      </c>
      <c r="S80" s="30"/>
      <c r="T80" s="13"/>
      <c r="U80" s="14"/>
      <c r="V80" s="14"/>
    </row>
    <row r="81" spans="1:23" ht="15" customHeight="1">
      <c r="A81" s="1">
        <v>61</v>
      </c>
      <c r="B81" s="58"/>
      <c r="C81" s="15" t="str">
        <f t="shared" si="10"/>
        <v/>
      </c>
      <c r="D81" s="15" t="str">
        <f t="shared" si="11"/>
        <v/>
      </c>
      <c r="E81" s="16"/>
      <c r="F81" s="16"/>
      <c r="G81" s="17"/>
      <c r="H81" s="17"/>
      <c r="I81" s="17"/>
      <c r="J81" s="17"/>
      <c r="K81" s="17"/>
      <c r="L81" s="17"/>
      <c r="M81" s="17"/>
      <c r="N81" s="17"/>
      <c r="O81" s="127"/>
      <c r="P81" s="64"/>
      <c r="Q81" s="49" t="str">
        <f t="shared" si="8"/>
        <v/>
      </c>
      <c r="R81" s="29" t="str">
        <f t="shared" si="9"/>
        <v/>
      </c>
      <c r="S81" s="30"/>
      <c r="T81" s="13"/>
      <c r="U81" s="14"/>
      <c r="V81" s="14"/>
    </row>
    <row r="82" spans="1:23" ht="15" customHeight="1">
      <c r="A82" s="1">
        <v>62</v>
      </c>
      <c r="B82" s="58"/>
      <c r="C82" s="15" t="str">
        <f t="shared" si="10"/>
        <v/>
      </c>
      <c r="D82" s="15" t="str">
        <f t="shared" si="11"/>
        <v/>
      </c>
      <c r="E82" s="16"/>
      <c r="F82" s="16"/>
      <c r="G82" s="17"/>
      <c r="H82" s="17"/>
      <c r="I82" s="17"/>
      <c r="J82" s="17"/>
      <c r="K82" s="17"/>
      <c r="L82" s="17"/>
      <c r="M82" s="17"/>
      <c r="N82" s="17"/>
      <c r="O82" s="127"/>
      <c r="P82" s="64"/>
      <c r="Q82" s="49" t="str">
        <f t="shared" si="8"/>
        <v/>
      </c>
      <c r="R82" s="29" t="str">
        <f t="shared" si="9"/>
        <v/>
      </c>
      <c r="S82" s="30"/>
      <c r="T82" s="13"/>
      <c r="U82" s="14"/>
      <c r="V82" s="14"/>
    </row>
    <row r="83" spans="1:23" ht="15" customHeight="1">
      <c r="A83" s="1">
        <v>63</v>
      </c>
      <c r="B83" s="58"/>
      <c r="C83" s="15" t="str">
        <f t="shared" si="10"/>
        <v/>
      </c>
      <c r="D83" s="15" t="str">
        <f t="shared" si="11"/>
        <v/>
      </c>
      <c r="E83" s="16"/>
      <c r="F83" s="16"/>
      <c r="G83" s="17"/>
      <c r="H83" s="17"/>
      <c r="I83" s="17"/>
      <c r="J83" s="17"/>
      <c r="K83" s="17"/>
      <c r="L83" s="17"/>
      <c r="M83" s="17"/>
      <c r="N83" s="17"/>
      <c r="O83" s="127"/>
      <c r="P83" s="64"/>
      <c r="Q83" s="49" t="str">
        <f t="shared" si="8"/>
        <v/>
      </c>
      <c r="R83" s="29" t="str">
        <f t="shared" si="9"/>
        <v/>
      </c>
      <c r="S83" s="30"/>
      <c r="T83" s="13"/>
      <c r="U83" s="14"/>
      <c r="V83" s="14"/>
    </row>
    <row r="84" spans="1:23" ht="15" customHeight="1">
      <c r="A84" s="1">
        <v>64</v>
      </c>
      <c r="B84" s="58"/>
      <c r="C84" s="15" t="str">
        <f t="shared" si="10"/>
        <v/>
      </c>
      <c r="D84" s="15" t="str">
        <f t="shared" si="11"/>
        <v/>
      </c>
      <c r="E84" s="16"/>
      <c r="F84" s="16"/>
      <c r="G84" s="17"/>
      <c r="H84" s="17"/>
      <c r="I84" s="17"/>
      <c r="J84" s="17"/>
      <c r="K84" s="17"/>
      <c r="L84" s="17"/>
      <c r="M84" s="17"/>
      <c r="N84" s="17"/>
      <c r="O84" s="127"/>
      <c r="P84" s="64"/>
      <c r="Q84" s="49" t="str">
        <f t="shared" si="8"/>
        <v/>
      </c>
      <c r="R84" s="29" t="str">
        <f t="shared" si="9"/>
        <v/>
      </c>
      <c r="S84" s="30"/>
      <c r="T84" s="13"/>
      <c r="U84" s="14"/>
      <c r="V84" s="14"/>
      <c r="W84"/>
    </row>
    <row r="85" spans="1:23" ht="15" customHeight="1">
      <c r="A85" s="1">
        <v>65</v>
      </c>
      <c r="B85" s="58"/>
      <c r="C85" s="15" t="str">
        <f t="shared" si="10"/>
        <v/>
      </c>
      <c r="D85" s="15" t="str">
        <f t="shared" si="11"/>
        <v/>
      </c>
      <c r="E85" s="16"/>
      <c r="F85" s="16"/>
      <c r="G85" s="17"/>
      <c r="H85" s="17"/>
      <c r="I85" s="17"/>
      <c r="J85" s="17"/>
      <c r="K85" s="17"/>
      <c r="L85" s="17"/>
      <c r="M85" s="17"/>
      <c r="N85" s="17"/>
      <c r="O85" s="127"/>
      <c r="P85" s="64"/>
      <c r="Q85" s="49" t="str">
        <f t="shared" ref="Q85:Q120" si="12">C$2</f>
        <v/>
      </c>
      <c r="R85" s="29" t="str">
        <f t="shared" ref="R85:R120" si="13">C$3</f>
        <v/>
      </c>
      <c r="S85" s="30"/>
      <c r="T85" s="13"/>
      <c r="U85" s="14"/>
      <c r="V85" s="14"/>
    </row>
    <row r="86" spans="1:23" ht="15" customHeight="1">
      <c r="A86" s="1">
        <v>66</v>
      </c>
      <c r="B86" s="58"/>
      <c r="C86" s="15" t="str">
        <f t="shared" si="10"/>
        <v/>
      </c>
      <c r="D86" s="15" t="str">
        <f t="shared" si="11"/>
        <v/>
      </c>
      <c r="E86" s="16"/>
      <c r="F86" s="16"/>
      <c r="G86" s="17"/>
      <c r="H86" s="17"/>
      <c r="I86" s="17"/>
      <c r="J86" s="17"/>
      <c r="K86" s="17"/>
      <c r="L86" s="17"/>
      <c r="M86" s="17"/>
      <c r="N86" s="17"/>
      <c r="O86" s="127"/>
      <c r="P86" s="64"/>
      <c r="Q86" s="49" t="str">
        <f t="shared" si="12"/>
        <v/>
      </c>
      <c r="R86" s="29" t="str">
        <f t="shared" si="13"/>
        <v/>
      </c>
      <c r="S86" s="30"/>
      <c r="T86" s="13"/>
      <c r="U86" s="14"/>
      <c r="V86" s="14"/>
    </row>
    <row r="87" spans="1:23" ht="15" customHeight="1">
      <c r="A87" s="1">
        <v>67</v>
      </c>
      <c r="B87" s="58"/>
      <c r="C87" s="15" t="str">
        <f t="shared" si="10"/>
        <v/>
      </c>
      <c r="D87" s="15" t="str">
        <f t="shared" si="11"/>
        <v/>
      </c>
      <c r="E87" s="16"/>
      <c r="F87" s="16"/>
      <c r="G87" s="17"/>
      <c r="H87" s="17"/>
      <c r="I87" s="17"/>
      <c r="J87" s="17"/>
      <c r="K87" s="17"/>
      <c r="L87" s="17"/>
      <c r="M87" s="17"/>
      <c r="N87" s="17"/>
      <c r="O87" s="127"/>
      <c r="P87" s="64"/>
      <c r="Q87" s="49" t="str">
        <f t="shared" si="12"/>
        <v/>
      </c>
      <c r="R87" s="29" t="str">
        <f t="shared" si="13"/>
        <v/>
      </c>
      <c r="S87" s="30"/>
      <c r="T87" s="13"/>
      <c r="U87" s="14"/>
      <c r="V87" s="14"/>
    </row>
    <row r="88" spans="1:23" ht="15" customHeight="1">
      <c r="A88" s="1">
        <v>68</v>
      </c>
      <c r="B88" s="58"/>
      <c r="C88" s="15" t="str">
        <f t="shared" si="10"/>
        <v/>
      </c>
      <c r="D88" s="15" t="str">
        <f t="shared" si="11"/>
        <v/>
      </c>
      <c r="E88" s="16"/>
      <c r="F88" s="16"/>
      <c r="G88" s="17"/>
      <c r="H88" s="17"/>
      <c r="I88" s="17"/>
      <c r="J88" s="17"/>
      <c r="K88" s="17"/>
      <c r="L88" s="17"/>
      <c r="M88" s="17"/>
      <c r="N88" s="17"/>
      <c r="O88" s="127"/>
      <c r="P88" s="64"/>
      <c r="Q88" s="49" t="str">
        <f t="shared" si="12"/>
        <v/>
      </c>
      <c r="R88" s="29" t="str">
        <f t="shared" si="13"/>
        <v/>
      </c>
      <c r="S88" s="30"/>
      <c r="T88" s="13"/>
      <c r="U88" s="14"/>
      <c r="V88" s="14"/>
    </row>
    <row r="89" spans="1:23" ht="15" customHeight="1">
      <c r="A89" s="1">
        <v>69</v>
      </c>
      <c r="B89" s="58"/>
      <c r="C89" s="15" t="str">
        <f t="shared" si="10"/>
        <v/>
      </c>
      <c r="D89" s="15" t="str">
        <f t="shared" si="11"/>
        <v/>
      </c>
      <c r="E89" s="16"/>
      <c r="F89" s="16"/>
      <c r="G89" s="17"/>
      <c r="H89" s="17"/>
      <c r="I89" s="17"/>
      <c r="J89" s="17"/>
      <c r="K89" s="17"/>
      <c r="L89" s="17"/>
      <c r="M89" s="17"/>
      <c r="N89" s="17"/>
      <c r="O89" s="127"/>
      <c r="P89" s="64"/>
      <c r="Q89" s="49" t="str">
        <f t="shared" si="12"/>
        <v/>
      </c>
      <c r="R89" s="29" t="str">
        <f t="shared" si="13"/>
        <v/>
      </c>
      <c r="S89" s="30"/>
      <c r="T89" s="13"/>
      <c r="U89" s="14"/>
      <c r="V89" s="14"/>
    </row>
    <row r="90" spans="1:23" ht="15" customHeight="1">
      <c r="A90" s="1">
        <v>70</v>
      </c>
      <c r="B90" s="58"/>
      <c r="C90" s="15" t="str">
        <f t="shared" si="10"/>
        <v/>
      </c>
      <c r="D90" s="15" t="str">
        <f t="shared" si="11"/>
        <v/>
      </c>
      <c r="E90" s="16"/>
      <c r="F90" s="16"/>
      <c r="G90" s="17"/>
      <c r="H90" s="17"/>
      <c r="I90" s="17"/>
      <c r="J90" s="17"/>
      <c r="K90" s="17"/>
      <c r="L90" s="17"/>
      <c r="M90" s="17"/>
      <c r="N90" s="17"/>
      <c r="O90" s="127"/>
      <c r="P90" s="64"/>
      <c r="Q90" s="49" t="str">
        <f t="shared" si="12"/>
        <v/>
      </c>
      <c r="R90" s="29" t="str">
        <f t="shared" si="13"/>
        <v/>
      </c>
      <c r="S90" s="30"/>
      <c r="T90" s="13"/>
      <c r="U90" s="14"/>
      <c r="V90" s="14"/>
    </row>
    <row r="91" spans="1:23" ht="15" customHeight="1">
      <c r="A91" s="1">
        <v>71</v>
      </c>
      <c r="B91" s="58"/>
      <c r="C91" s="15" t="str">
        <f t="shared" si="10"/>
        <v/>
      </c>
      <c r="D91" s="15" t="str">
        <f t="shared" si="11"/>
        <v/>
      </c>
      <c r="E91" s="16"/>
      <c r="F91" s="16"/>
      <c r="G91" s="17"/>
      <c r="H91" s="17"/>
      <c r="I91" s="17"/>
      <c r="J91" s="17"/>
      <c r="K91" s="17"/>
      <c r="L91" s="17"/>
      <c r="M91" s="17"/>
      <c r="N91" s="17"/>
      <c r="O91" s="127"/>
      <c r="P91" s="64"/>
      <c r="Q91" s="49" t="str">
        <f t="shared" si="12"/>
        <v/>
      </c>
      <c r="R91" s="29" t="str">
        <f t="shared" si="13"/>
        <v/>
      </c>
      <c r="S91" s="30"/>
      <c r="T91" s="13"/>
      <c r="U91" s="14"/>
      <c r="V91" s="14"/>
    </row>
    <row r="92" spans="1:23" ht="15" customHeight="1">
      <c r="A92" s="1">
        <v>72</v>
      </c>
      <c r="B92" s="58"/>
      <c r="C92" s="15" t="str">
        <f t="shared" si="10"/>
        <v/>
      </c>
      <c r="D92" s="15" t="str">
        <f t="shared" si="11"/>
        <v/>
      </c>
      <c r="E92" s="16"/>
      <c r="F92" s="16"/>
      <c r="G92" s="17"/>
      <c r="H92" s="17"/>
      <c r="I92" s="17"/>
      <c r="J92" s="17"/>
      <c r="K92" s="17"/>
      <c r="L92" s="17"/>
      <c r="M92" s="17"/>
      <c r="N92" s="17"/>
      <c r="O92" s="127"/>
      <c r="P92" s="64"/>
      <c r="Q92" s="49" t="str">
        <f t="shared" si="12"/>
        <v/>
      </c>
      <c r="R92" s="29" t="str">
        <f t="shared" si="13"/>
        <v/>
      </c>
      <c r="S92" s="30"/>
      <c r="T92" s="13"/>
      <c r="U92" s="14"/>
      <c r="V92" s="14"/>
    </row>
    <row r="93" spans="1:23" ht="15" customHeight="1">
      <c r="A93" s="1">
        <v>73</v>
      </c>
      <c r="B93" s="58"/>
      <c r="C93" s="15" t="str">
        <f t="shared" si="10"/>
        <v/>
      </c>
      <c r="D93" s="15" t="str">
        <f t="shared" si="11"/>
        <v/>
      </c>
      <c r="E93" s="16"/>
      <c r="F93" s="16"/>
      <c r="G93" s="17"/>
      <c r="H93" s="17"/>
      <c r="I93" s="17"/>
      <c r="J93" s="17"/>
      <c r="K93" s="17"/>
      <c r="L93" s="17"/>
      <c r="M93" s="17"/>
      <c r="N93" s="17"/>
      <c r="O93" s="127"/>
      <c r="P93" s="64"/>
      <c r="Q93" s="49" t="str">
        <f t="shared" si="12"/>
        <v/>
      </c>
      <c r="R93" s="29" t="str">
        <f t="shared" si="13"/>
        <v/>
      </c>
      <c r="S93" s="30"/>
      <c r="T93" s="13"/>
      <c r="U93" s="14"/>
      <c r="V93" s="14"/>
    </row>
    <row r="94" spans="1:23" ht="15" customHeight="1">
      <c r="A94" s="1">
        <v>74</v>
      </c>
      <c r="B94" s="58"/>
      <c r="C94" s="15" t="str">
        <f t="shared" si="10"/>
        <v/>
      </c>
      <c r="D94" s="15" t="str">
        <f t="shared" si="11"/>
        <v/>
      </c>
      <c r="E94" s="16"/>
      <c r="F94" s="16"/>
      <c r="G94" s="17"/>
      <c r="H94" s="17"/>
      <c r="I94" s="17"/>
      <c r="J94" s="17"/>
      <c r="K94" s="17"/>
      <c r="L94" s="17"/>
      <c r="M94" s="17"/>
      <c r="N94" s="17"/>
      <c r="O94" s="127"/>
      <c r="P94" s="64"/>
      <c r="Q94" s="49" t="str">
        <f t="shared" si="12"/>
        <v/>
      </c>
      <c r="R94" s="29" t="str">
        <f t="shared" si="13"/>
        <v/>
      </c>
      <c r="S94" s="30"/>
      <c r="T94" s="13"/>
      <c r="U94" s="14"/>
      <c r="V94" s="14"/>
    </row>
    <row r="95" spans="1:23" ht="15" customHeight="1">
      <c r="A95" s="1">
        <v>75</v>
      </c>
      <c r="B95" s="58"/>
      <c r="C95" s="15" t="str">
        <f t="shared" si="10"/>
        <v/>
      </c>
      <c r="D95" s="15" t="str">
        <f t="shared" si="11"/>
        <v/>
      </c>
      <c r="E95" s="16"/>
      <c r="F95" s="16"/>
      <c r="G95" s="17"/>
      <c r="H95" s="17"/>
      <c r="I95" s="17"/>
      <c r="J95" s="17"/>
      <c r="K95" s="17"/>
      <c r="L95" s="17"/>
      <c r="M95" s="17"/>
      <c r="N95" s="17"/>
      <c r="O95" s="127"/>
      <c r="P95" s="64"/>
      <c r="Q95" s="49" t="str">
        <f t="shared" si="12"/>
        <v/>
      </c>
      <c r="R95" s="29" t="str">
        <f t="shared" si="13"/>
        <v/>
      </c>
      <c r="S95" s="30"/>
      <c r="T95" s="13"/>
      <c r="U95" s="14"/>
      <c r="V95" s="14"/>
    </row>
    <row r="96" spans="1:23" ht="15" customHeight="1">
      <c r="A96" s="1">
        <v>76</v>
      </c>
      <c r="B96" s="58"/>
      <c r="C96" s="15" t="str">
        <f t="shared" si="10"/>
        <v/>
      </c>
      <c r="D96" s="15" t="str">
        <f t="shared" si="11"/>
        <v/>
      </c>
      <c r="E96" s="16"/>
      <c r="F96" s="16"/>
      <c r="G96" s="17"/>
      <c r="H96" s="17"/>
      <c r="I96" s="17"/>
      <c r="J96" s="17"/>
      <c r="K96" s="17"/>
      <c r="L96" s="17"/>
      <c r="M96" s="17"/>
      <c r="N96" s="17"/>
      <c r="O96" s="127"/>
      <c r="P96" s="64"/>
      <c r="Q96" s="49" t="str">
        <f t="shared" si="12"/>
        <v/>
      </c>
      <c r="R96" s="29" t="str">
        <f t="shared" si="13"/>
        <v/>
      </c>
      <c r="S96" s="30"/>
      <c r="T96" s="13"/>
      <c r="U96" s="14"/>
      <c r="V96" s="14"/>
    </row>
    <row r="97" spans="1:23" ht="15" customHeight="1">
      <c r="A97" s="1">
        <v>77</v>
      </c>
      <c r="B97" s="58"/>
      <c r="C97" s="15" t="str">
        <f t="shared" si="10"/>
        <v/>
      </c>
      <c r="D97" s="15" t="str">
        <f t="shared" si="11"/>
        <v/>
      </c>
      <c r="E97" s="16"/>
      <c r="F97" s="16"/>
      <c r="G97" s="17"/>
      <c r="H97" s="17"/>
      <c r="I97" s="17"/>
      <c r="J97" s="17"/>
      <c r="K97" s="17"/>
      <c r="L97" s="17"/>
      <c r="M97" s="17"/>
      <c r="N97" s="17"/>
      <c r="O97" s="127"/>
      <c r="P97" s="64"/>
      <c r="Q97" s="49" t="str">
        <f t="shared" si="12"/>
        <v/>
      </c>
      <c r="R97" s="29" t="str">
        <f t="shared" si="13"/>
        <v/>
      </c>
      <c r="S97" s="30"/>
      <c r="T97" s="13"/>
      <c r="U97" s="14"/>
      <c r="V97" s="14"/>
    </row>
    <row r="98" spans="1:23" ht="15" customHeight="1">
      <c r="A98" s="1">
        <v>78</v>
      </c>
      <c r="B98" s="58"/>
      <c r="C98" s="15" t="str">
        <f t="shared" si="10"/>
        <v/>
      </c>
      <c r="D98" s="15" t="str">
        <f t="shared" si="11"/>
        <v/>
      </c>
      <c r="E98" s="16"/>
      <c r="F98" s="16"/>
      <c r="G98" s="17"/>
      <c r="H98" s="17"/>
      <c r="I98" s="17"/>
      <c r="J98" s="17"/>
      <c r="K98" s="17"/>
      <c r="L98" s="17"/>
      <c r="M98" s="17"/>
      <c r="N98" s="17"/>
      <c r="O98" s="127"/>
      <c r="P98" s="64"/>
      <c r="Q98" s="49" t="str">
        <f t="shared" si="12"/>
        <v/>
      </c>
      <c r="R98" s="29" t="str">
        <f t="shared" si="13"/>
        <v/>
      </c>
      <c r="S98" s="30"/>
      <c r="T98" s="13"/>
      <c r="U98" s="14"/>
      <c r="V98" s="14"/>
    </row>
    <row r="99" spans="1:23" ht="15" customHeight="1">
      <c r="A99" s="1">
        <v>79</v>
      </c>
      <c r="B99" s="58"/>
      <c r="C99" s="15" t="str">
        <f t="shared" si="10"/>
        <v/>
      </c>
      <c r="D99" s="15" t="str">
        <f t="shared" si="11"/>
        <v/>
      </c>
      <c r="E99" s="16"/>
      <c r="F99" s="16"/>
      <c r="G99" s="17"/>
      <c r="H99" s="17"/>
      <c r="I99" s="17"/>
      <c r="J99" s="17"/>
      <c r="K99" s="17"/>
      <c r="L99" s="17"/>
      <c r="M99" s="17"/>
      <c r="N99" s="17"/>
      <c r="O99" s="127"/>
      <c r="P99" s="64"/>
      <c r="Q99" s="49" t="str">
        <f t="shared" si="12"/>
        <v/>
      </c>
      <c r="R99" s="29" t="str">
        <f t="shared" si="13"/>
        <v/>
      </c>
      <c r="S99" s="30"/>
    </row>
    <row r="100" spans="1:23" ht="15" customHeight="1">
      <c r="A100" s="1">
        <v>80</v>
      </c>
      <c r="B100" s="58"/>
      <c r="C100" s="15" t="str">
        <f t="shared" si="10"/>
        <v/>
      </c>
      <c r="D100" s="15" t="str">
        <f t="shared" si="11"/>
        <v/>
      </c>
      <c r="E100" s="16"/>
      <c r="F100" s="16"/>
      <c r="G100" s="17"/>
      <c r="H100" s="17"/>
      <c r="I100" s="17"/>
      <c r="J100" s="17"/>
      <c r="K100" s="17"/>
      <c r="L100" s="17"/>
      <c r="M100" s="17"/>
      <c r="N100" s="17"/>
      <c r="O100" s="127"/>
      <c r="P100" s="64"/>
      <c r="Q100" s="49" t="str">
        <f t="shared" si="12"/>
        <v/>
      </c>
      <c r="R100" s="29" t="str">
        <f t="shared" si="13"/>
        <v/>
      </c>
      <c r="S100" s="30"/>
    </row>
    <row r="101" spans="1:23" ht="15" customHeight="1">
      <c r="A101" s="1">
        <v>81</v>
      </c>
      <c r="B101" s="58"/>
      <c r="C101" s="15" t="str">
        <f t="shared" si="10"/>
        <v/>
      </c>
      <c r="D101" s="15" t="str">
        <f t="shared" si="11"/>
        <v/>
      </c>
      <c r="E101" s="16"/>
      <c r="F101" s="16"/>
      <c r="G101" s="17"/>
      <c r="H101" s="17"/>
      <c r="I101" s="17"/>
      <c r="J101" s="17"/>
      <c r="K101" s="17"/>
      <c r="L101" s="17"/>
      <c r="M101" s="17"/>
      <c r="N101" s="17"/>
      <c r="O101" s="127"/>
      <c r="P101" s="64"/>
      <c r="Q101" s="49" t="str">
        <f t="shared" si="12"/>
        <v/>
      </c>
      <c r="R101" s="29" t="str">
        <f t="shared" si="13"/>
        <v/>
      </c>
      <c r="S101" s="30"/>
    </row>
    <row r="102" spans="1:23" ht="15" customHeight="1">
      <c r="A102" s="1">
        <v>82</v>
      </c>
      <c r="B102" s="58"/>
      <c r="C102" s="15" t="str">
        <f t="shared" si="10"/>
        <v/>
      </c>
      <c r="D102" s="15" t="str">
        <f t="shared" si="11"/>
        <v/>
      </c>
      <c r="E102" s="16"/>
      <c r="F102" s="16"/>
      <c r="G102" s="17"/>
      <c r="H102" s="17"/>
      <c r="I102" s="17"/>
      <c r="J102" s="17"/>
      <c r="K102" s="17"/>
      <c r="L102" s="17"/>
      <c r="M102" s="17"/>
      <c r="N102" s="17"/>
      <c r="O102" s="127"/>
      <c r="P102" s="64"/>
      <c r="Q102" s="49" t="str">
        <f t="shared" si="12"/>
        <v/>
      </c>
      <c r="R102" s="29" t="str">
        <f t="shared" si="13"/>
        <v/>
      </c>
      <c r="S102" s="30"/>
    </row>
    <row r="103" spans="1:23" ht="15" customHeight="1">
      <c r="A103" s="1">
        <v>83</v>
      </c>
      <c r="B103" s="58"/>
      <c r="C103" s="15" t="str">
        <f t="shared" si="10"/>
        <v/>
      </c>
      <c r="D103" s="15" t="str">
        <f t="shared" si="11"/>
        <v/>
      </c>
      <c r="E103" s="16"/>
      <c r="F103" s="16"/>
      <c r="G103" s="17"/>
      <c r="H103" s="17"/>
      <c r="I103" s="17"/>
      <c r="J103" s="17"/>
      <c r="K103" s="17"/>
      <c r="L103" s="17"/>
      <c r="M103" s="17"/>
      <c r="N103" s="17"/>
      <c r="O103" s="127"/>
      <c r="P103" s="64"/>
      <c r="Q103" s="49" t="str">
        <f t="shared" si="12"/>
        <v/>
      </c>
      <c r="R103" s="29" t="str">
        <f t="shared" si="13"/>
        <v/>
      </c>
      <c r="S103" s="30"/>
    </row>
    <row r="104" spans="1:23" ht="15" customHeight="1">
      <c r="A104" s="1">
        <v>84</v>
      </c>
      <c r="B104" s="58"/>
      <c r="C104" s="15" t="str">
        <f t="shared" si="10"/>
        <v/>
      </c>
      <c r="D104" s="15" t="str">
        <f t="shared" si="11"/>
        <v/>
      </c>
      <c r="E104" s="16"/>
      <c r="F104" s="16"/>
      <c r="G104" s="17"/>
      <c r="H104" s="17"/>
      <c r="I104" s="17"/>
      <c r="J104" s="17"/>
      <c r="K104" s="17"/>
      <c r="L104" s="17"/>
      <c r="M104" s="17"/>
      <c r="N104" s="17"/>
      <c r="O104" s="127"/>
      <c r="P104" s="64"/>
      <c r="Q104" s="49" t="str">
        <f t="shared" si="12"/>
        <v/>
      </c>
      <c r="R104" s="29" t="str">
        <f t="shared" si="13"/>
        <v/>
      </c>
      <c r="S104" s="30"/>
      <c r="W104"/>
    </row>
    <row r="105" spans="1:23" ht="15" customHeight="1">
      <c r="A105" s="1">
        <v>85</v>
      </c>
      <c r="B105" s="58"/>
      <c r="C105" s="15" t="str">
        <f t="shared" si="10"/>
        <v/>
      </c>
      <c r="D105" s="15" t="str">
        <f t="shared" si="11"/>
        <v/>
      </c>
      <c r="E105" s="16"/>
      <c r="F105" s="16"/>
      <c r="G105" s="17"/>
      <c r="H105" s="17"/>
      <c r="I105" s="17"/>
      <c r="J105" s="17"/>
      <c r="K105" s="17"/>
      <c r="L105" s="17"/>
      <c r="M105" s="17"/>
      <c r="N105" s="17"/>
      <c r="O105" s="127"/>
      <c r="P105" s="64"/>
      <c r="Q105" s="49" t="str">
        <f t="shared" si="12"/>
        <v/>
      </c>
      <c r="R105" s="29" t="str">
        <f t="shared" si="13"/>
        <v/>
      </c>
      <c r="S105" s="30"/>
    </row>
    <row r="106" spans="1:23" ht="15" customHeight="1">
      <c r="A106" s="1">
        <v>86</v>
      </c>
      <c r="B106" s="58"/>
      <c r="C106" s="15" t="str">
        <f t="shared" si="10"/>
        <v/>
      </c>
      <c r="D106" s="15" t="str">
        <f t="shared" si="11"/>
        <v/>
      </c>
      <c r="E106" s="16"/>
      <c r="F106" s="16"/>
      <c r="G106" s="17"/>
      <c r="H106" s="17"/>
      <c r="I106" s="17"/>
      <c r="J106" s="17"/>
      <c r="K106" s="17"/>
      <c r="L106" s="17"/>
      <c r="M106" s="17"/>
      <c r="N106" s="17"/>
      <c r="O106" s="127"/>
      <c r="P106" s="64"/>
      <c r="Q106" s="49" t="str">
        <f t="shared" si="12"/>
        <v/>
      </c>
      <c r="R106" s="29" t="str">
        <f t="shared" si="13"/>
        <v/>
      </c>
      <c r="S106" s="30"/>
    </row>
    <row r="107" spans="1:23" ht="15" customHeight="1">
      <c r="A107" s="1">
        <v>87</v>
      </c>
      <c r="B107" s="58"/>
      <c r="C107" s="15" t="str">
        <f t="shared" si="10"/>
        <v/>
      </c>
      <c r="D107" s="15" t="str">
        <f t="shared" si="11"/>
        <v/>
      </c>
      <c r="E107" s="16"/>
      <c r="F107" s="16"/>
      <c r="G107" s="17"/>
      <c r="H107" s="17"/>
      <c r="I107" s="17"/>
      <c r="J107" s="17"/>
      <c r="K107" s="17"/>
      <c r="L107" s="17"/>
      <c r="M107" s="17"/>
      <c r="N107" s="17"/>
      <c r="O107" s="127"/>
      <c r="P107" s="64"/>
      <c r="Q107" s="49" t="str">
        <f t="shared" si="12"/>
        <v/>
      </c>
      <c r="R107" s="29" t="str">
        <f t="shared" si="13"/>
        <v/>
      </c>
      <c r="S107" s="30"/>
    </row>
    <row r="108" spans="1:23" ht="15" customHeight="1">
      <c r="A108" s="1">
        <v>88</v>
      </c>
      <c r="B108" s="58"/>
      <c r="C108" s="15" t="str">
        <f t="shared" si="10"/>
        <v/>
      </c>
      <c r="D108" s="15" t="str">
        <f t="shared" si="11"/>
        <v/>
      </c>
      <c r="E108" s="16"/>
      <c r="F108" s="16"/>
      <c r="G108" s="17"/>
      <c r="H108" s="17"/>
      <c r="I108" s="17"/>
      <c r="J108" s="17"/>
      <c r="K108" s="17"/>
      <c r="L108" s="17"/>
      <c r="M108" s="17"/>
      <c r="N108" s="17"/>
      <c r="O108" s="127"/>
      <c r="P108" s="64"/>
      <c r="Q108" s="49" t="str">
        <f t="shared" si="12"/>
        <v/>
      </c>
      <c r="R108" s="29" t="str">
        <f t="shared" si="13"/>
        <v/>
      </c>
      <c r="S108" s="30"/>
    </row>
    <row r="109" spans="1:23" ht="15" customHeight="1">
      <c r="A109" s="1">
        <v>89</v>
      </c>
      <c r="B109" s="58"/>
      <c r="C109" s="15" t="str">
        <f t="shared" si="10"/>
        <v/>
      </c>
      <c r="D109" s="15" t="str">
        <f t="shared" si="11"/>
        <v/>
      </c>
      <c r="E109" s="16"/>
      <c r="F109" s="16"/>
      <c r="G109" s="17"/>
      <c r="H109" s="17"/>
      <c r="I109" s="17"/>
      <c r="J109" s="17"/>
      <c r="K109" s="17"/>
      <c r="L109" s="17"/>
      <c r="M109" s="17"/>
      <c r="N109" s="17"/>
      <c r="O109" s="127"/>
      <c r="P109" s="64"/>
      <c r="Q109" s="49" t="str">
        <f t="shared" si="12"/>
        <v/>
      </c>
      <c r="R109" s="29" t="str">
        <f t="shared" si="13"/>
        <v/>
      </c>
      <c r="S109" s="30"/>
    </row>
    <row r="110" spans="1:23" ht="15" customHeight="1">
      <c r="A110" s="1">
        <v>90</v>
      </c>
      <c r="B110" s="58"/>
      <c r="C110" s="15" t="str">
        <f t="shared" si="10"/>
        <v/>
      </c>
      <c r="D110" s="15" t="str">
        <f t="shared" si="11"/>
        <v/>
      </c>
      <c r="E110" s="16"/>
      <c r="F110" s="16"/>
      <c r="G110" s="17"/>
      <c r="H110" s="17"/>
      <c r="I110" s="17"/>
      <c r="J110" s="17"/>
      <c r="K110" s="17"/>
      <c r="L110" s="17"/>
      <c r="M110" s="17"/>
      <c r="N110" s="17"/>
      <c r="O110" s="127"/>
      <c r="P110" s="64"/>
      <c r="Q110" s="49" t="str">
        <f t="shared" si="12"/>
        <v/>
      </c>
      <c r="R110" s="29" t="str">
        <f t="shared" si="13"/>
        <v/>
      </c>
      <c r="S110" s="30"/>
    </row>
    <row r="111" spans="1:23" ht="15" customHeight="1">
      <c r="A111" s="1">
        <v>91</v>
      </c>
      <c r="B111" s="58"/>
      <c r="C111" s="15" t="str">
        <f t="shared" si="10"/>
        <v/>
      </c>
      <c r="D111" s="15" t="str">
        <f t="shared" si="11"/>
        <v/>
      </c>
      <c r="E111" s="16"/>
      <c r="F111" s="16"/>
      <c r="G111" s="17"/>
      <c r="H111" s="17"/>
      <c r="I111" s="17"/>
      <c r="J111" s="17"/>
      <c r="K111" s="17"/>
      <c r="L111" s="17"/>
      <c r="M111" s="17"/>
      <c r="N111" s="17"/>
      <c r="O111" s="127"/>
      <c r="P111" s="64"/>
      <c r="Q111" s="49" t="str">
        <f t="shared" si="12"/>
        <v/>
      </c>
      <c r="R111" s="29" t="str">
        <f t="shared" si="13"/>
        <v/>
      </c>
      <c r="S111" s="30"/>
    </row>
    <row r="112" spans="1:23" ht="15" customHeight="1">
      <c r="A112" s="1">
        <v>92</v>
      </c>
      <c r="B112" s="58"/>
      <c r="C112" s="15" t="str">
        <f t="shared" si="10"/>
        <v/>
      </c>
      <c r="D112" s="15" t="str">
        <f t="shared" si="11"/>
        <v/>
      </c>
      <c r="E112" s="16"/>
      <c r="F112" s="16"/>
      <c r="G112" s="17"/>
      <c r="H112" s="17"/>
      <c r="I112" s="17"/>
      <c r="J112" s="17"/>
      <c r="K112" s="17"/>
      <c r="L112" s="17"/>
      <c r="M112" s="17"/>
      <c r="N112" s="17"/>
      <c r="O112" s="127"/>
      <c r="P112" s="64"/>
      <c r="Q112" s="49" t="str">
        <f t="shared" si="12"/>
        <v/>
      </c>
      <c r="R112" s="29" t="str">
        <f t="shared" si="13"/>
        <v/>
      </c>
      <c r="S112" s="30"/>
    </row>
    <row r="113" spans="1:23" ht="15" customHeight="1">
      <c r="A113" s="1">
        <v>93</v>
      </c>
      <c r="B113" s="58"/>
      <c r="C113" s="15" t="str">
        <f t="shared" si="10"/>
        <v/>
      </c>
      <c r="D113" s="15" t="str">
        <f t="shared" si="11"/>
        <v/>
      </c>
      <c r="E113" s="16"/>
      <c r="F113" s="16"/>
      <c r="G113" s="17"/>
      <c r="H113" s="17"/>
      <c r="I113" s="17"/>
      <c r="J113" s="17"/>
      <c r="K113" s="17"/>
      <c r="L113" s="17"/>
      <c r="M113" s="17"/>
      <c r="N113" s="17"/>
      <c r="O113" s="127"/>
      <c r="P113" s="64"/>
      <c r="Q113" s="49" t="str">
        <f t="shared" si="12"/>
        <v/>
      </c>
      <c r="R113" s="29" t="str">
        <f t="shared" si="13"/>
        <v/>
      </c>
      <c r="S113" s="30"/>
    </row>
    <row r="114" spans="1:23" ht="15" customHeight="1">
      <c r="A114" s="1">
        <v>94</v>
      </c>
      <c r="B114" s="58"/>
      <c r="C114" s="15" t="str">
        <f t="shared" si="10"/>
        <v/>
      </c>
      <c r="D114" s="15" t="str">
        <f t="shared" si="11"/>
        <v/>
      </c>
      <c r="E114" s="16"/>
      <c r="F114" s="16"/>
      <c r="G114" s="17"/>
      <c r="H114" s="17"/>
      <c r="I114" s="17"/>
      <c r="J114" s="17"/>
      <c r="K114" s="17"/>
      <c r="L114" s="17"/>
      <c r="M114" s="17"/>
      <c r="N114" s="17"/>
      <c r="O114" s="127"/>
      <c r="P114" s="64"/>
      <c r="Q114" s="49" t="str">
        <f t="shared" si="12"/>
        <v/>
      </c>
      <c r="R114" s="29" t="str">
        <f t="shared" si="13"/>
        <v/>
      </c>
      <c r="S114" s="30"/>
      <c r="W114"/>
    </row>
    <row r="115" spans="1:23" ht="15" customHeight="1">
      <c r="A115" s="1">
        <v>95</v>
      </c>
      <c r="B115" s="58"/>
      <c r="C115" s="15" t="str">
        <f t="shared" si="10"/>
        <v/>
      </c>
      <c r="D115" s="15" t="str">
        <f t="shared" si="11"/>
        <v/>
      </c>
      <c r="E115" s="16"/>
      <c r="F115" s="16"/>
      <c r="G115" s="17"/>
      <c r="H115" s="17"/>
      <c r="I115" s="17"/>
      <c r="J115" s="17"/>
      <c r="K115" s="17"/>
      <c r="L115" s="17"/>
      <c r="M115" s="17"/>
      <c r="N115" s="17"/>
      <c r="O115" s="127"/>
      <c r="P115" s="64"/>
      <c r="Q115" s="49" t="str">
        <f t="shared" si="12"/>
        <v/>
      </c>
      <c r="R115" s="29" t="str">
        <f t="shared" si="13"/>
        <v/>
      </c>
      <c r="S115" s="30"/>
    </row>
    <row r="116" spans="1:23" ht="15" customHeight="1">
      <c r="A116" s="1">
        <v>96</v>
      </c>
      <c r="B116" s="58"/>
      <c r="C116" s="15" t="str">
        <f t="shared" si="10"/>
        <v/>
      </c>
      <c r="D116" s="15" t="str">
        <f t="shared" si="11"/>
        <v/>
      </c>
      <c r="E116" s="16"/>
      <c r="F116" s="16"/>
      <c r="G116" s="17"/>
      <c r="H116" s="17"/>
      <c r="I116" s="17"/>
      <c r="J116" s="17"/>
      <c r="K116" s="17"/>
      <c r="L116" s="17"/>
      <c r="M116" s="17"/>
      <c r="N116" s="17"/>
      <c r="O116" s="127"/>
      <c r="P116" s="64"/>
      <c r="Q116" s="49" t="str">
        <f t="shared" si="12"/>
        <v/>
      </c>
      <c r="R116" s="29" t="str">
        <f t="shared" si="13"/>
        <v/>
      </c>
      <c r="S116" s="30"/>
    </row>
    <row r="117" spans="1:23" ht="15" customHeight="1">
      <c r="A117" s="1">
        <v>97</v>
      </c>
      <c r="B117" s="58"/>
      <c r="C117" s="15" t="str">
        <f t="shared" ref="C117:C145" si="14">IF(ISBLANK(B117),"",VLOOKUP(B117,$T$22:$V$129,2,FALSE))</f>
        <v/>
      </c>
      <c r="D117" s="15" t="str">
        <f t="shared" ref="D117:D145" si="15">IF(ISBLANK(B117),"",VLOOKUP(B117,$T$22:$V$129,3,FALSE))</f>
        <v/>
      </c>
      <c r="E117" s="16"/>
      <c r="F117" s="16"/>
      <c r="G117" s="17"/>
      <c r="H117" s="17"/>
      <c r="I117" s="17"/>
      <c r="J117" s="17"/>
      <c r="K117" s="17"/>
      <c r="L117" s="17"/>
      <c r="M117" s="17"/>
      <c r="N117" s="17"/>
      <c r="O117" s="127"/>
      <c r="P117" s="64"/>
      <c r="Q117" s="49" t="str">
        <f t="shared" si="12"/>
        <v/>
      </c>
      <c r="R117" s="29" t="str">
        <f t="shared" si="13"/>
        <v/>
      </c>
      <c r="S117" s="30"/>
    </row>
    <row r="118" spans="1:23" ht="15" customHeight="1">
      <c r="A118" s="1">
        <v>98</v>
      </c>
      <c r="B118" s="58"/>
      <c r="C118" s="15" t="str">
        <f t="shared" si="14"/>
        <v/>
      </c>
      <c r="D118" s="15" t="str">
        <f t="shared" si="15"/>
        <v/>
      </c>
      <c r="E118" s="16"/>
      <c r="F118" s="16"/>
      <c r="G118" s="17"/>
      <c r="H118" s="17"/>
      <c r="I118" s="17"/>
      <c r="J118" s="17"/>
      <c r="K118" s="17"/>
      <c r="L118" s="17"/>
      <c r="M118" s="17"/>
      <c r="N118" s="17"/>
      <c r="O118" s="127"/>
      <c r="P118" s="64"/>
      <c r="Q118" s="49" t="str">
        <f t="shared" si="12"/>
        <v/>
      </c>
      <c r="R118" s="29" t="str">
        <f t="shared" si="13"/>
        <v/>
      </c>
      <c r="S118" s="30"/>
    </row>
    <row r="119" spans="1:23" ht="15" customHeight="1">
      <c r="A119" s="1">
        <v>99</v>
      </c>
      <c r="B119" s="58"/>
      <c r="C119" s="15" t="str">
        <f t="shared" si="14"/>
        <v/>
      </c>
      <c r="D119" s="15" t="str">
        <f t="shared" si="15"/>
        <v/>
      </c>
      <c r="E119" s="16"/>
      <c r="F119" s="16"/>
      <c r="G119" s="17"/>
      <c r="H119" s="17"/>
      <c r="I119" s="17"/>
      <c r="J119" s="17"/>
      <c r="K119" s="17"/>
      <c r="L119" s="17"/>
      <c r="M119" s="17"/>
      <c r="N119" s="17"/>
      <c r="O119" s="127"/>
      <c r="P119" s="64"/>
      <c r="Q119" s="49" t="str">
        <f t="shared" si="12"/>
        <v/>
      </c>
      <c r="R119" s="29" t="str">
        <f t="shared" si="13"/>
        <v/>
      </c>
      <c r="S119" s="30"/>
    </row>
    <row r="120" spans="1:23" ht="15" customHeight="1">
      <c r="A120" s="1">
        <v>100</v>
      </c>
      <c r="B120" s="58"/>
      <c r="C120" s="15" t="str">
        <f t="shared" si="14"/>
        <v/>
      </c>
      <c r="D120" s="15" t="str">
        <f t="shared" si="15"/>
        <v/>
      </c>
      <c r="E120" s="16"/>
      <c r="F120" s="16"/>
      <c r="G120" s="17"/>
      <c r="H120" s="17"/>
      <c r="I120" s="17"/>
      <c r="J120" s="17"/>
      <c r="K120" s="17"/>
      <c r="L120" s="17"/>
      <c r="M120" s="17"/>
      <c r="N120" s="17"/>
      <c r="O120" s="127"/>
      <c r="P120" s="64"/>
      <c r="Q120" s="49" t="str">
        <f t="shared" si="12"/>
        <v/>
      </c>
      <c r="R120" s="29" t="str">
        <f t="shared" si="13"/>
        <v/>
      </c>
      <c r="S120" s="30"/>
    </row>
    <row r="121" spans="1:23" ht="15" customHeight="1">
      <c r="A121" s="1">
        <v>101</v>
      </c>
      <c r="B121" s="68"/>
      <c r="C121" s="50" t="str">
        <f t="shared" si="14"/>
        <v/>
      </c>
      <c r="D121" s="50" t="str">
        <f t="shared" si="15"/>
        <v/>
      </c>
      <c r="E121" s="51"/>
      <c r="F121" s="51"/>
      <c r="G121" s="52"/>
      <c r="H121" s="52"/>
      <c r="I121" s="52"/>
      <c r="J121" s="52"/>
      <c r="K121" s="52"/>
      <c r="L121" s="52"/>
      <c r="M121" s="52"/>
      <c r="N121" s="52"/>
      <c r="O121" s="129"/>
      <c r="P121" s="69"/>
      <c r="Q121" s="49" t="str">
        <f t="shared" ref="Q121:Q145" si="16">C$2</f>
        <v/>
      </c>
      <c r="R121" s="29" t="str">
        <f t="shared" ref="R121:R145" si="17">C$3</f>
        <v/>
      </c>
      <c r="S121" s="30"/>
      <c r="T121" s="13"/>
      <c r="U121" s="14"/>
      <c r="V121" s="14"/>
    </row>
    <row r="122" spans="1:23" ht="15" customHeight="1">
      <c r="A122" s="1">
        <v>102</v>
      </c>
      <c r="B122" s="58"/>
      <c r="C122" s="15" t="str">
        <f t="shared" si="14"/>
        <v/>
      </c>
      <c r="D122" s="15" t="str">
        <f t="shared" si="15"/>
        <v/>
      </c>
      <c r="E122" s="16"/>
      <c r="F122" s="16"/>
      <c r="G122" s="17"/>
      <c r="H122" s="17"/>
      <c r="I122" s="17"/>
      <c r="J122" s="17"/>
      <c r="K122" s="17"/>
      <c r="L122" s="17"/>
      <c r="M122" s="17"/>
      <c r="N122" s="17"/>
      <c r="O122" s="127"/>
      <c r="P122" s="64"/>
      <c r="Q122" s="49" t="str">
        <f t="shared" si="16"/>
        <v/>
      </c>
      <c r="R122" s="29" t="str">
        <f t="shared" si="17"/>
        <v/>
      </c>
      <c r="S122" s="30"/>
      <c r="T122" s="13"/>
      <c r="U122" s="14"/>
      <c r="V122" s="14"/>
    </row>
    <row r="123" spans="1:23" ht="15" customHeight="1">
      <c r="A123" s="1">
        <v>103</v>
      </c>
      <c r="B123" s="58"/>
      <c r="C123" s="15" t="str">
        <f t="shared" si="14"/>
        <v/>
      </c>
      <c r="D123" s="15" t="str">
        <f t="shared" si="15"/>
        <v/>
      </c>
      <c r="E123" s="16"/>
      <c r="F123" s="16"/>
      <c r="G123" s="17"/>
      <c r="H123" s="17"/>
      <c r="I123" s="17"/>
      <c r="J123" s="17"/>
      <c r="K123" s="17"/>
      <c r="L123" s="17"/>
      <c r="M123" s="17"/>
      <c r="N123" s="17"/>
      <c r="O123" s="127"/>
      <c r="P123" s="64"/>
      <c r="Q123" s="49" t="str">
        <f t="shared" si="16"/>
        <v/>
      </c>
      <c r="R123" s="29" t="str">
        <f t="shared" si="17"/>
        <v/>
      </c>
      <c r="S123" s="30"/>
      <c r="T123" s="13"/>
      <c r="U123" s="14"/>
      <c r="V123" s="14"/>
    </row>
    <row r="124" spans="1:23" ht="15" customHeight="1">
      <c r="A124" s="1">
        <v>104</v>
      </c>
      <c r="B124" s="58"/>
      <c r="C124" s="15" t="str">
        <f t="shared" si="14"/>
        <v/>
      </c>
      <c r="D124" s="15" t="str">
        <f t="shared" si="15"/>
        <v/>
      </c>
      <c r="E124" s="16"/>
      <c r="F124" s="16"/>
      <c r="G124" s="17"/>
      <c r="H124" s="17"/>
      <c r="I124" s="17"/>
      <c r="J124" s="17"/>
      <c r="K124" s="17"/>
      <c r="L124" s="17"/>
      <c r="M124" s="17"/>
      <c r="N124" s="17"/>
      <c r="O124" s="127"/>
      <c r="P124" s="64"/>
      <c r="Q124" s="49" t="str">
        <f t="shared" si="16"/>
        <v/>
      </c>
      <c r="R124" s="29" t="str">
        <f t="shared" si="17"/>
        <v/>
      </c>
      <c r="S124" s="30"/>
      <c r="T124" s="13"/>
      <c r="U124" s="14"/>
      <c r="V124" s="14"/>
    </row>
    <row r="125" spans="1:23" ht="15" customHeight="1">
      <c r="A125" s="1">
        <v>105</v>
      </c>
      <c r="B125" s="58"/>
      <c r="C125" s="15" t="str">
        <f t="shared" si="14"/>
        <v/>
      </c>
      <c r="D125" s="15" t="str">
        <f t="shared" si="15"/>
        <v/>
      </c>
      <c r="E125" s="16"/>
      <c r="F125" s="16"/>
      <c r="G125" s="17"/>
      <c r="H125" s="17"/>
      <c r="I125" s="17"/>
      <c r="J125" s="17"/>
      <c r="K125" s="17"/>
      <c r="L125" s="17"/>
      <c r="M125" s="17"/>
      <c r="N125" s="17"/>
      <c r="O125" s="127"/>
      <c r="P125" s="64"/>
      <c r="Q125" s="49" t="str">
        <f t="shared" si="16"/>
        <v/>
      </c>
      <c r="R125" s="29" t="str">
        <f t="shared" si="17"/>
        <v/>
      </c>
      <c r="S125" s="30"/>
      <c r="T125" s="13"/>
      <c r="U125" s="14"/>
      <c r="V125" s="14"/>
      <c r="W125"/>
    </row>
    <row r="126" spans="1:23" ht="15" customHeight="1">
      <c r="A126" s="1">
        <v>106</v>
      </c>
      <c r="B126" s="58"/>
      <c r="C126" s="15" t="str">
        <f t="shared" si="14"/>
        <v/>
      </c>
      <c r="D126" s="15" t="str">
        <f t="shared" si="15"/>
        <v/>
      </c>
      <c r="E126" s="16"/>
      <c r="F126" s="16"/>
      <c r="G126" s="17"/>
      <c r="H126" s="17"/>
      <c r="I126" s="17"/>
      <c r="J126" s="17"/>
      <c r="K126" s="17"/>
      <c r="L126" s="17"/>
      <c r="M126" s="17"/>
      <c r="N126" s="17"/>
      <c r="O126" s="127"/>
      <c r="P126" s="64"/>
      <c r="Q126" s="49" t="str">
        <f t="shared" si="16"/>
        <v/>
      </c>
      <c r="R126" s="29" t="str">
        <f t="shared" si="17"/>
        <v/>
      </c>
      <c r="S126" s="30"/>
      <c r="T126" s="13"/>
      <c r="U126" s="14"/>
      <c r="V126" s="14"/>
    </row>
    <row r="127" spans="1:23" ht="15" customHeight="1">
      <c r="A127" s="1">
        <v>107</v>
      </c>
      <c r="B127" s="58"/>
      <c r="C127" s="15" t="str">
        <f t="shared" si="14"/>
        <v/>
      </c>
      <c r="D127" s="15" t="str">
        <f t="shared" si="15"/>
        <v/>
      </c>
      <c r="E127" s="16"/>
      <c r="F127" s="16"/>
      <c r="G127" s="17"/>
      <c r="H127" s="17"/>
      <c r="I127" s="17"/>
      <c r="J127" s="17"/>
      <c r="K127" s="17"/>
      <c r="L127" s="17"/>
      <c r="M127" s="17"/>
      <c r="N127" s="17"/>
      <c r="O127" s="127"/>
      <c r="P127" s="64"/>
      <c r="Q127" s="49" t="str">
        <f t="shared" si="16"/>
        <v/>
      </c>
      <c r="R127" s="29" t="str">
        <f t="shared" si="17"/>
        <v/>
      </c>
      <c r="S127" s="30"/>
      <c r="T127" s="13"/>
      <c r="U127" s="14"/>
      <c r="V127" s="14"/>
    </row>
    <row r="128" spans="1:23" ht="15" customHeight="1">
      <c r="A128" s="1">
        <v>108</v>
      </c>
      <c r="B128" s="58"/>
      <c r="C128" s="15" t="str">
        <f t="shared" si="14"/>
        <v/>
      </c>
      <c r="D128" s="15" t="str">
        <f t="shared" si="15"/>
        <v/>
      </c>
      <c r="E128" s="16"/>
      <c r="F128" s="16"/>
      <c r="G128" s="17"/>
      <c r="H128" s="17"/>
      <c r="I128" s="17"/>
      <c r="J128" s="17"/>
      <c r="K128" s="17"/>
      <c r="L128" s="17"/>
      <c r="M128" s="17"/>
      <c r="N128" s="17"/>
      <c r="O128" s="127"/>
      <c r="P128" s="64"/>
      <c r="Q128" s="49" t="str">
        <f t="shared" si="16"/>
        <v/>
      </c>
      <c r="R128" s="29" t="str">
        <f t="shared" si="17"/>
        <v/>
      </c>
      <c r="S128" s="30"/>
      <c r="T128" s="13"/>
      <c r="U128" s="14"/>
      <c r="V128" s="14"/>
    </row>
    <row r="129" spans="1:22" ht="15" customHeight="1">
      <c r="A129" s="1">
        <v>109</v>
      </c>
      <c r="B129" s="58"/>
      <c r="C129" s="15" t="str">
        <f t="shared" si="14"/>
        <v/>
      </c>
      <c r="D129" s="15" t="str">
        <f t="shared" si="15"/>
        <v/>
      </c>
      <c r="E129" s="16"/>
      <c r="F129" s="16"/>
      <c r="G129" s="17"/>
      <c r="H129" s="17"/>
      <c r="I129" s="17"/>
      <c r="J129" s="17"/>
      <c r="K129" s="17"/>
      <c r="L129" s="17"/>
      <c r="M129" s="17"/>
      <c r="N129" s="17"/>
      <c r="O129" s="127"/>
      <c r="P129" s="64"/>
      <c r="Q129" s="49" t="str">
        <f t="shared" si="16"/>
        <v/>
      </c>
      <c r="R129" s="29" t="str">
        <f t="shared" si="17"/>
        <v/>
      </c>
      <c r="S129" s="30"/>
      <c r="T129" s="13"/>
      <c r="U129" s="14"/>
      <c r="V129" s="14"/>
    </row>
    <row r="130" spans="1:22" ht="15" customHeight="1">
      <c r="A130" s="1">
        <v>110</v>
      </c>
      <c r="B130" s="58"/>
      <c r="C130" s="15" t="str">
        <f t="shared" si="14"/>
        <v/>
      </c>
      <c r="D130" s="15" t="str">
        <f t="shared" si="15"/>
        <v/>
      </c>
      <c r="E130" s="16"/>
      <c r="F130" s="16"/>
      <c r="G130" s="17"/>
      <c r="H130" s="17"/>
      <c r="I130" s="17"/>
      <c r="J130" s="17"/>
      <c r="K130" s="17"/>
      <c r="L130" s="17"/>
      <c r="M130" s="17"/>
      <c r="N130" s="17"/>
      <c r="O130" s="127"/>
      <c r="P130" s="64"/>
      <c r="Q130" s="49" t="str">
        <f t="shared" si="16"/>
        <v/>
      </c>
      <c r="R130" s="29" t="str">
        <f t="shared" si="17"/>
        <v/>
      </c>
      <c r="S130" s="30"/>
      <c r="T130" s="13"/>
      <c r="U130" s="14"/>
      <c r="V130" s="14"/>
    </row>
    <row r="131" spans="1:22" ht="15" customHeight="1">
      <c r="A131" s="1">
        <v>111</v>
      </c>
      <c r="B131" s="58"/>
      <c r="C131" s="15" t="str">
        <f t="shared" si="14"/>
        <v/>
      </c>
      <c r="D131" s="15" t="str">
        <f t="shared" si="15"/>
        <v/>
      </c>
      <c r="E131" s="16"/>
      <c r="F131" s="16"/>
      <c r="G131" s="17"/>
      <c r="H131" s="17"/>
      <c r="I131" s="17"/>
      <c r="J131" s="17"/>
      <c r="K131" s="17"/>
      <c r="L131" s="17"/>
      <c r="M131" s="17"/>
      <c r="N131" s="17"/>
      <c r="O131" s="127"/>
      <c r="P131" s="64"/>
      <c r="Q131" s="49" t="str">
        <f t="shared" si="16"/>
        <v/>
      </c>
      <c r="R131" s="29" t="str">
        <f t="shared" si="17"/>
        <v/>
      </c>
      <c r="S131" s="30"/>
      <c r="T131" s="13"/>
      <c r="U131" s="14"/>
      <c r="V131" s="14"/>
    </row>
    <row r="132" spans="1:22" ht="15" customHeight="1">
      <c r="A132" s="1">
        <v>112</v>
      </c>
      <c r="B132" s="58"/>
      <c r="C132" s="15" t="str">
        <f t="shared" si="14"/>
        <v/>
      </c>
      <c r="D132" s="15" t="str">
        <f t="shared" si="15"/>
        <v/>
      </c>
      <c r="E132" s="16"/>
      <c r="F132" s="16"/>
      <c r="G132" s="17"/>
      <c r="H132" s="17"/>
      <c r="I132" s="17"/>
      <c r="J132" s="17"/>
      <c r="K132" s="17"/>
      <c r="L132" s="17"/>
      <c r="M132" s="17"/>
      <c r="N132" s="17"/>
      <c r="O132" s="127"/>
      <c r="P132" s="64"/>
      <c r="Q132" s="49" t="str">
        <f t="shared" si="16"/>
        <v/>
      </c>
      <c r="R132" s="29" t="str">
        <f t="shared" si="17"/>
        <v/>
      </c>
      <c r="S132" s="30"/>
      <c r="T132" s="13"/>
      <c r="U132" s="14"/>
      <c r="V132" s="14"/>
    </row>
    <row r="133" spans="1:22" ht="15" customHeight="1">
      <c r="A133" s="1">
        <v>113</v>
      </c>
      <c r="B133" s="58"/>
      <c r="C133" s="15" t="str">
        <f t="shared" si="14"/>
        <v/>
      </c>
      <c r="D133" s="15" t="str">
        <f t="shared" si="15"/>
        <v/>
      </c>
      <c r="E133" s="16"/>
      <c r="F133" s="16"/>
      <c r="G133" s="17"/>
      <c r="H133" s="17"/>
      <c r="I133" s="17"/>
      <c r="J133" s="17"/>
      <c r="K133" s="17"/>
      <c r="L133" s="17"/>
      <c r="M133" s="17"/>
      <c r="N133" s="17"/>
      <c r="O133" s="127"/>
      <c r="P133" s="64"/>
      <c r="Q133" s="49" t="str">
        <f t="shared" si="16"/>
        <v/>
      </c>
      <c r="R133" s="29" t="str">
        <f t="shared" si="17"/>
        <v/>
      </c>
      <c r="S133" s="30"/>
      <c r="T133" s="13"/>
      <c r="U133" s="14"/>
      <c r="V133" s="14"/>
    </row>
    <row r="134" spans="1:22" ht="15" customHeight="1">
      <c r="A134" s="1">
        <v>114</v>
      </c>
      <c r="B134" s="58"/>
      <c r="C134" s="15" t="str">
        <f t="shared" si="14"/>
        <v/>
      </c>
      <c r="D134" s="15" t="str">
        <f t="shared" si="15"/>
        <v/>
      </c>
      <c r="E134" s="16"/>
      <c r="F134" s="16"/>
      <c r="G134" s="17"/>
      <c r="H134" s="17"/>
      <c r="I134" s="17"/>
      <c r="J134" s="17"/>
      <c r="K134" s="17"/>
      <c r="L134" s="17"/>
      <c r="M134" s="17"/>
      <c r="N134" s="17"/>
      <c r="O134" s="127"/>
      <c r="P134" s="64"/>
      <c r="Q134" s="49" t="str">
        <f t="shared" si="16"/>
        <v/>
      </c>
      <c r="R134" s="29" t="str">
        <f t="shared" si="17"/>
        <v/>
      </c>
      <c r="S134" s="30"/>
      <c r="T134" s="13"/>
      <c r="U134" s="14"/>
      <c r="V134" s="14"/>
    </row>
    <row r="135" spans="1:22" ht="15" customHeight="1">
      <c r="A135" s="1">
        <v>115</v>
      </c>
      <c r="B135" s="58"/>
      <c r="C135" s="15" t="str">
        <f t="shared" si="14"/>
        <v/>
      </c>
      <c r="D135" s="15" t="str">
        <f t="shared" si="15"/>
        <v/>
      </c>
      <c r="E135" s="16"/>
      <c r="F135" s="16"/>
      <c r="G135" s="17"/>
      <c r="H135" s="17"/>
      <c r="I135" s="17"/>
      <c r="J135" s="17"/>
      <c r="K135" s="17"/>
      <c r="L135" s="17"/>
      <c r="M135" s="17"/>
      <c r="N135" s="17"/>
      <c r="O135" s="127"/>
      <c r="P135" s="64"/>
      <c r="Q135" s="49" t="str">
        <f t="shared" si="16"/>
        <v/>
      </c>
      <c r="R135" s="29" t="str">
        <f t="shared" si="17"/>
        <v/>
      </c>
      <c r="S135" s="30"/>
      <c r="T135" s="13"/>
      <c r="U135" s="14"/>
      <c r="V135" s="14"/>
    </row>
    <row r="136" spans="1:22" ht="15" customHeight="1">
      <c r="A136" s="1">
        <v>116</v>
      </c>
      <c r="B136" s="58"/>
      <c r="C136" s="15" t="str">
        <f t="shared" si="14"/>
        <v/>
      </c>
      <c r="D136" s="15" t="str">
        <f t="shared" si="15"/>
        <v/>
      </c>
      <c r="E136" s="16"/>
      <c r="F136" s="16"/>
      <c r="G136" s="17"/>
      <c r="H136" s="17"/>
      <c r="I136" s="17"/>
      <c r="J136" s="17"/>
      <c r="K136" s="17"/>
      <c r="L136" s="17"/>
      <c r="M136" s="17"/>
      <c r="N136" s="17"/>
      <c r="O136" s="127"/>
      <c r="P136" s="64"/>
      <c r="Q136" s="49" t="str">
        <f t="shared" si="16"/>
        <v/>
      </c>
      <c r="R136" s="29" t="str">
        <f t="shared" si="17"/>
        <v/>
      </c>
      <c r="S136" s="30"/>
      <c r="T136" s="13"/>
      <c r="U136" s="14"/>
      <c r="V136" s="14"/>
    </row>
    <row r="137" spans="1:22" ht="15" customHeight="1">
      <c r="A137" s="1">
        <v>117</v>
      </c>
      <c r="B137" s="58"/>
      <c r="C137" s="15" t="str">
        <f t="shared" si="14"/>
        <v/>
      </c>
      <c r="D137" s="15" t="str">
        <f t="shared" si="15"/>
        <v/>
      </c>
      <c r="E137" s="16"/>
      <c r="F137" s="16"/>
      <c r="G137" s="17"/>
      <c r="H137" s="17"/>
      <c r="I137" s="17"/>
      <c r="J137" s="17"/>
      <c r="K137" s="17"/>
      <c r="L137" s="17"/>
      <c r="M137" s="17"/>
      <c r="N137" s="17"/>
      <c r="O137" s="127"/>
      <c r="P137" s="64"/>
      <c r="Q137" s="49" t="str">
        <f t="shared" si="16"/>
        <v/>
      </c>
      <c r="R137" s="29" t="str">
        <f t="shared" si="17"/>
        <v/>
      </c>
      <c r="S137" s="30"/>
      <c r="T137" s="13"/>
      <c r="U137" s="14"/>
      <c r="V137" s="14"/>
    </row>
    <row r="138" spans="1:22" ht="15" customHeight="1">
      <c r="A138" s="1">
        <v>118</v>
      </c>
      <c r="B138" s="58"/>
      <c r="C138" s="15" t="str">
        <f t="shared" si="14"/>
        <v/>
      </c>
      <c r="D138" s="15" t="str">
        <f t="shared" si="15"/>
        <v/>
      </c>
      <c r="E138" s="16"/>
      <c r="F138" s="16"/>
      <c r="G138" s="17"/>
      <c r="H138" s="17"/>
      <c r="I138" s="17"/>
      <c r="J138" s="17"/>
      <c r="K138" s="17"/>
      <c r="L138" s="17"/>
      <c r="M138" s="17"/>
      <c r="N138" s="17"/>
      <c r="O138" s="127"/>
      <c r="P138" s="64"/>
      <c r="Q138" s="49" t="str">
        <f t="shared" si="16"/>
        <v/>
      </c>
      <c r="R138" s="29" t="str">
        <f t="shared" si="17"/>
        <v/>
      </c>
      <c r="S138" s="30"/>
      <c r="T138" s="13"/>
      <c r="U138" s="14"/>
      <c r="V138" s="14"/>
    </row>
    <row r="139" spans="1:22" ht="15" customHeight="1">
      <c r="A139" s="1">
        <v>119</v>
      </c>
      <c r="B139" s="58"/>
      <c r="C139" s="15" t="str">
        <f t="shared" si="14"/>
        <v/>
      </c>
      <c r="D139" s="15" t="str">
        <f t="shared" si="15"/>
        <v/>
      </c>
      <c r="E139" s="16"/>
      <c r="F139" s="16"/>
      <c r="G139" s="17"/>
      <c r="H139" s="17"/>
      <c r="I139" s="17"/>
      <c r="J139" s="17"/>
      <c r="K139" s="17"/>
      <c r="L139" s="17"/>
      <c r="M139" s="17"/>
      <c r="N139" s="17"/>
      <c r="O139" s="127"/>
      <c r="P139" s="64"/>
      <c r="Q139" s="49" t="str">
        <f t="shared" si="16"/>
        <v/>
      </c>
      <c r="R139" s="29" t="str">
        <f t="shared" si="17"/>
        <v/>
      </c>
      <c r="S139" s="30"/>
      <c r="T139" s="13"/>
      <c r="U139" s="14"/>
      <c r="V139" s="14"/>
    </row>
    <row r="140" spans="1:22" ht="15" customHeight="1">
      <c r="A140" s="1">
        <v>120</v>
      </c>
      <c r="B140" s="58"/>
      <c r="C140" s="15" t="str">
        <f t="shared" si="14"/>
        <v/>
      </c>
      <c r="D140" s="15" t="str">
        <f t="shared" si="15"/>
        <v/>
      </c>
      <c r="E140" s="16"/>
      <c r="F140" s="16"/>
      <c r="G140" s="17"/>
      <c r="H140" s="17"/>
      <c r="I140" s="17"/>
      <c r="J140" s="17"/>
      <c r="K140" s="17"/>
      <c r="L140" s="17"/>
      <c r="M140" s="17"/>
      <c r="N140" s="17"/>
      <c r="O140" s="127"/>
      <c r="P140" s="64"/>
      <c r="Q140" s="49" t="str">
        <f t="shared" si="16"/>
        <v/>
      </c>
      <c r="R140" s="29" t="str">
        <f t="shared" si="17"/>
        <v/>
      </c>
      <c r="S140" s="30"/>
    </row>
    <row r="141" spans="1:22" ht="15" customHeight="1">
      <c r="A141" s="1">
        <v>121</v>
      </c>
      <c r="B141" s="58"/>
      <c r="C141" s="15" t="str">
        <f t="shared" si="14"/>
        <v/>
      </c>
      <c r="D141" s="15" t="str">
        <f t="shared" si="15"/>
        <v/>
      </c>
      <c r="E141" s="16"/>
      <c r="F141" s="16"/>
      <c r="G141" s="17"/>
      <c r="H141" s="17"/>
      <c r="I141" s="17"/>
      <c r="J141" s="17"/>
      <c r="K141" s="17"/>
      <c r="L141" s="17"/>
      <c r="M141" s="17"/>
      <c r="N141" s="17"/>
      <c r="O141" s="127"/>
      <c r="P141" s="64"/>
      <c r="Q141" s="49" t="str">
        <f t="shared" si="16"/>
        <v/>
      </c>
      <c r="R141" s="29" t="str">
        <f t="shared" si="17"/>
        <v/>
      </c>
      <c r="S141" s="30"/>
    </row>
    <row r="142" spans="1:22" ht="15" customHeight="1">
      <c r="A142" s="1">
        <v>122</v>
      </c>
      <c r="B142" s="58"/>
      <c r="C142" s="15" t="str">
        <f t="shared" si="14"/>
        <v/>
      </c>
      <c r="D142" s="15" t="str">
        <f t="shared" si="15"/>
        <v/>
      </c>
      <c r="E142" s="16"/>
      <c r="F142" s="16"/>
      <c r="G142" s="17"/>
      <c r="H142" s="17"/>
      <c r="I142" s="17"/>
      <c r="J142" s="17"/>
      <c r="K142" s="17"/>
      <c r="L142" s="17"/>
      <c r="M142" s="17"/>
      <c r="N142" s="17"/>
      <c r="O142" s="127"/>
      <c r="P142" s="64"/>
      <c r="Q142" s="49" t="str">
        <f t="shared" si="16"/>
        <v/>
      </c>
      <c r="R142" s="29" t="str">
        <f t="shared" si="17"/>
        <v/>
      </c>
      <c r="S142" s="30"/>
    </row>
    <row r="143" spans="1:22" ht="15" customHeight="1">
      <c r="A143" s="1">
        <v>123</v>
      </c>
      <c r="B143" s="58"/>
      <c r="C143" s="15" t="str">
        <f t="shared" si="14"/>
        <v/>
      </c>
      <c r="D143" s="15" t="str">
        <f t="shared" si="15"/>
        <v/>
      </c>
      <c r="E143" s="16"/>
      <c r="F143" s="16"/>
      <c r="G143" s="17"/>
      <c r="H143" s="17"/>
      <c r="I143" s="17"/>
      <c r="J143" s="17"/>
      <c r="K143" s="17"/>
      <c r="L143" s="17"/>
      <c r="M143" s="17"/>
      <c r="N143" s="17"/>
      <c r="O143" s="127"/>
      <c r="P143" s="64"/>
      <c r="Q143" s="49" t="str">
        <f t="shared" si="16"/>
        <v/>
      </c>
      <c r="R143" s="29" t="str">
        <f t="shared" si="17"/>
        <v/>
      </c>
      <c r="S143" s="30"/>
    </row>
    <row r="144" spans="1:22" ht="15" customHeight="1">
      <c r="A144" s="1">
        <v>124</v>
      </c>
      <c r="B144" s="58"/>
      <c r="C144" s="15" t="str">
        <f t="shared" si="14"/>
        <v/>
      </c>
      <c r="D144" s="15" t="str">
        <f t="shared" si="15"/>
        <v/>
      </c>
      <c r="E144" s="16"/>
      <c r="F144" s="16"/>
      <c r="G144" s="17"/>
      <c r="H144" s="17"/>
      <c r="I144" s="17"/>
      <c r="J144" s="17"/>
      <c r="K144" s="17"/>
      <c r="L144" s="17"/>
      <c r="M144" s="17"/>
      <c r="N144" s="17"/>
      <c r="O144" s="127"/>
      <c r="P144" s="64"/>
      <c r="Q144" s="49" t="str">
        <f t="shared" si="16"/>
        <v/>
      </c>
      <c r="R144" s="29" t="str">
        <f t="shared" si="17"/>
        <v/>
      </c>
      <c r="S144" s="30"/>
    </row>
    <row r="145" spans="1:19" ht="15" customHeight="1">
      <c r="A145" s="1">
        <v>125</v>
      </c>
      <c r="B145" s="58"/>
      <c r="C145" s="15" t="str">
        <f t="shared" si="14"/>
        <v/>
      </c>
      <c r="D145" s="15" t="str">
        <f t="shared" si="15"/>
        <v/>
      </c>
      <c r="E145" s="16"/>
      <c r="F145" s="16"/>
      <c r="G145" s="17"/>
      <c r="H145" s="17"/>
      <c r="I145" s="17"/>
      <c r="J145" s="17"/>
      <c r="K145" s="17"/>
      <c r="L145" s="17"/>
      <c r="M145" s="17"/>
      <c r="N145" s="17"/>
      <c r="O145" s="127"/>
      <c r="P145" s="64"/>
      <c r="Q145" s="49" t="str">
        <f t="shared" si="16"/>
        <v/>
      </c>
      <c r="R145" s="29" t="str">
        <f t="shared" si="17"/>
        <v/>
      </c>
      <c r="S145" s="30"/>
    </row>
  </sheetData>
  <sheetProtection sheet="1" objects="1" scenarios="1"/>
  <mergeCells count="14">
    <mergeCell ref="C2:D2"/>
    <mergeCell ref="C3:D3"/>
    <mergeCell ref="A4:B4"/>
    <mergeCell ref="C4:D4"/>
    <mergeCell ref="A2:B2"/>
    <mergeCell ref="A3:B3"/>
    <mergeCell ref="C5:D5"/>
    <mergeCell ref="C6:D6"/>
    <mergeCell ref="C8:D8"/>
    <mergeCell ref="A5:B5"/>
    <mergeCell ref="A6:B6"/>
    <mergeCell ref="A8:B8"/>
    <mergeCell ref="A7:B7"/>
    <mergeCell ref="C7:D7"/>
  </mergeCells>
  <phoneticPr fontId="2"/>
  <conditionalFormatting sqref="X22:X62">
    <cfRule type="cellIs" dxfId="0" priority="1" operator="between">
      <formula>"NG"</formula>
      <formula>"NG"</formula>
    </cfRule>
  </conditionalFormatting>
  <dataValidations count="3">
    <dataValidation imeMode="hiragana" allowBlank="1" showInputMessage="1" showErrorMessage="1" sqref="C4:D4 K2 C2:D2 H21:H145 M21:M145 P21:P145" xr:uid="{9EA1A7BC-9CF0-4BDA-84DD-4C185D912DDE}"/>
    <dataValidation imeMode="off" allowBlank="1" showInputMessage="1" showErrorMessage="1" sqref="N21:O145 B21:B145 Q21:S145 L21:L145 C5:C8 I21:J145 G21:G145" xr:uid="{AF4850A6-6745-4758-A281-8DEB5CA53DA5}"/>
    <dataValidation imeMode="halfKatakana" allowBlank="1" showInputMessage="1" showErrorMessage="1" sqref="C3:D3 K3:K4 K21:K145" xr:uid="{F6CF1771-ECED-4D2C-917B-047B7925B3F6}"/>
  </dataValidations>
  <pageMargins left="0.39370078740157483" right="0" top="0.39370078740157483" bottom="0" header="0.31496062992125984" footer="0.51181102362204722"/>
  <pageSetup paperSize="9" scale="70" orientation="portrait" r:id="rId1"/>
  <headerFooter alignWithMargins="0">
    <oddHeader>&amp;RP&amp;P</oddHeader>
  </headerFooter>
  <rowBreaks count="1" manualBreakCount="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881EAF-E213-43E8-A3F9-6D75281FBF8F}">
  <dimension ref="A1:W33"/>
  <sheetViews>
    <sheetView showZeros="0" topLeftCell="A7" zoomScale="104" workbookViewId="0">
      <selection activeCell="O22" sqref="O22"/>
    </sheetView>
  </sheetViews>
  <sheetFormatPr defaultColWidth="9" defaultRowHeight="13.5"/>
  <cols>
    <col min="1" max="1" width="3.625" style="1" customWidth="1"/>
    <col min="2" max="2" width="3.625" style="6" customWidth="1"/>
    <col min="3" max="4" width="9.625" style="1" customWidth="1"/>
    <col min="5" max="6" width="3.625" style="1" hidden="1" customWidth="1"/>
    <col min="7" max="7" width="6.625" style="1" customWidth="1"/>
    <col min="8" max="9" width="13.625" style="1" customWidth="1"/>
    <col min="10" max="10" width="9.5" style="1" bestFit="1" customWidth="1"/>
    <col min="11" max="11" width="12.625" style="1" customWidth="1"/>
    <col min="12" max="12" width="3.625" style="1" customWidth="1"/>
    <col min="13" max="13" width="6.625" style="1" customWidth="1"/>
    <col min="14" max="14" width="5.5" style="1" bestFit="1" customWidth="1"/>
    <col min="15" max="16" width="9.625" style="1" customWidth="1"/>
    <col min="17" max="18" width="10.625" style="1" hidden="1" customWidth="1"/>
    <col min="19" max="19" width="8.625" style="1" customWidth="1"/>
    <col min="20" max="16384" width="9" style="1"/>
  </cols>
  <sheetData>
    <row r="1" spans="1:23" ht="18.75">
      <c r="B1" s="11" t="s">
        <v>70</v>
      </c>
      <c r="C1" s="11"/>
      <c r="U1" s="1">
        <f>SUM(U10:U28)</f>
        <v>0</v>
      </c>
    </row>
    <row r="2" spans="1:23" ht="15" customHeight="1">
      <c r="B2" s="11"/>
    </row>
    <row r="3" spans="1:23">
      <c r="A3" s="1">
        <v>1</v>
      </c>
      <c r="B3" s="20" t="s">
        <v>48</v>
      </c>
      <c r="C3" s="20"/>
    </row>
    <row r="4" spans="1:23">
      <c r="B4" s="20" t="s">
        <v>68</v>
      </c>
      <c r="C4" s="20"/>
    </row>
    <row r="5" spans="1:23">
      <c r="B5" s="20"/>
      <c r="C5" s="20"/>
    </row>
    <row r="6" spans="1:23">
      <c r="A6" s="1">
        <v>2</v>
      </c>
      <c r="B6" s="20" t="s">
        <v>63</v>
      </c>
      <c r="C6" s="20"/>
    </row>
    <row r="7" spans="1:23" ht="14.25" thickBot="1">
      <c r="B7" s="1"/>
      <c r="O7" s="3"/>
      <c r="P7" s="3"/>
    </row>
    <row r="8" spans="1:23">
      <c r="B8" s="54" t="s">
        <v>9</v>
      </c>
      <c r="C8" s="55" t="s">
        <v>0</v>
      </c>
      <c r="D8" s="55" t="s">
        <v>1</v>
      </c>
      <c r="E8" s="55" t="s">
        <v>4</v>
      </c>
      <c r="F8" s="55" t="s">
        <v>5</v>
      </c>
      <c r="G8" s="56" t="s">
        <v>12</v>
      </c>
      <c r="H8" s="55" t="s">
        <v>2</v>
      </c>
      <c r="I8" s="55" t="s">
        <v>60</v>
      </c>
      <c r="J8" s="56" t="s">
        <v>317</v>
      </c>
      <c r="K8" s="55" t="s">
        <v>22</v>
      </c>
      <c r="L8" s="55" t="s">
        <v>3</v>
      </c>
      <c r="M8" s="56" t="s">
        <v>54</v>
      </c>
      <c r="N8" s="56" t="s">
        <v>314</v>
      </c>
      <c r="O8" s="56" t="s">
        <v>49</v>
      </c>
      <c r="P8" s="56" t="s">
        <v>56</v>
      </c>
      <c r="Q8" s="47" t="s">
        <v>24</v>
      </c>
      <c r="R8" s="2" t="s">
        <v>25</v>
      </c>
      <c r="S8" s="4"/>
    </row>
    <row r="9" spans="1:23" s="7" customFormat="1" ht="15" customHeight="1">
      <c r="A9" s="9" t="s">
        <v>7</v>
      </c>
      <c r="B9" s="57">
        <v>13</v>
      </c>
      <c r="C9" s="15" t="s">
        <v>47</v>
      </c>
      <c r="D9" s="15" t="s">
        <v>46</v>
      </c>
      <c r="E9" s="10"/>
      <c r="F9" s="10"/>
      <c r="G9" s="10">
        <v>1234</v>
      </c>
      <c r="H9" s="10" t="s">
        <v>8</v>
      </c>
      <c r="I9" s="10" t="s">
        <v>313</v>
      </c>
      <c r="J9" s="10" t="s">
        <v>318</v>
      </c>
      <c r="K9" s="10" t="s">
        <v>23</v>
      </c>
      <c r="L9" s="10">
        <v>2</v>
      </c>
      <c r="M9" s="10" t="s">
        <v>50</v>
      </c>
      <c r="N9" s="10" t="s">
        <v>315</v>
      </c>
      <c r="O9" s="12" t="s">
        <v>64</v>
      </c>
      <c r="P9" s="12" t="s">
        <v>57</v>
      </c>
      <c r="Q9" s="48"/>
      <c r="R9" s="28"/>
      <c r="S9" s="9"/>
      <c r="W9" s="8"/>
    </row>
    <row r="10" spans="1:23" ht="15" customHeight="1">
      <c r="A10" s="1">
        <v>1</v>
      </c>
      <c r="B10" s="121">
        <v>12</v>
      </c>
      <c r="C10" s="15" t="s">
        <v>47</v>
      </c>
      <c r="D10" s="15" t="s">
        <v>21</v>
      </c>
      <c r="E10" s="16"/>
      <c r="F10" s="16"/>
      <c r="G10" s="17"/>
      <c r="H10" s="33"/>
      <c r="I10" s="33"/>
      <c r="J10" s="33"/>
      <c r="K10" s="33"/>
      <c r="L10" s="17"/>
      <c r="M10" s="33"/>
      <c r="N10" s="33"/>
      <c r="O10" s="128"/>
      <c r="P10" s="34"/>
      <c r="Q10" s="61" t="str">
        <f>個人種目!C$2</f>
        <v/>
      </c>
      <c r="R10" s="33" t="str">
        <f>個人種目!C$3</f>
        <v/>
      </c>
      <c r="S10" s="14"/>
      <c r="T10" s="5"/>
      <c r="U10" s="1">
        <f>IF(G10&lt;&gt;"",1,0)</f>
        <v>0</v>
      </c>
    </row>
    <row r="11" spans="1:23" ht="15" customHeight="1">
      <c r="A11" s="1">
        <v>2</v>
      </c>
      <c r="B11" s="121">
        <v>12</v>
      </c>
      <c r="C11" s="15" t="s">
        <v>47</v>
      </c>
      <c r="D11" s="15" t="s">
        <v>21</v>
      </c>
      <c r="E11" s="16"/>
      <c r="F11" s="16"/>
      <c r="G11" s="17"/>
      <c r="H11" s="33"/>
      <c r="I11" s="33"/>
      <c r="J11" s="33"/>
      <c r="K11" s="33"/>
      <c r="L11" s="17"/>
      <c r="M11" s="33"/>
      <c r="N11" s="33"/>
      <c r="O11" s="125"/>
      <c r="P11" s="125"/>
      <c r="Q11" s="61" t="str">
        <f>個人種目!C$2</f>
        <v/>
      </c>
      <c r="R11" s="33" t="str">
        <f>個人種目!C$3</f>
        <v/>
      </c>
      <c r="S11" s="18"/>
      <c r="T11" s="5"/>
    </row>
    <row r="12" spans="1:23" ht="15" customHeight="1">
      <c r="A12" s="1">
        <v>3</v>
      </c>
      <c r="B12" s="121">
        <v>12</v>
      </c>
      <c r="C12" s="15" t="s">
        <v>47</v>
      </c>
      <c r="D12" s="15" t="s">
        <v>21</v>
      </c>
      <c r="E12" s="16"/>
      <c r="F12" s="16"/>
      <c r="G12" s="17"/>
      <c r="H12" s="33"/>
      <c r="I12" s="33"/>
      <c r="J12" s="33"/>
      <c r="K12" s="33"/>
      <c r="L12" s="17"/>
      <c r="M12" s="33"/>
      <c r="N12" s="33"/>
      <c r="O12" s="125"/>
      <c r="P12" s="125"/>
      <c r="Q12" s="61" t="str">
        <f>個人種目!C$2</f>
        <v/>
      </c>
      <c r="R12" s="33" t="str">
        <f>個人種目!C$3</f>
        <v/>
      </c>
      <c r="S12" s="14"/>
    </row>
    <row r="13" spans="1:23" ht="15" customHeight="1">
      <c r="A13" s="1">
        <v>4</v>
      </c>
      <c r="B13" s="121">
        <v>12</v>
      </c>
      <c r="C13" s="15" t="s">
        <v>47</v>
      </c>
      <c r="D13" s="15" t="s">
        <v>21</v>
      </c>
      <c r="E13" s="16"/>
      <c r="F13" s="16"/>
      <c r="G13" s="17"/>
      <c r="H13" s="33"/>
      <c r="I13" s="33"/>
      <c r="J13" s="33"/>
      <c r="K13" s="33"/>
      <c r="L13" s="17"/>
      <c r="M13" s="33"/>
      <c r="N13" s="33"/>
      <c r="O13" s="125"/>
      <c r="P13" s="125"/>
      <c r="Q13" s="61" t="str">
        <f>個人種目!C$2</f>
        <v/>
      </c>
      <c r="R13" s="33" t="str">
        <f>個人種目!C$3</f>
        <v/>
      </c>
      <c r="S13" s="14"/>
    </row>
    <row r="14" spans="1:23" ht="15" customHeight="1">
      <c r="A14" s="1">
        <v>5</v>
      </c>
      <c r="B14" s="121">
        <v>12</v>
      </c>
      <c r="C14" s="15" t="s">
        <v>47</v>
      </c>
      <c r="D14" s="15" t="s">
        <v>21</v>
      </c>
      <c r="E14" s="16"/>
      <c r="F14" s="16"/>
      <c r="G14" s="17"/>
      <c r="H14" s="33"/>
      <c r="I14" s="33"/>
      <c r="J14" s="33"/>
      <c r="K14" s="33"/>
      <c r="L14" s="17"/>
      <c r="M14" s="33"/>
      <c r="N14" s="33"/>
      <c r="O14" s="125"/>
      <c r="P14" s="125"/>
      <c r="Q14" s="61" t="str">
        <f>個人種目!C$2</f>
        <v/>
      </c>
      <c r="R14" s="33" t="str">
        <f>個人種目!C$3</f>
        <v/>
      </c>
      <c r="S14" s="14"/>
    </row>
    <row r="15" spans="1:23" ht="15" customHeight="1" thickBot="1">
      <c r="A15" s="1">
        <v>6</v>
      </c>
      <c r="B15" s="122">
        <v>12</v>
      </c>
      <c r="C15" s="123" t="s">
        <v>47</v>
      </c>
      <c r="D15" s="123" t="s">
        <v>21</v>
      </c>
      <c r="E15" s="59"/>
      <c r="F15" s="59"/>
      <c r="G15" s="60"/>
      <c r="H15" s="67"/>
      <c r="I15" s="67"/>
      <c r="J15" s="67"/>
      <c r="K15" s="67"/>
      <c r="L15" s="60"/>
      <c r="M15" s="67"/>
      <c r="N15" s="67"/>
      <c r="O15" s="126"/>
      <c r="P15" s="126"/>
      <c r="Q15" s="61" t="str">
        <f>個人種目!C$2</f>
        <v/>
      </c>
      <c r="R15" s="33" t="str">
        <f>個人種目!C$3</f>
        <v/>
      </c>
      <c r="S15" s="14"/>
    </row>
    <row r="16" spans="1:23" ht="15" customHeight="1">
      <c r="A16" s="1">
        <v>7</v>
      </c>
      <c r="B16" s="124">
        <v>13</v>
      </c>
      <c r="C16" s="50" t="s">
        <v>47</v>
      </c>
      <c r="D16" s="50" t="s">
        <v>46</v>
      </c>
      <c r="E16" s="51"/>
      <c r="F16" s="51"/>
      <c r="G16" s="52"/>
      <c r="H16" s="52"/>
      <c r="I16" s="52"/>
      <c r="J16" s="52"/>
      <c r="K16" s="52"/>
      <c r="L16" s="52"/>
      <c r="M16" s="52"/>
      <c r="N16" s="52"/>
      <c r="O16" s="129"/>
      <c r="P16" s="53"/>
      <c r="Q16" s="61" t="str">
        <f>個人種目!C$2</f>
        <v/>
      </c>
      <c r="R16" s="33" t="str">
        <f>個人種目!C$3</f>
        <v/>
      </c>
      <c r="S16" s="14"/>
      <c r="U16" s="1">
        <f>IF(G16&lt;&gt;"",1,0)</f>
        <v>0</v>
      </c>
    </row>
    <row r="17" spans="1:21" ht="15" customHeight="1">
      <c r="A17" s="1">
        <v>8</v>
      </c>
      <c r="B17" s="121">
        <v>13</v>
      </c>
      <c r="C17" s="15" t="s">
        <v>47</v>
      </c>
      <c r="D17" s="15" t="s">
        <v>46</v>
      </c>
      <c r="E17" s="16"/>
      <c r="F17" s="16"/>
      <c r="G17" s="17"/>
      <c r="H17" s="17"/>
      <c r="I17" s="17"/>
      <c r="J17" s="17"/>
      <c r="K17" s="17"/>
      <c r="L17" s="17"/>
      <c r="M17" s="17"/>
      <c r="N17" s="17"/>
      <c r="O17" s="125"/>
      <c r="P17" s="125"/>
      <c r="Q17" s="61" t="str">
        <f>個人種目!C$2</f>
        <v/>
      </c>
      <c r="R17" s="33" t="str">
        <f>個人種目!C$3</f>
        <v/>
      </c>
      <c r="S17" s="14"/>
      <c r="T17"/>
    </row>
    <row r="18" spans="1:21" ht="15" customHeight="1">
      <c r="A18" s="1">
        <v>9</v>
      </c>
      <c r="B18" s="121">
        <v>13</v>
      </c>
      <c r="C18" s="15" t="s">
        <v>47</v>
      </c>
      <c r="D18" s="15" t="s">
        <v>46</v>
      </c>
      <c r="E18" s="16"/>
      <c r="F18" s="16"/>
      <c r="G18" s="17"/>
      <c r="H18" s="17"/>
      <c r="I18" s="17"/>
      <c r="J18" s="17"/>
      <c r="K18" s="17"/>
      <c r="L18" s="17"/>
      <c r="M18" s="17"/>
      <c r="N18" s="17"/>
      <c r="O18" s="125"/>
      <c r="P18" s="125"/>
      <c r="Q18" s="61" t="str">
        <f>個人種目!C$2</f>
        <v/>
      </c>
      <c r="R18" s="33" t="str">
        <f>個人種目!C$3</f>
        <v/>
      </c>
      <c r="S18" s="14"/>
    </row>
    <row r="19" spans="1:21" ht="15" customHeight="1">
      <c r="A19" s="1">
        <v>10</v>
      </c>
      <c r="B19" s="121">
        <v>13</v>
      </c>
      <c r="C19" s="15" t="s">
        <v>47</v>
      </c>
      <c r="D19" s="15" t="s">
        <v>46</v>
      </c>
      <c r="E19" s="16"/>
      <c r="F19" s="16"/>
      <c r="G19" s="17"/>
      <c r="H19" s="17"/>
      <c r="I19" s="17"/>
      <c r="J19" s="17"/>
      <c r="K19" s="17"/>
      <c r="L19" s="17"/>
      <c r="M19" s="17"/>
      <c r="N19" s="17"/>
      <c r="O19" s="125"/>
      <c r="P19" s="125"/>
      <c r="Q19" s="61" t="str">
        <f>個人種目!C$2</f>
        <v/>
      </c>
      <c r="R19" s="33" t="str">
        <f>個人種目!C$3</f>
        <v/>
      </c>
      <c r="S19" s="14"/>
      <c r="T19"/>
    </row>
    <row r="20" spans="1:21" ht="15" customHeight="1">
      <c r="A20" s="1">
        <v>11</v>
      </c>
      <c r="B20" s="121">
        <v>13</v>
      </c>
      <c r="C20" s="15" t="s">
        <v>47</v>
      </c>
      <c r="D20" s="15" t="s">
        <v>46</v>
      </c>
      <c r="E20" s="16"/>
      <c r="F20" s="16"/>
      <c r="G20" s="17"/>
      <c r="H20" s="17"/>
      <c r="I20" s="17"/>
      <c r="J20" s="17"/>
      <c r="K20" s="17"/>
      <c r="L20" s="17"/>
      <c r="M20" s="17"/>
      <c r="N20" s="17"/>
      <c r="O20" s="125"/>
      <c r="P20" s="125"/>
      <c r="Q20" s="61" t="str">
        <f>個人種目!C$2</f>
        <v/>
      </c>
      <c r="R20" s="33" t="str">
        <f>個人種目!C$3</f>
        <v/>
      </c>
      <c r="S20" s="14"/>
    </row>
    <row r="21" spans="1:21" ht="15" customHeight="1" thickBot="1">
      <c r="A21" s="1">
        <v>12</v>
      </c>
      <c r="B21" s="122">
        <v>13</v>
      </c>
      <c r="C21" s="123" t="s">
        <v>47</v>
      </c>
      <c r="D21" s="123" t="s">
        <v>46</v>
      </c>
      <c r="E21" s="59"/>
      <c r="F21" s="59"/>
      <c r="G21" s="60"/>
      <c r="H21" s="60"/>
      <c r="I21" s="60"/>
      <c r="J21" s="60"/>
      <c r="K21" s="60"/>
      <c r="L21" s="60"/>
      <c r="M21" s="60"/>
      <c r="N21" s="60"/>
      <c r="O21" s="126"/>
      <c r="P21" s="126"/>
      <c r="Q21" s="61" t="str">
        <f>個人種目!C$2</f>
        <v/>
      </c>
      <c r="R21" s="33" t="str">
        <f>個人種目!C$3</f>
        <v/>
      </c>
      <c r="S21" s="14"/>
    </row>
    <row r="22" spans="1:21" ht="15" customHeight="1">
      <c r="A22" s="1">
        <v>13</v>
      </c>
      <c r="B22" s="124">
        <v>42</v>
      </c>
      <c r="C22" s="50" t="s">
        <v>41</v>
      </c>
      <c r="D22" s="50" t="s">
        <v>21</v>
      </c>
      <c r="E22" s="51"/>
      <c r="F22" s="51"/>
      <c r="G22" s="52"/>
      <c r="H22" s="52"/>
      <c r="I22" s="52"/>
      <c r="J22" s="52"/>
      <c r="K22" s="52"/>
      <c r="L22" s="52"/>
      <c r="M22" s="52"/>
      <c r="N22" s="52"/>
      <c r="O22" s="129"/>
      <c r="P22" s="53"/>
      <c r="Q22" s="61" t="str">
        <f>個人種目!C$2</f>
        <v/>
      </c>
      <c r="R22" s="33" t="str">
        <f>個人種目!C$3</f>
        <v/>
      </c>
      <c r="S22" s="14"/>
      <c r="U22" s="1">
        <f>IF(G22&lt;&gt;"",1,0)</f>
        <v>0</v>
      </c>
    </row>
    <row r="23" spans="1:21" ht="15" customHeight="1">
      <c r="A23" s="1">
        <v>14</v>
      </c>
      <c r="B23" s="121">
        <v>42</v>
      </c>
      <c r="C23" s="15" t="s">
        <v>41</v>
      </c>
      <c r="D23" s="15" t="s">
        <v>21</v>
      </c>
      <c r="E23" s="16"/>
      <c r="F23" s="16"/>
      <c r="G23" s="17"/>
      <c r="H23" s="17"/>
      <c r="I23" s="17"/>
      <c r="J23" s="17"/>
      <c r="K23" s="17"/>
      <c r="L23" s="17"/>
      <c r="M23" s="17"/>
      <c r="N23" s="17"/>
      <c r="O23" s="125"/>
      <c r="P23" s="125"/>
      <c r="Q23" s="61" t="str">
        <f>個人種目!C$2</f>
        <v/>
      </c>
      <c r="R23" s="33" t="str">
        <f>個人種目!C$3</f>
        <v/>
      </c>
      <c r="S23" s="14"/>
    </row>
    <row r="24" spans="1:21" ht="15" customHeight="1">
      <c r="A24" s="1">
        <v>15</v>
      </c>
      <c r="B24" s="121">
        <v>42</v>
      </c>
      <c r="C24" s="15" t="s">
        <v>41</v>
      </c>
      <c r="D24" s="15" t="s">
        <v>21</v>
      </c>
      <c r="E24" s="16"/>
      <c r="F24" s="16"/>
      <c r="G24" s="17"/>
      <c r="H24" s="17"/>
      <c r="I24" s="17"/>
      <c r="J24" s="17"/>
      <c r="K24" s="17"/>
      <c r="L24" s="17"/>
      <c r="M24" s="17"/>
      <c r="N24" s="17"/>
      <c r="O24" s="125"/>
      <c r="P24" s="125"/>
      <c r="Q24" s="61" t="str">
        <f>個人種目!C$2</f>
        <v/>
      </c>
      <c r="R24" s="33" t="str">
        <f>個人種目!C$3</f>
        <v/>
      </c>
      <c r="S24" s="14"/>
    </row>
    <row r="25" spans="1:21" ht="15" customHeight="1">
      <c r="A25" s="1">
        <v>16</v>
      </c>
      <c r="B25" s="121">
        <v>42</v>
      </c>
      <c r="C25" s="15" t="s">
        <v>41</v>
      </c>
      <c r="D25" s="15" t="s">
        <v>21</v>
      </c>
      <c r="E25" s="16"/>
      <c r="F25" s="16"/>
      <c r="G25" s="17"/>
      <c r="H25" s="17"/>
      <c r="I25" s="17"/>
      <c r="J25" s="17"/>
      <c r="K25" s="17"/>
      <c r="L25" s="17"/>
      <c r="M25" s="17"/>
      <c r="N25" s="17"/>
      <c r="O25" s="125"/>
      <c r="P25" s="125"/>
      <c r="Q25" s="61" t="str">
        <f>個人種目!C$2</f>
        <v/>
      </c>
      <c r="R25" s="33" t="str">
        <f>個人種目!C$3</f>
        <v/>
      </c>
      <c r="S25" s="14"/>
    </row>
    <row r="26" spans="1:21" ht="15" customHeight="1">
      <c r="A26" s="1">
        <v>17</v>
      </c>
      <c r="B26" s="121">
        <v>42</v>
      </c>
      <c r="C26" s="15" t="s">
        <v>41</v>
      </c>
      <c r="D26" s="15" t="s">
        <v>21</v>
      </c>
      <c r="E26" s="16"/>
      <c r="F26" s="16"/>
      <c r="G26" s="17"/>
      <c r="H26" s="17"/>
      <c r="I26" s="17"/>
      <c r="J26" s="17"/>
      <c r="K26" s="17"/>
      <c r="L26" s="17"/>
      <c r="M26" s="17"/>
      <c r="N26" s="17"/>
      <c r="O26" s="125"/>
      <c r="P26" s="125"/>
      <c r="Q26" s="61" t="str">
        <f>個人種目!C$2</f>
        <v/>
      </c>
      <c r="R26" s="33" t="str">
        <f>個人種目!C$3</f>
        <v/>
      </c>
      <c r="S26" s="14"/>
    </row>
    <row r="27" spans="1:21" ht="15" customHeight="1" thickBot="1">
      <c r="A27" s="1">
        <v>18</v>
      </c>
      <c r="B27" s="122">
        <v>42</v>
      </c>
      <c r="C27" s="123" t="s">
        <v>41</v>
      </c>
      <c r="D27" s="123" t="s">
        <v>21</v>
      </c>
      <c r="E27" s="59"/>
      <c r="F27" s="59"/>
      <c r="G27" s="60"/>
      <c r="H27" s="60"/>
      <c r="I27" s="60"/>
      <c r="J27" s="60"/>
      <c r="K27" s="60"/>
      <c r="L27" s="60"/>
      <c r="M27" s="60"/>
      <c r="N27" s="60"/>
      <c r="O27" s="126"/>
      <c r="P27" s="126"/>
      <c r="Q27" s="61" t="str">
        <f>個人種目!C$2</f>
        <v/>
      </c>
      <c r="R27" s="33" t="str">
        <f>個人種目!C$3</f>
        <v/>
      </c>
      <c r="S27" s="14"/>
    </row>
    <row r="28" spans="1:21" ht="15" customHeight="1">
      <c r="A28" s="1">
        <v>19</v>
      </c>
      <c r="B28" s="124">
        <v>43</v>
      </c>
      <c r="C28" s="50" t="s">
        <v>41</v>
      </c>
      <c r="D28" s="50" t="s">
        <v>46</v>
      </c>
      <c r="E28" s="51"/>
      <c r="F28" s="51"/>
      <c r="G28" s="52"/>
      <c r="H28" s="52"/>
      <c r="I28" s="52"/>
      <c r="J28" s="52"/>
      <c r="K28" s="52"/>
      <c r="L28" s="52"/>
      <c r="M28" s="52"/>
      <c r="N28" s="52"/>
      <c r="O28" s="129"/>
      <c r="P28" s="53"/>
      <c r="Q28" s="61" t="str">
        <f>個人種目!C$2</f>
        <v/>
      </c>
      <c r="R28" s="33" t="str">
        <f>個人種目!C$3</f>
        <v/>
      </c>
      <c r="S28" s="14"/>
      <c r="U28" s="1">
        <f>IF(G28&lt;&gt;"",1,0)</f>
        <v>0</v>
      </c>
    </row>
    <row r="29" spans="1:21" ht="15" customHeight="1">
      <c r="A29" s="1">
        <v>20</v>
      </c>
      <c r="B29" s="121">
        <v>43</v>
      </c>
      <c r="C29" s="15" t="s">
        <v>41</v>
      </c>
      <c r="D29" s="15" t="s">
        <v>46</v>
      </c>
      <c r="E29" s="16"/>
      <c r="F29" s="16"/>
      <c r="G29" s="17"/>
      <c r="H29" s="17"/>
      <c r="I29" s="17"/>
      <c r="J29" s="17"/>
      <c r="K29" s="17"/>
      <c r="L29" s="17"/>
      <c r="M29" s="17"/>
      <c r="N29" s="17"/>
      <c r="O29" s="125"/>
      <c r="P29" s="125"/>
      <c r="Q29" s="61" t="str">
        <f>個人種目!C$2</f>
        <v/>
      </c>
      <c r="R29" s="33" t="str">
        <f>個人種目!C$3</f>
        <v/>
      </c>
      <c r="S29" s="14"/>
    </row>
    <row r="30" spans="1:21" ht="15" customHeight="1">
      <c r="A30" s="1">
        <v>21</v>
      </c>
      <c r="B30" s="121">
        <v>43</v>
      </c>
      <c r="C30" s="15" t="s">
        <v>41</v>
      </c>
      <c r="D30" s="15" t="s">
        <v>46</v>
      </c>
      <c r="E30" s="16"/>
      <c r="F30" s="16"/>
      <c r="G30" s="17"/>
      <c r="H30" s="17"/>
      <c r="I30" s="17"/>
      <c r="J30" s="17"/>
      <c r="K30" s="17"/>
      <c r="L30" s="17"/>
      <c r="M30" s="17"/>
      <c r="N30" s="17"/>
      <c r="O30" s="125"/>
      <c r="P30" s="125"/>
      <c r="Q30" s="61" t="str">
        <f>個人種目!C$2</f>
        <v/>
      </c>
      <c r="R30" s="33" t="str">
        <f>個人種目!C$3</f>
        <v/>
      </c>
      <c r="S30" s="25"/>
    </row>
    <row r="31" spans="1:21" ht="15" customHeight="1">
      <c r="A31" s="1">
        <v>22</v>
      </c>
      <c r="B31" s="121">
        <v>43</v>
      </c>
      <c r="C31" s="15" t="s">
        <v>41</v>
      </c>
      <c r="D31" s="15" t="s">
        <v>46</v>
      </c>
      <c r="E31" s="16"/>
      <c r="F31" s="16"/>
      <c r="G31" s="17"/>
      <c r="H31" s="17"/>
      <c r="I31" s="17"/>
      <c r="J31" s="17"/>
      <c r="K31" s="17"/>
      <c r="L31" s="17"/>
      <c r="M31" s="17"/>
      <c r="N31" s="17"/>
      <c r="O31" s="125"/>
      <c r="P31" s="125"/>
      <c r="Q31" s="61" t="str">
        <f>個人種目!C$2</f>
        <v/>
      </c>
      <c r="R31" s="33" t="str">
        <f>個人種目!C$3</f>
        <v/>
      </c>
      <c r="S31" s="18"/>
    </row>
    <row r="32" spans="1:21" ht="15" customHeight="1">
      <c r="A32" s="1">
        <v>23</v>
      </c>
      <c r="B32" s="121">
        <v>43</v>
      </c>
      <c r="C32" s="15" t="s">
        <v>41</v>
      </c>
      <c r="D32" s="15" t="s">
        <v>46</v>
      </c>
      <c r="E32" s="16"/>
      <c r="F32" s="16"/>
      <c r="G32" s="17"/>
      <c r="H32" s="17"/>
      <c r="I32" s="17"/>
      <c r="J32" s="17"/>
      <c r="K32" s="17"/>
      <c r="L32" s="17"/>
      <c r="M32" s="17"/>
      <c r="N32" s="17"/>
      <c r="O32" s="125"/>
      <c r="P32" s="125"/>
      <c r="Q32" s="61" t="str">
        <f>個人種目!C$2</f>
        <v/>
      </c>
      <c r="R32" s="33" t="str">
        <f>個人種目!C$3</f>
        <v/>
      </c>
      <c r="S32" s="14"/>
    </row>
    <row r="33" spans="1:20" ht="15" customHeight="1" thickBot="1">
      <c r="A33" s="1">
        <v>24</v>
      </c>
      <c r="B33" s="122">
        <v>43</v>
      </c>
      <c r="C33" s="123" t="s">
        <v>41</v>
      </c>
      <c r="D33" s="123" t="s">
        <v>46</v>
      </c>
      <c r="E33" s="59"/>
      <c r="F33" s="59"/>
      <c r="G33" s="60"/>
      <c r="H33" s="60"/>
      <c r="I33" s="60"/>
      <c r="J33" s="60"/>
      <c r="K33" s="60"/>
      <c r="L33" s="60"/>
      <c r="M33" s="60"/>
      <c r="N33" s="60"/>
      <c r="O33" s="126"/>
      <c r="P33" s="126"/>
      <c r="Q33" s="61" t="str">
        <f>個人種目!C$2</f>
        <v/>
      </c>
      <c r="R33" s="33" t="str">
        <f>個人種目!C$3</f>
        <v/>
      </c>
      <c r="S33" s="14"/>
      <c r="T33"/>
    </row>
  </sheetData>
  <sheetProtection sheet="1" objects="1" scenarios="1"/>
  <phoneticPr fontId="2"/>
  <dataValidations count="3">
    <dataValidation imeMode="halfKatakana" allowBlank="1" showInputMessage="1" showErrorMessage="1" sqref="K10:K33 J10:J15" xr:uid="{D755F467-FEAB-45A6-946B-CDDC2687D29C}"/>
    <dataValidation imeMode="off" allowBlank="1" showInputMessage="1" showErrorMessage="1" sqref="B10:B33 I10:I15 L10:L33 N10:R33 I16:J33 G10:G33" xr:uid="{F3403A5D-11C8-4E95-AA18-F787DDD97DCB}"/>
    <dataValidation imeMode="hiragana" allowBlank="1" showInputMessage="1" showErrorMessage="1" sqref="H10:H33 M10:M33" xr:uid="{D5AC7615-C43B-4AD3-A484-41D0241C14E3}"/>
  </dataValidations>
  <pageMargins left="0.39370078740157483" right="0" top="0.59055118110236227" bottom="0" header="0.51181102362204722" footer="0.51181102362204722"/>
  <pageSetup paperSize="9" scale="85" orientation="portrait" r:id="rId1"/>
  <headerFooter alignWithMargins="0">
    <oddHeader>&amp;RP&amp;P</oddHead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A8820-96B8-471B-BB7A-A918A7764590}">
  <dimension ref="A1:K39"/>
  <sheetViews>
    <sheetView topLeftCell="A18" workbookViewId="0">
      <selection activeCell="A16" sqref="A16"/>
    </sheetView>
  </sheetViews>
  <sheetFormatPr defaultRowHeight="13.5"/>
  <cols>
    <col min="2" max="2" width="11.75" bestFit="1" customWidth="1"/>
  </cols>
  <sheetData>
    <row r="1" spans="1:11" ht="28.5">
      <c r="A1" s="205" t="s">
        <v>129</v>
      </c>
      <c r="B1" s="205"/>
      <c r="C1" s="205"/>
      <c r="D1" s="205"/>
      <c r="E1" s="205"/>
      <c r="F1" s="205"/>
      <c r="G1" s="205"/>
      <c r="H1" s="205"/>
      <c r="I1" s="205"/>
      <c r="J1" s="205"/>
      <c r="K1" s="205"/>
    </row>
    <row r="2" spans="1:11" ht="28.5">
      <c r="A2" s="205" t="s">
        <v>86</v>
      </c>
      <c r="B2" s="205"/>
      <c r="C2" s="205"/>
      <c r="D2" s="205"/>
      <c r="E2" s="205"/>
      <c r="F2" s="205"/>
      <c r="G2" s="205"/>
      <c r="H2" s="205"/>
      <c r="I2" s="205"/>
      <c r="J2" s="205"/>
      <c r="K2" s="205"/>
    </row>
    <row r="3" spans="1:11" ht="42.75" thickBot="1">
      <c r="A3" s="71"/>
      <c r="B3" s="72"/>
      <c r="C3" s="72"/>
      <c r="D3" s="72"/>
      <c r="E3" s="72"/>
      <c r="F3" s="72"/>
      <c r="G3" s="72"/>
      <c r="H3" s="72"/>
      <c r="I3" s="72"/>
      <c r="J3" s="72"/>
      <c r="K3" s="73"/>
    </row>
    <row r="4" spans="1:11" ht="14.25" thickBot="1">
      <c r="A4" s="206" t="s">
        <v>87</v>
      </c>
      <c r="B4" s="206"/>
      <c r="C4" s="207" t="s">
        <v>88</v>
      </c>
      <c r="D4" s="208"/>
      <c r="E4" s="208"/>
      <c r="F4" s="208"/>
      <c r="G4" s="208"/>
      <c r="H4" s="208"/>
      <c r="I4" s="208"/>
      <c r="J4" s="209"/>
      <c r="K4" s="72"/>
    </row>
    <row r="5" spans="1:11" ht="14.25" thickBot="1">
      <c r="A5" s="206" t="s">
        <v>89</v>
      </c>
      <c r="B5" s="210"/>
      <c r="C5" s="207" t="s">
        <v>90</v>
      </c>
      <c r="D5" s="208"/>
      <c r="E5" s="209"/>
      <c r="F5" s="71"/>
      <c r="G5" s="71"/>
      <c r="H5" s="71"/>
      <c r="I5" s="71"/>
      <c r="J5" s="71"/>
      <c r="K5" s="72"/>
    </row>
    <row r="6" spans="1:11" ht="14.25" thickBot="1">
      <c r="A6" s="206" t="s">
        <v>91</v>
      </c>
      <c r="B6" s="206"/>
      <c r="C6" s="207" t="s">
        <v>92</v>
      </c>
      <c r="D6" s="208"/>
      <c r="E6" s="209"/>
      <c r="F6" s="72"/>
      <c r="G6" s="72"/>
      <c r="H6" s="72"/>
      <c r="I6" s="72"/>
      <c r="J6" s="72"/>
      <c r="K6" s="72"/>
    </row>
    <row r="7" spans="1:11" ht="14.25" thickBot="1">
      <c r="A7" s="206" t="s">
        <v>93</v>
      </c>
      <c r="B7" s="206"/>
      <c r="C7" s="211" t="s">
        <v>94</v>
      </c>
      <c r="D7" s="212"/>
      <c r="E7" s="213"/>
      <c r="F7" s="72"/>
      <c r="G7" s="72"/>
      <c r="H7" s="72"/>
      <c r="I7" s="72"/>
      <c r="J7" s="72"/>
      <c r="K7" s="72"/>
    </row>
    <row r="8" spans="1:11" ht="14.25" thickBot="1">
      <c r="A8" s="206" t="s">
        <v>95</v>
      </c>
      <c r="B8" s="210"/>
      <c r="C8" s="214"/>
      <c r="D8" s="212"/>
      <c r="E8" s="213"/>
      <c r="F8" s="72"/>
      <c r="G8" s="72"/>
      <c r="H8" s="72"/>
      <c r="I8" s="72"/>
      <c r="J8" s="72"/>
      <c r="K8" s="72"/>
    </row>
    <row r="9" spans="1:11" ht="14.25" thickBot="1">
      <c r="A9" s="206" t="s">
        <v>96</v>
      </c>
      <c r="B9" s="210"/>
      <c r="C9" s="207"/>
      <c r="D9" s="208"/>
      <c r="E9" s="209"/>
      <c r="F9" s="72"/>
      <c r="G9" s="72"/>
      <c r="H9" s="72"/>
      <c r="I9" s="72"/>
      <c r="J9" s="72"/>
      <c r="K9" s="72"/>
    </row>
    <row r="10" spans="1:11">
      <c r="A10" s="206" t="s">
        <v>97</v>
      </c>
      <c r="B10" s="210"/>
      <c r="C10" s="216"/>
      <c r="D10" s="217"/>
      <c r="E10" s="217"/>
      <c r="F10" s="218"/>
      <c r="G10" s="218"/>
      <c r="H10" s="218"/>
      <c r="I10" s="218"/>
      <c r="J10" s="219"/>
      <c r="K10" s="72"/>
    </row>
    <row r="11" spans="1:11" ht="14.25" thickBot="1">
      <c r="A11" s="74"/>
      <c r="B11" s="74"/>
      <c r="C11" s="220"/>
      <c r="D11" s="221"/>
      <c r="E11" s="221"/>
      <c r="F11" s="221"/>
      <c r="G11" s="221"/>
      <c r="H11" s="221"/>
      <c r="I11" s="221"/>
      <c r="J11" s="222"/>
      <c r="K11" s="72"/>
    </row>
    <row r="12" spans="1:11">
      <c r="A12" s="71"/>
      <c r="B12" s="71"/>
      <c r="C12" s="71"/>
      <c r="D12" s="71"/>
      <c r="E12" s="71"/>
      <c r="F12" s="71"/>
      <c r="G12" s="71"/>
      <c r="H12" s="71"/>
      <c r="I12" s="72"/>
      <c r="J12" s="72"/>
      <c r="K12" s="72"/>
    </row>
    <row r="13" spans="1:11" ht="18.75">
      <c r="A13" s="75" t="s">
        <v>98</v>
      </c>
      <c r="B13" s="75"/>
      <c r="C13" s="75"/>
      <c r="D13" s="75"/>
      <c r="E13" s="75"/>
      <c r="F13" s="75"/>
      <c r="G13" s="75"/>
      <c r="H13" s="75"/>
      <c r="I13" s="72"/>
      <c r="J13" s="72"/>
      <c r="K13" s="72"/>
    </row>
    <row r="14" spans="1:11">
      <c r="A14" s="71"/>
      <c r="B14" s="76"/>
      <c r="C14" s="77" t="s">
        <v>99</v>
      </c>
      <c r="D14" s="78" t="s">
        <v>100</v>
      </c>
      <c r="E14" s="79"/>
      <c r="F14" s="80"/>
      <c r="G14" s="71"/>
      <c r="H14" s="71"/>
      <c r="I14" s="72"/>
      <c r="J14" s="72"/>
      <c r="K14" s="72"/>
    </row>
    <row r="15" spans="1:11" ht="18.75">
      <c r="A15" s="71"/>
      <c r="B15" s="81">
        <v>45765</v>
      </c>
      <c r="C15" s="82">
        <v>5</v>
      </c>
      <c r="D15" s="82">
        <v>3</v>
      </c>
      <c r="E15" s="83"/>
      <c r="F15" s="80"/>
      <c r="G15" s="71"/>
      <c r="H15" s="71"/>
      <c r="I15" s="72"/>
      <c r="J15" s="72"/>
      <c r="K15" s="72"/>
    </row>
    <row r="16" spans="1:11" ht="18.75">
      <c r="A16" s="71"/>
      <c r="B16" s="81">
        <v>45766</v>
      </c>
      <c r="C16" s="82">
        <v>5</v>
      </c>
      <c r="D16" s="82">
        <v>4</v>
      </c>
      <c r="E16" s="83"/>
      <c r="F16" s="80"/>
      <c r="G16" s="71"/>
      <c r="H16" s="71"/>
      <c r="I16" s="72"/>
      <c r="J16" s="72"/>
      <c r="K16" s="72"/>
    </row>
    <row r="17" spans="1:11" ht="18.75">
      <c r="A17" s="84"/>
      <c r="B17" s="81">
        <v>45767</v>
      </c>
      <c r="C17" s="82">
        <v>5</v>
      </c>
      <c r="D17" s="82">
        <v>4</v>
      </c>
      <c r="E17" s="72"/>
      <c r="F17" s="72"/>
      <c r="G17" s="72"/>
      <c r="H17" s="72"/>
      <c r="I17" s="72"/>
      <c r="J17" s="72"/>
      <c r="K17" s="72"/>
    </row>
    <row r="18" spans="1:11" ht="18.75">
      <c r="A18" s="223" t="s">
        <v>101</v>
      </c>
      <c r="B18" s="223"/>
      <c r="C18" s="223"/>
      <c r="D18" s="223"/>
      <c r="E18" s="224"/>
      <c r="F18" s="224"/>
      <c r="G18" s="224"/>
      <c r="H18" s="224"/>
      <c r="I18" s="224"/>
      <c r="J18" s="75"/>
      <c r="K18" s="75"/>
    </row>
    <row r="19" spans="1:11">
      <c r="A19" s="215" t="s">
        <v>102</v>
      </c>
      <c r="B19" s="215" t="s">
        <v>2</v>
      </c>
      <c r="C19" s="215" t="s">
        <v>103</v>
      </c>
      <c r="D19" s="215" t="s">
        <v>104</v>
      </c>
      <c r="E19" s="225" t="s">
        <v>105</v>
      </c>
      <c r="F19" s="215" t="s">
        <v>106</v>
      </c>
      <c r="G19" s="215"/>
      <c r="H19" s="215"/>
      <c r="I19" s="215"/>
      <c r="J19" s="215"/>
      <c r="K19" s="72"/>
    </row>
    <row r="20" spans="1:11" ht="14.25" thickBot="1">
      <c r="A20" s="225"/>
      <c r="B20" s="225"/>
      <c r="C20" s="225"/>
      <c r="D20" s="225"/>
      <c r="E20" s="226"/>
      <c r="F20" s="225"/>
      <c r="G20" s="227"/>
      <c r="H20" s="227"/>
      <c r="I20" s="227"/>
      <c r="J20" s="227"/>
      <c r="K20" s="72"/>
    </row>
    <row r="21" spans="1:11" ht="15" thickTop="1" thickBot="1">
      <c r="A21" s="86" t="s">
        <v>107</v>
      </c>
      <c r="B21" s="86" t="s">
        <v>108</v>
      </c>
      <c r="C21" s="86" t="s">
        <v>109</v>
      </c>
      <c r="D21" s="86" t="s">
        <v>110</v>
      </c>
      <c r="E21" s="86">
        <v>2</v>
      </c>
      <c r="F21" s="86"/>
      <c r="G21" s="85"/>
      <c r="H21" s="85"/>
      <c r="I21" s="85"/>
      <c r="J21" s="85"/>
      <c r="K21" s="72"/>
    </row>
    <row r="22" spans="1:11" ht="14.25" thickTop="1">
      <c r="A22" s="87" t="s">
        <v>111</v>
      </c>
      <c r="B22" s="87" t="str">
        <f>IF(C6="","",C6)</f>
        <v>△△　△△</v>
      </c>
      <c r="C22" s="87" t="s">
        <v>112</v>
      </c>
      <c r="D22" s="87" t="s">
        <v>113</v>
      </c>
      <c r="E22" s="87">
        <v>4</v>
      </c>
      <c r="F22" s="228"/>
      <c r="G22" s="228"/>
      <c r="H22" s="228"/>
      <c r="I22" s="228"/>
      <c r="J22" s="228"/>
      <c r="K22" s="72"/>
    </row>
    <row r="23" spans="1:11">
      <c r="A23" s="76">
        <v>2</v>
      </c>
      <c r="B23" s="87" t="s">
        <v>114</v>
      </c>
      <c r="C23" s="76" t="s">
        <v>115</v>
      </c>
      <c r="D23" s="76" t="s">
        <v>116</v>
      </c>
      <c r="E23" s="76">
        <v>4</v>
      </c>
      <c r="F23" s="215"/>
      <c r="G23" s="215"/>
      <c r="H23" s="215"/>
      <c r="I23" s="215"/>
      <c r="J23" s="215"/>
      <c r="K23" s="72"/>
    </row>
    <row r="24" spans="1:11">
      <c r="A24" s="76">
        <v>3</v>
      </c>
      <c r="B24" s="76" t="s">
        <v>117</v>
      </c>
      <c r="C24" s="76" t="s">
        <v>118</v>
      </c>
      <c r="D24" s="76" t="s">
        <v>113</v>
      </c>
      <c r="E24" s="76">
        <v>3</v>
      </c>
      <c r="F24" s="215"/>
      <c r="G24" s="215"/>
      <c r="H24" s="215"/>
      <c r="I24" s="215"/>
      <c r="J24" s="215"/>
      <c r="K24" s="72"/>
    </row>
    <row r="25" spans="1:11">
      <c r="A25" s="76">
        <v>4</v>
      </c>
      <c r="B25" s="76" t="s">
        <v>119</v>
      </c>
      <c r="C25" s="76" t="s">
        <v>120</v>
      </c>
      <c r="D25" s="76" t="s">
        <v>113</v>
      </c>
      <c r="E25" s="76">
        <v>3</v>
      </c>
      <c r="F25" s="215"/>
      <c r="G25" s="215"/>
      <c r="H25" s="215"/>
      <c r="I25" s="215"/>
      <c r="J25" s="215"/>
      <c r="K25" s="72"/>
    </row>
    <row r="26" spans="1:11">
      <c r="A26" s="76">
        <v>5</v>
      </c>
      <c r="B26" s="76" t="s">
        <v>121</v>
      </c>
      <c r="C26" s="76" t="s">
        <v>122</v>
      </c>
      <c r="D26" s="76" t="s">
        <v>116</v>
      </c>
      <c r="E26" s="76">
        <v>2</v>
      </c>
      <c r="F26" s="215"/>
      <c r="G26" s="215"/>
      <c r="H26" s="215"/>
      <c r="I26" s="215"/>
      <c r="J26" s="215"/>
      <c r="K26" s="72"/>
    </row>
    <row r="27" spans="1:11">
      <c r="A27" s="76">
        <v>6</v>
      </c>
      <c r="B27" s="76" t="s">
        <v>123</v>
      </c>
      <c r="C27" s="76" t="s">
        <v>124</v>
      </c>
      <c r="D27" s="76" t="s">
        <v>116</v>
      </c>
      <c r="E27" s="76">
        <v>1</v>
      </c>
      <c r="F27" s="215"/>
      <c r="G27" s="215"/>
      <c r="H27" s="215"/>
      <c r="I27" s="215"/>
      <c r="J27" s="215"/>
      <c r="K27" s="72"/>
    </row>
    <row r="28" spans="1:11">
      <c r="A28" s="76">
        <v>7</v>
      </c>
      <c r="B28" s="76" t="s">
        <v>125</v>
      </c>
      <c r="C28" s="76" t="s">
        <v>126</v>
      </c>
      <c r="D28" s="76" t="s">
        <v>116</v>
      </c>
      <c r="E28" s="76">
        <v>1</v>
      </c>
      <c r="F28" s="215"/>
      <c r="G28" s="215"/>
      <c r="H28" s="215"/>
      <c r="I28" s="215"/>
      <c r="J28" s="215"/>
      <c r="K28" s="72"/>
    </row>
    <row r="29" spans="1:11">
      <c r="A29" s="76">
        <v>8</v>
      </c>
      <c r="B29" s="76" t="s">
        <v>127</v>
      </c>
      <c r="C29" s="76" t="s">
        <v>128</v>
      </c>
      <c r="D29" s="76" t="s">
        <v>113</v>
      </c>
      <c r="E29" s="76">
        <v>1</v>
      </c>
      <c r="F29" s="215"/>
      <c r="G29" s="215"/>
      <c r="H29" s="215"/>
      <c r="I29" s="215"/>
      <c r="J29" s="215"/>
      <c r="K29" s="72"/>
    </row>
    <row r="30" spans="1:11">
      <c r="A30" s="76">
        <v>9</v>
      </c>
      <c r="B30" s="76"/>
      <c r="C30" s="76"/>
      <c r="D30" s="76"/>
      <c r="E30" s="76"/>
      <c r="F30" s="215"/>
      <c r="G30" s="215"/>
      <c r="H30" s="215"/>
      <c r="I30" s="215"/>
      <c r="J30" s="215"/>
      <c r="K30" s="72"/>
    </row>
    <row r="31" spans="1:11">
      <c r="A31" s="76">
        <v>10</v>
      </c>
      <c r="B31" s="76"/>
      <c r="C31" s="76"/>
      <c r="D31" s="76"/>
      <c r="E31" s="76"/>
      <c r="F31" s="215"/>
      <c r="G31" s="215"/>
      <c r="H31" s="215"/>
      <c r="I31" s="215"/>
      <c r="J31" s="215"/>
      <c r="K31" s="72"/>
    </row>
    <row r="32" spans="1:11">
      <c r="A32" s="76">
        <v>11</v>
      </c>
      <c r="B32" s="76"/>
      <c r="C32" s="76"/>
      <c r="D32" s="76"/>
      <c r="E32" s="76"/>
      <c r="F32" s="215"/>
      <c r="G32" s="215"/>
      <c r="H32" s="215"/>
      <c r="I32" s="215"/>
      <c r="J32" s="215"/>
      <c r="K32" s="72"/>
    </row>
    <row r="33" spans="1:11">
      <c r="A33" s="76">
        <v>12</v>
      </c>
      <c r="B33" s="76"/>
      <c r="C33" s="76"/>
      <c r="D33" s="76"/>
      <c r="E33" s="76"/>
      <c r="F33" s="215"/>
      <c r="G33" s="215"/>
      <c r="H33" s="215"/>
      <c r="I33" s="215"/>
      <c r="J33" s="215"/>
      <c r="K33" s="72"/>
    </row>
    <row r="34" spans="1:11">
      <c r="A34" s="76">
        <v>13</v>
      </c>
      <c r="B34" s="76"/>
      <c r="C34" s="76"/>
      <c r="D34" s="76"/>
      <c r="E34" s="76"/>
      <c r="F34" s="215"/>
      <c r="G34" s="215"/>
      <c r="H34" s="215"/>
      <c r="I34" s="215"/>
      <c r="J34" s="215"/>
      <c r="K34" s="72"/>
    </row>
    <row r="35" spans="1:11">
      <c r="A35" s="76">
        <v>14</v>
      </c>
      <c r="B35" s="76"/>
      <c r="C35" s="76"/>
      <c r="D35" s="76"/>
      <c r="E35" s="76"/>
      <c r="F35" s="215"/>
      <c r="G35" s="215"/>
      <c r="H35" s="215"/>
      <c r="I35" s="215"/>
      <c r="J35" s="215"/>
      <c r="K35" s="72"/>
    </row>
    <row r="36" spans="1:11">
      <c r="A36" s="76">
        <v>15</v>
      </c>
      <c r="B36" s="76"/>
      <c r="C36" s="76"/>
      <c r="D36" s="76"/>
      <c r="E36" s="76"/>
      <c r="F36" s="215"/>
      <c r="G36" s="215"/>
      <c r="H36" s="215"/>
      <c r="I36" s="215"/>
      <c r="J36" s="215"/>
      <c r="K36" s="72"/>
    </row>
    <row r="37" spans="1:11">
      <c r="A37" s="72"/>
      <c r="B37" s="72"/>
      <c r="C37" s="72"/>
      <c r="D37" s="72"/>
      <c r="E37" s="72"/>
      <c r="F37" s="72"/>
      <c r="G37" s="72"/>
      <c r="H37" s="72"/>
      <c r="I37" s="72"/>
      <c r="J37" s="72"/>
      <c r="K37" s="72"/>
    </row>
    <row r="38" spans="1:11">
      <c r="A38" s="72"/>
      <c r="B38" s="72"/>
      <c r="C38" s="72"/>
      <c r="D38" s="72"/>
      <c r="E38" s="72"/>
      <c r="F38" s="72"/>
      <c r="G38" s="72"/>
      <c r="H38" s="72"/>
      <c r="I38" s="72"/>
      <c r="J38" s="72"/>
      <c r="K38" s="72"/>
    </row>
    <row r="39" spans="1:11">
      <c r="A39" s="72"/>
      <c r="B39" s="72"/>
      <c r="C39" s="72"/>
      <c r="D39" s="72"/>
      <c r="E39" s="72"/>
      <c r="F39" s="72"/>
      <c r="G39" s="72"/>
      <c r="H39" s="72"/>
      <c r="I39" s="72"/>
      <c r="J39" s="72"/>
      <c r="K39" s="72"/>
    </row>
  </sheetData>
  <mergeCells count="38">
    <mergeCell ref="F33:J33"/>
    <mergeCell ref="F34:J34"/>
    <mergeCell ref="F35:J35"/>
    <mergeCell ref="F36:J36"/>
    <mergeCell ref="F27:J27"/>
    <mergeCell ref="F28:J28"/>
    <mergeCell ref="F29:J29"/>
    <mergeCell ref="F30:J30"/>
    <mergeCell ref="F31:J31"/>
    <mergeCell ref="F32:J32"/>
    <mergeCell ref="F26:J26"/>
    <mergeCell ref="A9:B9"/>
    <mergeCell ref="C9:E9"/>
    <mergeCell ref="A10:B10"/>
    <mergeCell ref="C10:J11"/>
    <mergeCell ref="A18:I18"/>
    <mergeCell ref="A19:A20"/>
    <mergeCell ref="B19:B20"/>
    <mergeCell ref="C19:C20"/>
    <mergeCell ref="D19:D20"/>
    <mergeCell ref="E19:E20"/>
    <mergeCell ref="F19:J20"/>
    <mergeCell ref="F22:J22"/>
    <mergeCell ref="F23:J23"/>
    <mergeCell ref="F24:J24"/>
    <mergeCell ref="F25:J25"/>
    <mergeCell ref="A6:B6"/>
    <mergeCell ref="C6:E6"/>
    <mergeCell ref="A7:B7"/>
    <mergeCell ref="C7:E7"/>
    <mergeCell ref="A8:B8"/>
    <mergeCell ref="C8:E8"/>
    <mergeCell ref="A1:K1"/>
    <mergeCell ref="A2:K2"/>
    <mergeCell ref="A4:B4"/>
    <mergeCell ref="C4:J4"/>
    <mergeCell ref="A5:B5"/>
    <mergeCell ref="C5:E5"/>
  </mergeCells>
  <phoneticPr fontId="2"/>
  <dataValidations count="5">
    <dataValidation imeMode="halfAlpha" allowBlank="1" showInputMessage="1" showErrorMessage="1" sqref="E22:E36 C7:E9" xr:uid="{E5474295-2829-4A1E-A416-A351359EE4D1}"/>
    <dataValidation type="list" allowBlank="1" showInputMessage="1" showErrorMessage="1" sqref="D22:D36" xr:uid="{E467DDC9-D99D-4F00-8FB4-CDF80239C21D}">
      <formula1>"男,女"</formula1>
    </dataValidation>
    <dataValidation imeMode="halfKatakana" allowBlank="1" showInputMessage="1" showErrorMessage="1" sqref="C22:C36 C19" xr:uid="{72206BFE-E064-4BE9-A921-8DF55D08F34E}"/>
    <dataValidation imeMode="hiragana" allowBlank="1" showInputMessage="1" showErrorMessage="1" sqref="B22:B36 C4:J4 C5:E6 C10:J11" xr:uid="{12C23F2B-ACCB-41DD-83C1-84323222C4B7}"/>
    <dataValidation type="list" allowBlank="1" showInputMessage="1" showErrorMessage="1" sqref="D12" xr:uid="{97C10918-63C5-4C95-8E04-13F984A4E949}">
      <formula1>"トレーナーステーション,大学待機場所(スタンド・回廊等),大学待機場所(施設外)"</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CB3B6-3F48-46EB-A43B-62BA1C15F24B}">
  <dimension ref="A1:O36"/>
  <sheetViews>
    <sheetView topLeftCell="A13" workbookViewId="0">
      <selection activeCell="B22" sqref="B22"/>
    </sheetView>
  </sheetViews>
  <sheetFormatPr defaultRowHeight="13.5"/>
  <cols>
    <col min="2" max="2" width="11.75" bestFit="1" customWidth="1"/>
  </cols>
  <sheetData>
    <row r="1" spans="1:15" ht="28.5">
      <c r="A1" s="205" t="s">
        <v>130</v>
      </c>
      <c r="B1" s="205"/>
      <c r="C1" s="205"/>
      <c r="D1" s="205"/>
      <c r="E1" s="205"/>
      <c r="F1" s="205"/>
      <c r="G1" s="205"/>
      <c r="H1" s="205"/>
      <c r="I1" s="205"/>
      <c r="J1" s="205"/>
      <c r="L1" s="19"/>
      <c r="M1" s="1" t="s">
        <v>14</v>
      </c>
      <c r="N1" s="1"/>
      <c r="O1" s="1"/>
    </row>
    <row r="2" spans="1:15" ht="25.5">
      <c r="A2" s="229" t="s">
        <v>86</v>
      </c>
      <c r="B2" s="229"/>
      <c r="C2" s="229"/>
      <c r="D2" s="229"/>
      <c r="E2" s="229"/>
      <c r="F2" s="229"/>
      <c r="G2" s="229"/>
      <c r="H2" s="229"/>
      <c r="I2" s="229"/>
      <c r="J2" s="229"/>
    </row>
    <row r="3" spans="1:15" ht="14.25" thickBot="1">
      <c r="A3" s="71"/>
      <c r="B3" s="72"/>
      <c r="C3" s="72"/>
      <c r="D3" s="72"/>
      <c r="E3" s="72"/>
      <c r="F3" s="72"/>
      <c r="G3" s="72"/>
      <c r="H3" s="72"/>
      <c r="I3" s="72"/>
      <c r="J3" s="72"/>
    </row>
    <row r="4" spans="1:15" ht="14.25" thickBot="1">
      <c r="A4" s="206" t="s">
        <v>87</v>
      </c>
      <c r="B4" s="206"/>
      <c r="C4" s="230">
        <f>総括申込!C4</f>
        <v>0</v>
      </c>
      <c r="D4" s="231"/>
      <c r="E4" s="231"/>
      <c r="F4" s="231"/>
      <c r="G4" s="231"/>
      <c r="H4" s="231"/>
      <c r="I4" s="231"/>
      <c r="J4" s="232"/>
    </row>
    <row r="5" spans="1:15" ht="14.25" thickBot="1">
      <c r="A5" s="206" t="s">
        <v>89</v>
      </c>
      <c r="B5" s="210"/>
      <c r="C5" s="230">
        <f>総括申込!C18</f>
        <v>0</v>
      </c>
      <c r="D5" s="231"/>
      <c r="E5" s="232"/>
      <c r="F5" s="71"/>
      <c r="G5" s="71"/>
      <c r="H5" s="71"/>
      <c r="I5" s="71"/>
      <c r="J5" s="71"/>
    </row>
    <row r="6" spans="1:15" ht="14.25" thickBot="1">
      <c r="A6" s="206" t="s">
        <v>91</v>
      </c>
      <c r="B6" s="206"/>
      <c r="C6" s="233"/>
      <c r="D6" s="234"/>
      <c r="E6" s="235"/>
      <c r="F6" s="92"/>
      <c r="G6" s="246"/>
      <c r="H6" s="246"/>
      <c r="I6" s="246"/>
      <c r="J6" s="72"/>
    </row>
    <row r="7" spans="1:15" ht="14.25" thickBot="1">
      <c r="A7" s="206" t="s">
        <v>93</v>
      </c>
      <c r="B7" s="206"/>
      <c r="C7" s="233"/>
      <c r="D7" s="234"/>
      <c r="E7" s="235"/>
      <c r="F7" s="72"/>
      <c r="G7" s="72"/>
      <c r="H7" s="72"/>
      <c r="I7" s="72"/>
      <c r="J7" s="72"/>
    </row>
    <row r="8" spans="1:15" ht="14.25" thickBot="1">
      <c r="A8" s="206" t="s">
        <v>95</v>
      </c>
      <c r="B8" s="210"/>
      <c r="C8" s="236" t="str">
        <f>個人種目!C3</f>
        <v/>
      </c>
      <c r="D8" s="237"/>
      <c r="E8" s="238"/>
      <c r="F8" s="72"/>
      <c r="G8" s="72"/>
      <c r="H8" s="72"/>
      <c r="I8" s="72"/>
      <c r="J8" s="72"/>
    </row>
    <row r="9" spans="1:15" ht="14.25" thickBot="1">
      <c r="A9" s="206" t="s">
        <v>96</v>
      </c>
      <c r="B9" s="210"/>
      <c r="C9" s="233"/>
      <c r="D9" s="234"/>
      <c r="E9" s="235"/>
      <c r="F9" s="72"/>
      <c r="G9" s="72"/>
      <c r="H9" s="72"/>
      <c r="I9" s="72"/>
      <c r="J9" s="72"/>
    </row>
    <row r="10" spans="1:15">
      <c r="A10" s="206" t="s">
        <v>97</v>
      </c>
      <c r="B10" s="210"/>
      <c r="C10" s="239"/>
      <c r="D10" s="240"/>
      <c r="E10" s="240"/>
      <c r="F10" s="240"/>
      <c r="G10" s="240"/>
      <c r="H10" s="240"/>
      <c r="I10" s="240"/>
      <c r="J10" s="241"/>
    </row>
    <row r="11" spans="1:15" ht="14.25" thickBot="1">
      <c r="A11" s="74"/>
      <c r="B11" s="74"/>
      <c r="C11" s="242"/>
      <c r="D11" s="243"/>
      <c r="E11" s="243"/>
      <c r="F11" s="243"/>
      <c r="G11" s="243"/>
      <c r="H11" s="243"/>
      <c r="I11" s="243"/>
      <c r="J11" s="244"/>
    </row>
    <row r="12" spans="1:15">
      <c r="A12" s="71"/>
      <c r="B12" s="71"/>
      <c r="C12" s="71"/>
      <c r="D12" s="80"/>
      <c r="E12" s="80"/>
      <c r="F12" s="80"/>
      <c r="G12" s="80"/>
      <c r="H12" s="80"/>
      <c r="I12" s="72"/>
      <c r="J12" s="72"/>
    </row>
    <row r="13" spans="1:15" ht="18.75">
      <c r="A13" s="224" t="s">
        <v>98</v>
      </c>
      <c r="B13" s="224"/>
      <c r="C13" s="224"/>
      <c r="D13" s="224"/>
      <c r="E13" s="224"/>
      <c r="F13" s="224"/>
      <c r="G13" s="224"/>
      <c r="H13" s="224"/>
      <c r="I13" s="224"/>
      <c r="J13" s="224"/>
    </row>
    <row r="14" spans="1:15">
      <c r="A14" s="71"/>
      <c r="B14" s="76"/>
      <c r="C14" s="77" t="s">
        <v>99</v>
      </c>
      <c r="D14" s="88" t="s">
        <v>100</v>
      </c>
      <c r="E14" s="79"/>
      <c r="F14" s="80"/>
      <c r="G14" s="80"/>
      <c r="H14" s="80"/>
      <c r="I14" s="72"/>
      <c r="J14" s="72"/>
    </row>
    <row r="15" spans="1:15" ht="18.75">
      <c r="A15" s="71"/>
      <c r="B15" s="81">
        <v>45765</v>
      </c>
      <c r="C15" s="82"/>
      <c r="D15" s="89"/>
      <c r="E15" s="83"/>
      <c r="F15" s="80"/>
      <c r="G15" s="80"/>
      <c r="H15" s="80"/>
      <c r="I15" s="72"/>
      <c r="J15" s="72"/>
    </row>
    <row r="16" spans="1:15" ht="18.75">
      <c r="A16" s="71"/>
      <c r="B16" s="81">
        <v>45766</v>
      </c>
      <c r="C16" s="82"/>
      <c r="D16" s="89"/>
      <c r="E16" s="83"/>
      <c r="F16" s="80"/>
      <c r="G16" s="80"/>
      <c r="H16" s="80"/>
      <c r="I16" s="72"/>
      <c r="J16" s="72"/>
    </row>
    <row r="17" spans="1:10" ht="18.75">
      <c r="A17" s="84"/>
      <c r="B17" s="81">
        <v>45767</v>
      </c>
      <c r="C17" s="82"/>
      <c r="D17" s="89"/>
      <c r="E17" s="72"/>
      <c r="F17" s="72"/>
      <c r="G17" s="72"/>
      <c r="H17" s="72"/>
      <c r="I17" s="72"/>
      <c r="J17" s="72"/>
    </row>
    <row r="18" spans="1:10" ht="18.75">
      <c r="A18" s="223" t="s">
        <v>101</v>
      </c>
      <c r="B18" s="223"/>
      <c r="C18" s="223"/>
      <c r="D18" s="223"/>
      <c r="E18" s="223"/>
      <c r="F18" s="223"/>
      <c r="G18" s="223"/>
      <c r="H18" s="223"/>
      <c r="I18" s="223"/>
      <c r="J18" s="223"/>
    </row>
    <row r="19" spans="1:10">
      <c r="A19" s="215" t="s">
        <v>102</v>
      </c>
      <c r="B19" s="215" t="s">
        <v>2</v>
      </c>
      <c r="C19" s="215" t="s">
        <v>103</v>
      </c>
      <c r="D19" s="215" t="s">
        <v>104</v>
      </c>
      <c r="E19" s="225" t="s">
        <v>105</v>
      </c>
      <c r="F19" s="215" t="s">
        <v>106</v>
      </c>
      <c r="G19" s="215"/>
      <c r="H19" s="215"/>
      <c r="I19" s="215"/>
      <c r="J19" s="215"/>
    </row>
    <row r="20" spans="1:10">
      <c r="A20" s="225"/>
      <c r="B20" s="225"/>
      <c r="C20" s="225"/>
      <c r="D20" s="225"/>
      <c r="E20" s="226"/>
      <c r="F20" s="225"/>
      <c r="G20" s="225"/>
      <c r="H20" s="225"/>
      <c r="I20" s="225"/>
      <c r="J20" s="225"/>
    </row>
    <row r="21" spans="1:10" ht="14.25" thickBot="1">
      <c r="A21" s="86" t="s">
        <v>107</v>
      </c>
      <c r="B21" s="86" t="s">
        <v>108</v>
      </c>
      <c r="C21" s="86" t="s">
        <v>109</v>
      </c>
      <c r="D21" s="86" t="s">
        <v>110</v>
      </c>
      <c r="E21" s="86">
        <v>2</v>
      </c>
      <c r="F21" s="227"/>
      <c r="G21" s="227"/>
      <c r="H21" s="227"/>
      <c r="I21" s="227"/>
      <c r="J21" s="227"/>
    </row>
    <row r="22" spans="1:10" ht="14.25" thickTop="1">
      <c r="A22" s="87" t="s">
        <v>111</v>
      </c>
      <c r="B22" s="87" t="str">
        <f>IF(C6="","",C6)</f>
        <v/>
      </c>
      <c r="C22" s="90"/>
      <c r="D22" s="90"/>
      <c r="E22" s="91"/>
      <c r="F22" s="247"/>
      <c r="G22" s="247"/>
      <c r="H22" s="247"/>
      <c r="I22" s="247"/>
      <c r="J22" s="247"/>
    </row>
    <row r="23" spans="1:10">
      <c r="A23" s="76">
        <v>2</v>
      </c>
      <c r="B23" s="87"/>
      <c r="C23" s="78"/>
      <c r="D23" s="78"/>
      <c r="E23" s="88"/>
      <c r="F23" s="245"/>
      <c r="G23" s="245"/>
      <c r="H23" s="245"/>
      <c r="I23" s="245"/>
      <c r="J23" s="245"/>
    </row>
    <row r="24" spans="1:10">
      <c r="A24" s="76">
        <v>3</v>
      </c>
      <c r="B24" s="78"/>
      <c r="C24" s="78"/>
      <c r="D24" s="78"/>
      <c r="E24" s="88"/>
      <c r="F24" s="245"/>
      <c r="G24" s="245"/>
      <c r="H24" s="245"/>
      <c r="I24" s="245"/>
      <c r="J24" s="245"/>
    </row>
    <row r="25" spans="1:10">
      <c r="A25" s="76">
        <v>4</v>
      </c>
      <c r="B25" s="78"/>
      <c r="C25" s="78"/>
      <c r="D25" s="78"/>
      <c r="E25" s="88"/>
      <c r="F25" s="245"/>
      <c r="G25" s="245"/>
      <c r="H25" s="245"/>
      <c r="I25" s="245"/>
      <c r="J25" s="245"/>
    </row>
    <row r="26" spans="1:10">
      <c r="A26" s="76">
        <v>5</v>
      </c>
      <c r="B26" s="78"/>
      <c r="C26" s="78"/>
      <c r="D26" s="78"/>
      <c r="E26" s="88"/>
      <c r="F26" s="245"/>
      <c r="G26" s="245"/>
      <c r="H26" s="245"/>
      <c r="I26" s="245"/>
      <c r="J26" s="245"/>
    </row>
    <row r="27" spans="1:10">
      <c r="A27" s="76">
        <v>6</v>
      </c>
      <c r="B27" s="78"/>
      <c r="C27" s="78"/>
      <c r="D27" s="78"/>
      <c r="E27" s="88"/>
      <c r="F27" s="245"/>
      <c r="G27" s="245"/>
      <c r="H27" s="245"/>
      <c r="I27" s="245"/>
      <c r="J27" s="245"/>
    </row>
    <row r="28" spans="1:10">
      <c r="A28" s="76">
        <v>7</v>
      </c>
      <c r="B28" s="78"/>
      <c r="C28" s="78"/>
      <c r="D28" s="78"/>
      <c r="E28" s="88"/>
      <c r="F28" s="245"/>
      <c r="G28" s="245"/>
      <c r="H28" s="245"/>
      <c r="I28" s="245"/>
      <c r="J28" s="245"/>
    </row>
    <row r="29" spans="1:10">
      <c r="A29" s="76">
        <v>8</v>
      </c>
      <c r="B29" s="78"/>
      <c r="C29" s="78"/>
      <c r="D29" s="78"/>
      <c r="E29" s="88"/>
      <c r="F29" s="245"/>
      <c r="G29" s="245"/>
      <c r="H29" s="245"/>
      <c r="I29" s="245"/>
      <c r="J29" s="245"/>
    </row>
    <row r="30" spans="1:10">
      <c r="A30" s="76">
        <v>9</v>
      </c>
      <c r="B30" s="78"/>
      <c r="C30" s="78"/>
      <c r="D30" s="78"/>
      <c r="E30" s="88"/>
      <c r="F30" s="245"/>
      <c r="G30" s="245"/>
      <c r="H30" s="245"/>
      <c r="I30" s="245"/>
      <c r="J30" s="245"/>
    </row>
    <row r="31" spans="1:10">
      <c r="A31" s="76">
        <v>10</v>
      </c>
      <c r="B31" s="78"/>
      <c r="C31" s="78"/>
      <c r="D31" s="78"/>
      <c r="E31" s="88"/>
      <c r="F31" s="245"/>
      <c r="G31" s="245"/>
      <c r="H31" s="245"/>
      <c r="I31" s="245"/>
      <c r="J31" s="245"/>
    </row>
    <row r="32" spans="1:10">
      <c r="A32" s="76">
        <v>11</v>
      </c>
      <c r="B32" s="78"/>
      <c r="C32" s="78"/>
      <c r="D32" s="78"/>
      <c r="E32" s="88"/>
      <c r="F32" s="245"/>
      <c r="G32" s="245"/>
      <c r="H32" s="245"/>
      <c r="I32" s="245"/>
      <c r="J32" s="245"/>
    </row>
    <row r="33" spans="1:10">
      <c r="A33" s="76">
        <v>12</v>
      </c>
      <c r="B33" s="78"/>
      <c r="C33" s="78"/>
      <c r="D33" s="78"/>
      <c r="E33" s="88"/>
      <c r="F33" s="245"/>
      <c r="G33" s="245"/>
      <c r="H33" s="245"/>
      <c r="I33" s="245"/>
      <c r="J33" s="245"/>
    </row>
    <row r="34" spans="1:10">
      <c r="A34" s="76">
        <v>13</v>
      </c>
      <c r="B34" s="78"/>
      <c r="C34" s="78"/>
      <c r="D34" s="78"/>
      <c r="E34" s="88"/>
      <c r="F34" s="245"/>
      <c r="G34" s="245"/>
      <c r="H34" s="245"/>
      <c r="I34" s="245"/>
      <c r="J34" s="245"/>
    </row>
    <row r="35" spans="1:10">
      <c r="A35" s="76">
        <v>14</v>
      </c>
      <c r="B35" s="78"/>
      <c r="C35" s="78"/>
      <c r="D35" s="78"/>
      <c r="E35" s="88"/>
      <c r="F35" s="245"/>
      <c r="G35" s="245"/>
      <c r="H35" s="245"/>
      <c r="I35" s="245"/>
      <c r="J35" s="245"/>
    </row>
    <row r="36" spans="1:10">
      <c r="A36" s="76">
        <v>15</v>
      </c>
      <c r="B36" s="78"/>
      <c r="C36" s="78"/>
      <c r="D36" s="78"/>
      <c r="E36" s="88"/>
      <c r="F36" s="245"/>
      <c r="G36" s="245"/>
      <c r="H36" s="245"/>
      <c r="I36" s="245"/>
      <c r="J36" s="245"/>
    </row>
  </sheetData>
  <mergeCells count="41">
    <mergeCell ref="F33:J33"/>
    <mergeCell ref="F34:J34"/>
    <mergeCell ref="F35:J35"/>
    <mergeCell ref="F36:J36"/>
    <mergeCell ref="G6:I6"/>
    <mergeCell ref="F27:J27"/>
    <mergeCell ref="F28:J28"/>
    <mergeCell ref="F29:J29"/>
    <mergeCell ref="F30:J30"/>
    <mergeCell ref="F31:J31"/>
    <mergeCell ref="F32:J32"/>
    <mergeCell ref="F21:J21"/>
    <mergeCell ref="F22:J22"/>
    <mergeCell ref="F23:J23"/>
    <mergeCell ref="F24:J24"/>
    <mergeCell ref="F25:J25"/>
    <mergeCell ref="F26:J26"/>
    <mergeCell ref="A19:A20"/>
    <mergeCell ref="B19:B20"/>
    <mergeCell ref="C19:C20"/>
    <mergeCell ref="D19:D20"/>
    <mergeCell ref="E19:E20"/>
    <mergeCell ref="F19:J20"/>
    <mergeCell ref="A18:J18"/>
    <mergeCell ref="A6:B6"/>
    <mergeCell ref="C6:E6"/>
    <mergeCell ref="A7:B7"/>
    <mergeCell ref="C7:E7"/>
    <mergeCell ref="A8:B8"/>
    <mergeCell ref="C8:E8"/>
    <mergeCell ref="A9:B9"/>
    <mergeCell ref="C9:E9"/>
    <mergeCell ref="A10:B10"/>
    <mergeCell ref="C10:J11"/>
    <mergeCell ref="A13:J13"/>
    <mergeCell ref="A1:J1"/>
    <mergeCell ref="A2:J2"/>
    <mergeCell ref="A4:B4"/>
    <mergeCell ref="C4:J4"/>
    <mergeCell ref="A5:B5"/>
    <mergeCell ref="C5:E5"/>
  </mergeCells>
  <phoneticPr fontId="2"/>
  <dataValidations count="4">
    <dataValidation imeMode="halfKatakana" allowBlank="1" showInputMessage="1" showErrorMessage="1" sqref="C22:C36 C19" xr:uid="{64632483-4006-476C-B031-63E96EA44B8E}"/>
    <dataValidation type="list" allowBlank="1" showInputMessage="1" showErrorMessage="1" sqref="D22:D36" xr:uid="{88222F1B-9458-4B4B-BCD3-754B39E04D7D}">
      <formula1>"男,女"</formula1>
    </dataValidation>
    <dataValidation type="list" allowBlank="1" showInputMessage="1" showErrorMessage="1" sqref="D12" xr:uid="{B9EE98A0-D3E5-4C0C-9367-D2CC0EC48C70}">
      <formula1>"トレーナーステーション,大学待機場所(スタンド・回廊等),大学待機場所(施設外)"</formula1>
    </dataValidation>
    <dataValidation imeMode="hiragana" allowBlank="1" showInputMessage="1" showErrorMessage="1" sqref="B22:B36 C4:J4 G6:I6 C10:J11 C5:E9" xr:uid="{6DA86645-32E1-4744-801D-D46CB9A6C538}"/>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95AB4D-DDA4-4815-B5BD-5874D6C1AD6A}">
  <dimension ref="A1:D55"/>
  <sheetViews>
    <sheetView workbookViewId="0">
      <selection activeCell="G15" sqref="G15"/>
    </sheetView>
  </sheetViews>
  <sheetFormatPr defaultRowHeight="13.5"/>
  <cols>
    <col min="1" max="1" width="24.875" customWidth="1"/>
    <col min="2" max="2" width="19.75" customWidth="1"/>
    <col min="3" max="3" width="15.875" customWidth="1"/>
    <col min="4" max="4" width="8.75" customWidth="1"/>
  </cols>
  <sheetData>
    <row r="1" spans="1:4">
      <c r="A1" s="93" t="s">
        <v>131</v>
      </c>
      <c r="B1" s="93" t="s">
        <v>141</v>
      </c>
      <c r="C1" s="93" t="s">
        <v>132</v>
      </c>
      <c r="D1" s="93" t="s">
        <v>133</v>
      </c>
    </row>
    <row r="2" spans="1:4" ht="14.25" thickBot="1">
      <c r="A2" s="93"/>
      <c r="B2" s="93"/>
      <c r="C2" s="93"/>
      <c r="D2" s="93"/>
    </row>
    <row r="3" spans="1:4" ht="14.25">
      <c r="A3" s="94" t="s">
        <v>142</v>
      </c>
      <c r="B3" s="95" t="s">
        <v>143</v>
      </c>
      <c r="C3" s="93">
        <v>500001</v>
      </c>
      <c r="D3" s="94" t="s">
        <v>144</v>
      </c>
    </row>
    <row r="4" spans="1:4" ht="14.25">
      <c r="A4" s="96" t="s">
        <v>145</v>
      </c>
      <c r="B4" s="97" t="s">
        <v>146</v>
      </c>
      <c r="C4" s="93">
        <v>500002</v>
      </c>
      <c r="D4" s="96" t="s">
        <v>147</v>
      </c>
    </row>
    <row r="5" spans="1:4" ht="14.25">
      <c r="A5" s="96" t="s">
        <v>148</v>
      </c>
      <c r="B5" s="97" t="s">
        <v>149</v>
      </c>
      <c r="C5" s="93">
        <v>500003</v>
      </c>
      <c r="D5" s="96" t="s">
        <v>150</v>
      </c>
    </row>
    <row r="6" spans="1:4" ht="14.25">
      <c r="A6" s="96" t="s">
        <v>151</v>
      </c>
      <c r="B6" s="97" t="s">
        <v>152</v>
      </c>
      <c r="C6" s="93">
        <v>500004</v>
      </c>
      <c r="D6" s="96" t="s">
        <v>153</v>
      </c>
    </row>
    <row r="7" spans="1:4" ht="14.25">
      <c r="A7" s="98" t="s">
        <v>154</v>
      </c>
      <c r="B7" s="99" t="s">
        <v>155</v>
      </c>
      <c r="C7" s="93">
        <v>500005</v>
      </c>
      <c r="D7" s="98" t="s">
        <v>156</v>
      </c>
    </row>
    <row r="8" spans="1:4" ht="14.25">
      <c r="A8" s="100" t="s">
        <v>157</v>
      </c>
      <c r="B8" s="101" t="s">
        <v>158</v>
      </c>
      <c r="C8" s="93">
        <v>500006</v>
      </c>
      <c r="D8" s="100" t="s">
        <v>159</v>
      </c>
    </row>
    <row r="9" spans="1:4" ht="14.25">
      <c r="A9" s="102" t="s">
        <v>160</v>
      </c>
      <c r="B9" s="97" t="s">
        <v>161</v>
      </c>
      <c r="C9" s="93">
        <v>500007</v>
      </c>
      <c r="D9" s="102" t="s">
        <v>162</v>
      </c>
    </row>
    <row r="10" spans="1:4" ht="14.25">
      <c r="A10" s="102" t="s">
        <v>163</v>
      </c>
      <c r="B10" s="97" t="s">
        <v>164</v>
      </c>
      <c r="C10" s="93">
        <v>500008</v>
      </c>
      <c r="D10" s="102" t="s">
        <v>165</v>
      </c>
    </row>
    <row r="11" spans="1:4" ht="14.25">
      <c r="A11" s="96" t="s">
        <v>166</v>
      </c>
      <c r="B11" s="97" t="s">
        <v>167</v>
      </c>
      <c r="C11" s="93">
        <v>500009</v>
      </c>
      <c r="D11" s="96" t="s">
        <v>168</v>
      </c>
    </row>
    <row r="12" spans="1:4" ht="14.25">
      <c r="A12" s="103" t="s">
        <v>169</v>
      </c>
      <c r="B12" s="104" t="s">
        <v>170</v>
      </c>
      <c r="C12" s="93">
        <v>500010</v>
      </c>
      <c r="D12" s="103" t="s">
        <v>171</v>
      </c>
    </row>
    <row r="13" spans="1:4">
      <c r="A13" s="105" t="s">
        <v>172</v>
      </c>
      <c r="B13" s="106" t="s">
        <v>173</v>
      </c>
      <c r="C13" s="93">
        <v>500011</v>
      </c>
      <c r="D13" s="105" t="s">
        <v>174</v>
      </c>
    </row>
    <row r="14" spans="1:4" ht="14.25">
      <c r="A14" s="107" t="s">
        <v>175</v>
      </c>
      <c r="B14" s="108" t="s">
        <v>176</v>
      </c>
      <c r="C14" s="93">
        <v>500012</v>
      </c>
      <c r="D14" s="109" t="s">
        <v>177</v>
      </c>
    </row>
    <row r="15" spans="1:4" ht="14.25">
      <c r="A15" s="102" t="s">
        <v>178</v>
      </c>
      <c r="B15" s="97" t="s">
        <v>179</v>
      </c>
      <c r="C15" s="93">
        <v>500013</v>
      </c>
      <c r="D15" s="102" t="s">
        <v>180</v>
      </c>
    </row>
    <row r="16" spans="1:4" ht="14.25">
      <c r="A16" s="102" t="s">
        <v>181</v>
      </c>
      <c r="B16" s="97" t="s">
        <v>182</v>
      </c>
      <c r="C16" s="93">
        <v>500014</v>
      </c>
      <c r="D16" s="102" t="s">
        <v>183</v>
      </c>
    </row>
    <row r="17" spans="1:4" ht="14.25">
      <c r="A17" s="102" t="s">
        <v>184</v>
      </c>
      <c r="B17" s="97" t="s">
        <v>185</v>
      </c>
      <c r="C17" s="93">
        <v>500015</v>
      </c>
      <c r="D17" s="102" t="s">
        <v>186</v>
      </c>
    </row>
    <row r="18" spans="1:4" ht="14.25">
      <c r="A18" s="98" t="s">
        <v>187</v>
      </c>
      <c r="B18" s="99" t="s">
        <v>188</v>
      </c>
      <c r="C18" s="93">
        <v>500016</v>
      </c>
      <c r="D18" s="98" t="s">
        <v>189</v>
      </c>
    </row>
    <row r="19" spans="1:4" ht="14.25">
      <c r="A19" s="110" t="s">
        <v>190</v>
      </c>
      <c r="B19" s="111" t="s">
        <v>191</v>
      </c>
      <c r="C19" s="93">
        <v>500017</v>
      </c>
      <c r="D19" s="110" t="s">
        <v>192</v>
      </c>
    </row>
    <row r="20" spans="1:4" ht="14.25">
      <c r="A20" s="96" t="s">
        <v>193</v>
      </c>
      <c r="B20" s="97" t="s">
        <v>194</v>
      </c>
      <c r="C20" s="93">
        <v>500018</v>
      </c>
      <c r="D20" s="96" t="s">
        <v>195</v>
      </c>
    </row>
    <row r="21" spans="1:4" ht="14.25">
      <c r="A21" s="96" t="s">
        <v>196</v>
      </c>
      <c r="B21" s="97" t="s">
        <v>197</v>
      </c>
      <c r="C21" s="93">
        <v>500019</v>
      </c>
      <c r="D21" s="96" t="s">
        <v>198</v>
      </c>
    </row>
    <row r="22" spans="1:4" ht="14.25">
      <c r="A22" s="102" t="s">
        <v>199</v>
      </c>
      <c r="B22" s="97" t="s">
        <v>200</v>
      </c>
      <c r="C22" s="93">
        <v>500020</v>
      </c>
      <c r="D22" s="102" t="s">
        <v>201</v>
      </c>
    </row>
    <row r="23" spans="1:4" ht="14.25">
      <c r="A23" s="103" t="s">
        <v>202</v>
      </c>
      <c r="B23" s="104" t="s">
        <v>203</v>
      </c>
      <c r="C23" s="93">
        <v>500021</v>
      </c>
      <c r="D23" s="103" t="s">
        <v>204</v>
      </c>
    </row>
    <row r="24" spans="1:4">
      <c r="A24" s="105" t="s">
        <v>205</v>
      </c>
      <c r="B24" s="105" t="s">
        <v>206</v>
      </c>
      <c r="C24" s="93">
        <v>500022</v>
      </c>
      <c r="D24" s="105" t="s">
        <v>207</v>
      </c>
    </row>
    <row r="25" spans="1:4" ht="14.25">
      <c r="A25" s="110" t="s">
        <v>208</v>
      </c>
      <c r="B25" s="108" t="s">
        <v>209</v>
      </c>
      <c r="C25" s="93">
        <v>500023</v>
      </c>
      <c r="D25" s="110" t="s">
        <v>210</v>
      </c>
    </row>
    <row r="26" spans="1:4" ht="14.25">
      <c r="A26" s="102" t="s">
        <v>211</v>
      </c>
      <c r="B26" s="97" t="s">
        <v>212</v>
      </c>
      <c r="C26" s="93">
        <v>500024</v>
      </c>
      <c r="D26" s="102" t="s">
        <v>213</v>
      </c>
    </row>
    <row r="27" spans="1:4" ht="14.25">
      <c r="A27" s="102" t="s">
        <v>214</v>
      </c>
      <c r="B27" s="97" t="s">
        <v>215</v>
      </c>
      <c r="C27" s="93">
        <v>500025</v>
      </c>
      <c r="D27" s="102" t="s">
        <v>216</v>
      </c>
    </row>
    <row r="28" spans="1:4" ht="14.25">
      <c r="A28" s="96" t="s">
        <v>217</v>
      </c>
      <c r="B28" s="97" t="s">
        <v>218</v>
      </c>
      <c r="C28" s="93">
        <v>500026</v>
      </c>
      <c r="D28" s="96" t="s">
        <v>219</v>
      </c>
    </row>
    <row r="29" spans="1:4" ht="14.25">
      <c r="A29" s="103" t="s">
        <v>220</v>
      </c>
      <c r="B29" s="99" t="s">
        <v>221</v>
      </c>
      <c r="C29" s="93">
        <v>500027</v>
      </c>
      <c r="D29" s="103" t="s">
        <v>222</v>
      </c>
    </row>
    <row r="30" spans="1:4" ht="14.25">
      <c r="A30" s="110" t="s">
        <v>223</v>
      </c>
      <c r="B30" s="111" t="s">
        <v>224</v>
      </c>
      <c r="C30" s="93">
        <v>500028</v>
      </c>
      <c r="D30" s="110" t="s">
        <v>225</v>
      </c>
    </row>
    <row r="31" spans="1:4" ht="14.25">
      <c r="A31" s="96" t="s">
        <v>226</v>
      </c>
      <c r="B31" s="97" t="s">
        <v>227</v>
      </c>
      <c r="C31" s="93">
        <v>500029</v>
      </c>
      <c r="D31" s="96" t="s">
        <v>228</v>
      </c>
    </row>
    <row r="32" spans="1:4" ht="14.25">
      <c r="A32" s="96" t="s">
        <v>229</v>
      </c>
      <c r="B32" s="97" t="s">
        <v>230</v>
      </c>
      <c r="C32" s="93">
        <v>500030</v>
      </c>
      <c r="D32" s="96" t="s">
        <v>231</v>
      </c>
    </row>
    <row r="33" spans="1:4" ht="14.25">
      <c r="A33" s="96" t="s">
        <v>232</v>
      </c>
      <c r="B33" s="97" t="s">
        <v>233</v>
      </c>
      <c r="C33" s="93">
        <v>500031</v>
      </c>
      <c r="D33" s="96" t="s">
        <v>234</v>
      </c>
    </row>
    <row r="34" spans="1:4" ht="14.25">
      <c r="A34" s="103" t="s">
        <v>235</v>
      </c>
      <c r="B34" s="104" t="s">
        <v>236</v>
      </c>
      <c r="C34" s="93">
        <v>500032</v>
      </c>
      <c r="D34" s="103" t="s">
        <v>237</v>
      </c>
    </row>
    <row r="35" spans="1:4" ht="14.25">
      <c r="A35" s="102" t="s">
        <v>238</v>
      </c>
      <c r="B35" s="97" t="s">
        <v>239</v>
      </c>
      <c r="C35" s="93">
        <v>500033</v>
      </c>
      <c r="D35" s="102" t="s">
        <v>240</v>
      </c>
    </row>
    <row r="36" spans="1:4" ht="14.25">
      <c r="A36" s="102" t="s">
        <v>241</v>
      </c>
      <c r="B36" s="97" t="s">
        <v>242</v>
      </c>
      <c r="C36" s="93">
        <v>500034</v>
      </c>
      <c r="D36" s="102" t="s">
        <v>243</v>
      </c>
    </row>
    <row r="37" spans="1:4" ht="14.25">
      <c r="A37" s="102" t="s">
        <v>244</v>
      </c>
      <c r="B37" s="97" t="s">
        <v>245</v>
      </c>
      <c r="C37" s="93">
        <v>500035</v>
      </c>
      <c r="D37" s="102" t="s">
        <v>246</v>
      </c>
    </row>
    <row r="38" spans="1:4" ht="14.25">
      <c r="A38" s="98" t="s">
        <v>247</v>
      </c>
      <c r="B38" s="99" t="s">
        <v>248</v>
      </c>
      <c r="C38" s="93">
        <v>500036</v>
      </c>
      <c r="D38" s="98" t="s">
        <v>249</v>
      </c>
    </row>
    <row r="39" spans="1:4" ht="14.25">
      <c r="A39" s="110" t="s">
        <v>250</v>
      </c>
      <c r="B39" s="111" t="s">
        <v>251</v>
      </c>
      <c r="C39" s="93">
        <v>500037</v>
      </c>
      <c r="D39" s="110" t="s">
        <v>252</v>
      </c>
    </row>
    <row r="40" spans="1:4" ht="14.25">
      <c r="A40" s="96" t="s">
        <v>253</v>
      </c>
      <c r="B40" s="97" t="s">
        <v>254</v>
      </c>
      <c r="C40" s="93">
        <v>500038</v>
      </c>
      <c r="D40" s="96" t="s">
        <v>255</v>
      </c>
    </row>
    <row r="41" spans="1:4" ht="14.25">
      <c r="A41" s="96" t="s">
        <v>256</v>
      </c>
      <c r="B41" s="97" t="s">
        <v>257</v>
      </c>
      <c r="C41" s="93">
        <v>500039</v>
      </c>
      <c r="D41" s="96" t="s">
        <v>258</v>
      </c>
    </row>
    <row r="42" spans="1:4" ht="14.25">
      <c r="A42" s="96" t="s">
        <v>259</v>
      </c>
      <c r="B42" s="97" t="s">
        <v>260</v>
      </c>
      <c r="C42" s="93">
        <v>500040</v>
      </c>
      <c r="D42" s="96" t="s">
        <v>261</v>
      </c>
    </row>
    <row r="43" spans="1:4" ht="14.25">
      <c r="A43" s="96" t="s">
        <v>262</v>
      </c>
      <c r="B43" s="97" t="s">
        <v>263</v>
      </c>
      <c r="C43" s="93">
        <v>500041</v>
      </c>
      <c r="D43" s="96" t="s">
        <v>264</v>
      </c>
    </row>
    <row r="44" spans="1:4" ht="14.25">
      <c r="A44" s="96" t="s">
        <v>265</v>
      </c>
      <c r="B44" s="97" t="s">
        <v>266</v>
      </c>
      <c r="C44" s="93">
        <v>500042</v>
      </c>
      <c r="D44" s="96" t="s">
        <v>267</v>
      </c>
    </row>
    <row r="45" spans="1:4" ht="14.25">
      <c r="A45" s="96" t="s">
        <v>268</v>
      </c>
      <c r="B45" s="97" t="s">
        <v>269</v>
      </c>
      <c r="C45" s="93">
        <v>500043</v>
      </c>
      <c r="D45" s="96" t="s">
        <v>270</v>
      </c>
    </row>
    <row r="46" spans="1:4" ht="14.25">
      <c r="A46" s="102" t="s">
        <v>271</v>
      </c>
      <c r="B46" s="97" t="s">
        <v>272</v>
      </c>
      <c r="C46" s="93">
        <v>500044</v>
      </c>
      <c r="D46" s="102" t="s">
        <v>273</v>
      </c>
    </row>
    <row r="47" spans="1:4" ht="14.25">
      <c r="A47" s="102" t="s">
        <v>274</v>
      </c>
      <c r="B47" s="97" t="s">
        <v>275</v>
      </c>
      <c r="C47" s="93">
        <v>500045</v>
      </c>
      <c r="D47" s="102" t="s">
        <v>276</v>
      </c>
    </row>
    <row r="48" spans="1:4" ht="14.25">
      <c r="A48" s="103" t="s">
        <v>277</v>
      </c>
      <c r="B48" s="99" t="s">
        <v>278</v>
      </c>
      <c r="C48" s="93">
        <v>500046</v>
      </c>
      <c r="D48" s="103" t="s">
        <v>279</v>
      </c>
    </row>
    <row r="49" spans="1:4">
      <c r="A49" s="105" t="s">
        <v>280</v>
      </c>
      <c r="B49" s="105" t="s">
        <v>281</v>
      </c>
      <c r="C49" s="93">
        <v>500047</v>
      </c>
      <c r="D49" s="105" t="s">
        <v>282</v>
      </c>
    </row>
    <row r="50" spans="1:4" ht="14.25">
      <c r="A50" s="110" t="s">
        <v>283</v>
      </c>
      <c r="B50" s="111" t="s">
        <v>284</v>
      </c>
      <c r="C50" s="93">
        <v>500048</v>
      </c>
      <c r="D50" s="110" t="s">
        <v>285</v>
      </c>
    </row>
    <row r="51" spans="1:4" ht="14.25">
      <c r="A51" s="96" t="s">
        <v>286</v>
      </c>
      <c r="B51" s="97" t="s">
        <v>287</v>
      </c>
      <c r="C51" s="93">
        <v>500049</v>
      </c>
      <c r="D51" s="96" t="s">
        <v>288</v>
      </c>
    </row>
    <row r="52" spans="1:4" ht="14.25">
      <c r="A52" s="103" t="s">
        <v>289</v>
      </c>
      <c r="B52" s="104" t="s">
        <v>290</v>
      </c>
      <c r="C52" s="93">
        <v>500050</v>
      </c>
      <c r="D52" s="103" t="s">
        <v>291</v>
      </c>
    </row>
    <row r="53" spans="1:4">
      <c r="A53" s="93" t="s">
        <v>292</v>
      </c>
      <c r="B53" s="112" t="s">
        <v>293</v>
      </c>
      <c r="C53" s="93">
        <v>500051</v>
      </c>
      <c r="D53" s="93" t="s">
        <v>294</v>
      </c>
    </row>
    <row r="54" spans="1:4">
      <c r="A54" s="93"/>
      <c r="B54" s="112"/>
      <c r="C54" s="93"/>
      <c r="D54" s="93"/>
    </row>
    <row r="55" spans="1:4">
      <c r="A55" s="93"/>
      <c r="B55" s="112"/>
      <c r="C55" s="93"/>
      <c r="D55" s="93"/>
    </row>
  </sheetData>
  <phoneticPr fontId="2"/>
  <pageMargins left="0.7" right="0.7" top="0.75" bottom="0.75" header="0.3" footer="0.3"/>
  <legacy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5FC5F-2F7A-44F6-86FF-E89A5F2403C2}">
  <dimension ref="A1"/>
  <sheetViews>
    <sheetView workbookViewId="0"/>
  </sheetViews>
  <sheetFormatPr defaultRowHeight="13.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3</vt:i4>
      </vt:variant>
    </vt:vector>
  </HeadingPairs>
  <TitlesOfParts>
    <vt:vector size="11" baseType="lpstr">
      <vt:lpstr>総括申込</vt:lpstr>
      <vt:lpstr>Sheet3</vt:lpstr>
      <vt:lpstr>個人種目</vt:lpstr>
      <vt:lpstr>リレー種目</vt:lpstr>
      <vt:lpstr>トレーナー誓約書記入例</vt:lpstr>
      <vt:lpstr>トレーナー誓約書(必要な大学のみ)</vt:lpstr>
      <vt:lpstr>加盟校情報&amp;大会設定</vt:lpstr>
      <vt:lpstr>Sheet1</vt:lpstr>
      <vt:lpstr>リレー種目!Print_Area</vt:lpstr>
      <vt:lpstr>個人種目!Print_Area</vt:lpstr>
      <vt:lpstr>個人種目!Print_Titles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nagata</dc:creator>
  <cp:lastModifiedBy>陸上競技連盟 東海学生</cp:lastModifiedBy>
  <cp:lastPrinted>2025-03-18T06:52:20Z</cp:lastPrinted>
  <dcterms:created xsi:type="dcterms:W3CDTF">2004-09-02T00:09:23Z</dcterms:created>
  <dcterms:modified xsi:type="dcterms:W3CDTF">2025-03-25T05:20:05Z</dcterms:modified>
</cp:coreProperties>
</file>