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大会申込ファイル\2025\"/>
    </mc:Choice>
  </mc:AlternateContent>
  <xr:revisionPtr revIDLastSave="0" documentId="13_ncr:1_{BC1722D7-42C5-4844-9856-889A006382A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入力上の注意" sheetId="8" r:id="rId1"/>
    <sheet name="総括申込表" sheetId="2" r:id="rId2"/>
    <sheet name="男子個人種目" sheetId="5" r:id="rId3"/>
    <sheet name="女子個人種目" sheetId="4" r:id="rId4"/>
    <sheet name="リレー" sheetId="3" r:id="rId5"/>
  </sheets>
  <definedNames>
    <definedName name="_xlnm.Print_Area" localSheetId="4">リレー!$A$1:$M$23</definedName>
    <definedName name="_xlnm.Print_Area" localSheetId="3">女子個人種目!$A$1:$M$42</definedName>
    <definedName name="_xlnm.Print_Area" localSheetId="1">総括申込表!$A$1:$J$40</definedName>
    <definedName name="_xlnm.Print_Area" localSheetId="2">男子個人種目!$A$1:$M$42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4" i="3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M4" i="4"/>
  <c r="L4" i="4"/>
  <c r="M3" i="4"/>
  <c r="L3" i="4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3" i="5"/>
  <c r="D19" i="2" l="1"/>
  <c r="I15" i="2"/>
  <c r="I16" i="2" s="1"/>
  <c r="H15" i="2"/>
  <c r="H16" i="2" s="1"/>
  <c r="G15" i="2"/>
  <c r="G16" i="2" s="1"/>
  <c r="F15" i="2"/>
  <c r="F16" i="2" s="1"/>
  <c r="E15" i="2"/>
  <c r="E16" i="2" s="1"/>
  <c r="D15" i="2"/>
  <c r="D16" i="2" s="1"/>
  <c r="C15" i="2"/>
  <c r="C16" i="2" s="1"/>
  <c r="B15" i="2"/>
  <c r="B16" i="2" s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澄川　幸助</author>
  </authors>
  <commentList>
    <comment ref="G3" authorId="0" shapeId="0" xr:uid="{187DCE62-9CC9-44ED-9CF5-78B31BC1DD3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" authorId="0" shapeId="0" xr:uid="{DE40A440-1E31-45F7-917B-469ECC0F07D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" authorId="0" shapeId="0" xr:uid="{1E796B70-55E2-4532-8F21-DD6A19338B1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" authorId="0" shapeId="0" xr:uid="{CD6062CF-C2B4-4739-BBC7-9D1223B8DF1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" authorId="0" shapeId="0" xr:uid="{C3F65A19-EBA3-431D-8F57-708ED05AC7D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" authorId="0" shapeId="0" xr:uid="{175B49DF-E529-4D67-915B-E63196F6388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5" authorId="0" shapeId="0" xr:uid="{1D7C3EEE-C7D9-4381-BF6B-F8E1ABAB675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5" authorId="0" shapeId="0" xr:uid="{8935B040-8AC2-491A-BA7E-0C67C5D26BA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5" authorId="0" shapeId="0" xr:uid="{E807C02E-F740-4C8D-83C4-F178B7B9E65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6" authorId="0" shapeId="0" xr:uid="{CA4DDE68-D0F1-45E4-A29F-043F2D513AB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6" authorId="0" shapeId="0" xr:uid="{146BD18E-704E-4D48-9BB5-62217883B21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6" authorId="0" shapeId="0" xr:uid="{0240B0A1-E53C-4EF8-A2D6-4C9914500A0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7" authorId="0" shapeId="0" xr:uid="{2A6C2A39-C3DB-4BFA-83F7-8DBAAFE2B47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7" authorId="0" shapeId="0" xr:uid="{4A27A8CE-7F56-4B62-95C8-A13FEF2427A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7" authorId="0" shapeId="0" xr:uid="{F14602CF-BE62-48BB-B2D7-F674709FED9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8" authorId="0" shapeId="0" xr:uid="{A65E3ED9-0722-42E1-B56C-B2594F61F78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8" authorId="0" shapeId="0" xr:uid="{AB0974B8-2D36-48E2-8F8B-A66C9F855EC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8" authorId="0" shapeId="0" xr:uid="{8AC7C531-83EB-406A-85E8-3E77A561953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9" authorId="0" shapeId="0" xr:uid="{5DF6356C-EA95-49FC-81F2-4176D4A8A60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9" authorId="0" shapeId="0" xr:uid="{C4D4D92E-8116-4518-AF7C-630A3DD20F3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9" authorId="0" shapeId="0" xr:uid="{E63AD529-EA06-4945-AF51-25A071CFB90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0" authorId="0" shapeId="0" xr:uid="{7A394C7D-B16A-4F19-9E1E-667C2B9FF94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0" authorId="0" shapeId="0" xr:uid="{888F18AE-BB52-41A8-BC87-FA058D04780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0" authorId="0" shapeId="0" xr:uid="{031D749A-20AA-4BCC-8192-1271CCF0270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1" authorId="0" shapeId="0" xr:uid="{D3FCE6B5-6A0D-4601-BDF9-7D9F987BC48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1" authorId="0" shapeId="0" xr:uid="{E8F4DB98-03F5-460A-81E2-25F02A3B39F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1" authorId="0" shapeId="0" xr:uid="{23DAEBA0-83FA-46EE-8768-19A64F4078E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2" authorId="0" shapeId="0" xr:uid="{00040136-107A-46A7-BB09-BCA4CBE3D0B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2" authorId="0" shapeId="0" xr:uid="{337E6272-19CD-429D-8471-42E72418BB6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2" authorId="0" shapeId="0" xr:uid="{9720459E-7F9D-4F6C-9B3B-4ABB49CB2A3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3" authorId="0" shapeId="0" xr:uid="{55A12B6A-1B54-464D-9359-3832A05CEC5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3" authorId="0" shapeId="0" xr:uid="{25142D4B-ED00-427F-9DD4-102B202FD54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3" authorId="0" shapeId="0" xr:uid="{FB617C04-BCC0-46CE-BA29-15E205909C5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4" authorId="0" shapeId="0" xr:uid="{E3CC2927-6370-4E74-B022-76A9EEBB294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4" authorId="0" shapeId="0" xr:uid="{602A2810-504D-4E1B-901C-F44015200DE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4" authorId="0" shapeId="0" xr:uid="{0C422820-0863-459A-98CD-A30C50F43D6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5" authorId="0" shapeId="0" xr:uid="{F8D8541A-C0FE-4D53-AA34-269CB6B437C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5" authorId="0" shapeId="0" xr:uid="{5132A84C-A3F2-4E46-811B-0ACB178CA15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5" authorId="0" shapeId="0" xr:uid="{8A3BFA7F-DB69-427A-9ED9-7E5A437F3AE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6" authorId="0" shapeId="0" xr:uid="{83D75529-BBBC-439D-A6BF-63DC93FE488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6" authorId="0" shapeId="0" xr:uid="{3AEEAC98-1306-41E5-839F-D77972CB71D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6" authorId="0" shapeId="0" xr:uid="{26D858BD-FEFB-4126-9427-F69A9B3B31F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7" authorId="0" shapeId="0" xr:uid="{51F4C3EC-A7BF-4A43-9253-FE03F1E03B2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7" authorId="0" shapeId="0" xr:uid="{E3032A01-5248-47B6-B2DD-BF32163A9D6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7" authorId="0" shapeId="0" xr:uid="{D44110CE-61A3-4CFB-8698-8DAC76D2D48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8" authorId="0" shapeId="0" xr:uid="{594A2777-F442-477C-9EF4-14504B524B6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8" authorId="0" shapeId="0" xr:uid="{3C0C6299-5327-4536-80BE-8F3EA8254D9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8" authorId="0" shapeId="0" xr:uid="{8F35E2CE-E74B-4766-A119-402A25842B2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9" authorId="0" shapeId="0" xr:uid="{F065FAA3-BF7D-4F9A-8DED-919CFABED6C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9" authorId="0" shapeId="0" xr:uid="{88532369-0E9F-49BB-9AF2-4581C54F3FA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9" authorId="0" shapeId="0" xr:uid="{A9B01A35-17B7-4F8A-B46B-8BFA7B7BAB1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0" authorId="0" shapeId="0" xr:uid="{693762D0-7E46-4823-B954-2D66BE38A85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0" authorId="0" shapeId="0" xr:uid="{498F42DF-905B-4694-9171-F14B2931F4D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0" authorId="0" shapeId="0" xr:uid="{42AD61F5-C79B-4EB6-85AC-68BB0E0BCD8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1" authorId="0" shapeId="0" xr:uid="{5469F8F5-C283-4FE8-BD61-5FB0225FEFC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1" authorId="0" shapeId="0" xr:uid="{2D93A06D-BD3E-47D1-93CF-59FF2764DF5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1" authorId="0" shapeId="0" xr:uid="{E217FEE8-D38E-4594-B01A-625663A0754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2" authorId="0" shapeId="0" xr:uid="{46F4D851-12E4-4BA3-B992-52DD15A0035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2" authorId="0" shapeId="0" xr:uid="{C52805C7-54A1-4E4F-A13D-8EA2302960B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2" authorId="0" shapeId="0" xr:uid="{17359FEF-DE60-4D02-BCB3-A11E4148F2C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3" authorId="0" shapeId="0" xr:uid="{BF100E1C-28A1-4653-A2C5-4E7AC43344B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3" authorId="0" shapeId="0" xr:uid="{6DBD31D9-27F7-4A82-B153-93E34A01A19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3" authorId="0" shapeId="0" xr:uid="{5614D772-23A7-4A2F-8943-F4276A8EB92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4" authorId="0" shapeId="0" xr:uid="{5464F99C-470C-45A5-A583-A8EB9B639AB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4" authorId="0" shapeId="0" xr:uid="{5F5AF48E-A5E9-4057-B91E-BA5C5ADA6D1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4" authorId="0" shapeId="0" xr:uid="{6880E814-677D-4E63-9B18-20604AAA69F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5" authorId="0" shapeId="0" xr:uid="{26868231-93CE-4E16-9D30-B61F2387961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5" authorId="0" shapeId="0" xr:uid="{3BEC7994-3555-48E3-981C-772FD678369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5" authorId="0" shapeId="0" xr:uid="{F523460C-707D-4C4B-AECB-579CCC7D643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6" authorId="0" shapeId="0" xr:uid="{859BCECF-5384-479C-9D56-8A77C67A869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6" authorId="0" shapeId="0" xr:uid="{672E91F0-1E46-4B70-9645-2558553CCAD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6" authorId="0" shapeId="0" xr:uid="{838E3608-CBF4-41C1-90C9-316B9F2E934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7" authorId="0" shapeId="0" xr:uid="{4831BBD6-C802-4918-9EA5-7452299824A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7" authorId="0" shapeId="0" xr:uid="{CCA171EE-3BFB-4CB3-8320-5F046D7FBB8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7" authorId="0" shapeId="0" xr:uid="{5BC740AE-D83C-4C20-8776-25F0AB90525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8" authorId="0" shapeId="0" xr:uid="{FDCD3070-1608-4750-9512-1EBA535E225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8" authorId="0" shapeId="0" xr:uid="{A4EA206C-9689-4586-AF4B-D6AB7EE75F2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8" authorId="0" shapeId="0" xr:uid="{99278DF1-4D4E-4727-B448-00344A7E78B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9" authorId="0" shapeId="0" xr:uid="{EF94A4DD-F3E7-4DB3-8305-8F7A153DCD6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9" authorId="0" shapeId="0" xr:uid="{7DB6BA4D-4914-44EB-8CDF-82D317F4603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9" authorId="0" shapeId="0" xr:uid="{6FAFBF01-BD83-43E3-A12A-2E2B4CF597B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0" authorId="0" shapeId="0" xr:uid="{E7CA06E0-E3F3-4C99-8DCB-22588FF6223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0" authorId="0" shapeId="0" xr:uid="{4ADD0085-4745-431E-B494-1D4A64CF60D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0" authorId="0" shapeId="0" xr:uid="{B07EE934-784E-4B26-8B67-9AD5C9D0B53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1" authorId="0" shapeId="0" xr:uid="{57446AFD-BCA5-45E7-8F08-284981B89DC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1" authorId="0" shapeId="0" xr:uid="{35297F6B-98FC-4ECF-9B69-B41E920E311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1" authorId="0" shapeId="0" xr:uid="{8814D3ED-68B2-40B6-8FB2-8C07BCDEBEF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2" authorId="0" shapeId="0" xr:uid="{8F5FD9C0-8162-4F32-810C-010E641A61D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2" authorId="0" shapeId="0" xr:uid="{4B24FB0E-09F6-4A5E-8E42-BD4223E997D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2" authorId="0" shapeId="0" xr:uid="{FA238C75-CB38-434E-B740-DB03CE333AF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3" authorId="0" shapeId="0" xr:uid="{CC8E2FA3-9166-4A64-BCFA-B7AEFE40EB8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3" authorId="0" shapeId="0" xr:uid="{8BB1169E-441F-4018-8B75-69510F71594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3" authorId="0" shapeId="0" xr:uid="{DE1447B5-47D7-4335-A462-F784DC3C995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4" authorId="0" shapeId="0" xr:uid="{6BF32D76-1B32-4592-991C-85A99C74A4F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4" authorId="0" shapeId="0" xr:uid="{FCB24F95-5B17-457E-BF63-94A68A26738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4" authorId="0" shapeId="0" xr:uid="{77CB4EFD-5EE2-4C7E-B8E0-658338FFB72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5" authorId="0" shapeId="0" xr:uid="{36DFA043-B96F-4C83-928F-97D667E0249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5" authorId="0" shapeId="0" xr:uid="{4920F719-F806-45C3-B260-28176BB0BC4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5" authorId="0" shapeId="0" xr:uid="{4D5D9C74-6B9D-4280-8787-4C811BCF914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6" authorId="0" shapeId="0" xr:uid="{E64CBA9B-6136-4630-AFAB-FB701C0DC89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6" authorId="0" shapeId="0" xr:uid="{811F7440-3876-4E32-A6DE-2F04AD13472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6" authorId="0" shapeId="0" xr:uid="{850F3E65-387E-4D5F-AD4F-735DD73CDD3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7" authorId="0" shapeId="0" xr:uid="{D52A7025-9AC1-4733-8129-6F2E9DA6D8B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7" authorId="0" shapeId="0" xr:uid="{DDE50CA1-6416-4A20-B2F2-E57FD2C6C73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7" authorId="0" shapeId="0" xr:uid="{F925A070-6839-4DB9-9CC5-39414B2F17D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8" authorId="0" shapeId="0" xr:uid="{8F3D0E2E-3510-47E0-80B4-9E092F1E6B4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8" authorId="0" shapeId="0" xr:uid="{58ACCCB1-0605-485D-876A-B3696F3085B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8" authorId="0" shapeId="0" xr:uid="{7D863C5E-A47F-4C87-AF15-4510A2526EF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9" authorId="0" shapeId="0" xr:uid="{B1CF4BE7-257F-4048-B140-3D4F0627C18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9" authorId="0" shapeId="0" xr:uid="{4502F075-3F03-42A8-9601-FF9646E1178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9" authorId="0" shapeId="0" xr:uid="{1BBF44B5-DE43-4891-8A24-D75BC038FFD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0" authorId="0" shapeId="0" xr:uid="{460B842D-2601-42C7-94F6-8097A4811F3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0" authorId="0" shapeId="0" xr:uid="{C0AC2BEF-04AA-47E7-8150-4624455C368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0" authorId="0" shapeId="0" xr:uid="{37C877B6-1A86-47E0-B8D0-08C87FBEEBE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1" authorId="0" shapeId="0" xr:uid="{DF8190C2-ABA5-4492-B38C-CE75B8D74FC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1" authorId="0" shapeId="0" xr:uid="{6E0AC325-73F5-491C-A429-957E821D0CE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1" authorId="0" shapeId="0" xr:uid="{B0571E60-84A9-47EF-804E-F5E5616F706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2" authorId="0" shapeId="0" xr:uid="{E5A07B5D-7D5A-4EFC-AC1B-DA6B2511D24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2" authorId="0" shapeId="0" xr:uid="{B643F184-6575-4DC6-893A-7D9AEB7BA52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2" authorId="0" shapeId="0" xr:uid="{043FC4AF-BD4D-441C-90A9-65291010385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3" authorId="0" shapeId="0" xr:uid="{A1EF4B58-1F6A-49F1-9413-FEC2A1C74E5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3" authorId="0" shapeId="0" xr:uid="{E17FEDAE-4CBC-4683-AEF3-D18858088D9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3" authorId="0" shapeId="0" xr:uid="{BB418A14-96D0-49EC-AD1A-9C115CE2A09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4" authorId="0" shapeId="0" xr:uid="{7D36F2D2-5B5F-4FF3-9580-0D1678CB254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4" authorId="0" shapeId="0" xr:uid="{829A1BBF-01CF-4B70-8514-0CD3A456061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4" authorId="0" shapeId="0" xr:uid="{DCB2BD75-F56B-4345-BDC2-3BA35D6D1D0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5" authorId="0" shapeId="0" xr:uid="{7C852ACF-7D5E-40A4-91AC-422B0F560CB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5" authorId="0" shapeId="0" xr:uid="{098C7C3C-CDFE-47BF-9B52-A6DCCEC7E12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5" authorId="0" shapeId="0" xr:uid="{11CB1C94-E9AA-44D1-805C-6CBAB89452F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6" authorId="0" shapeId="0" xr:uid="{8308D61D-0D35-4410-9FFF-ECFDCDF594F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6" authorId="0" shapeId="0" xr:uid="{DF42C3B7-0ADE-41EA-A343-DD8D7E6037D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6" authorId="0" shapeId="0" xr:uid="{4AE5F5D7-D2EC-45CB-9E49-0226C402697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7" authorId="0" shapeId="0" xr:uid="{13E7E177-C8C3-41DE-885A-DDB73FA0C69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7" authorId="0" shapeId="0" xr:uid="{5DD0318D-F791-43A2-9A4E-740FE9E9C05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7" authorId="0" shapeId="0" xr:uid="{CE9D1123-00F9-4097-A414-631D6D7269F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8" authorId="0" shapeId="0" xr:uid="{32D9A5CC-C885-4FE1-B528-B44EE188A2C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8" authorId="0" shapeId="0" xr:uid="{9FDE0718-C005-43B1-B386-68AD45EAE6A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8" authorId="0" shapeId="0" xr:uid="{6B64EABA-10C7-4CB2-83A9-AB87EE78CF3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9" authorId="0" shapeId="0" xr:uid="{84AEBDBF-5A3D-43A9-8777-7CE433CBDDA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9" authorId="0" shapeId="0" xr:uid="{72AB2778-7BF1-4E1B-B689-C49C7EC9A4A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9" authorId="0" shapeId="0" xr:uid="{30EDFDF6-2665-47A4-822A-9F036FE3EF5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50" authorId="0" shapeId="0" xr:uid="{4997000C-AB2A-46FC-9630-BD659B6E55A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50" authorId="0" shapeId="0" xr:uid="{74E1C868-C147-422B-A5E7-1151B6531CA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50" authorId="0" shapeId="0" xr:uid="{02ECF732-58E4-4D77-818F-689D903AF74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澄川　幸助</author>
  </authors>
  <commentList>
    <comment ref="G3" authorId="0" shapeId="0" xr:uid="{D35F6EBE-9E3F-4DDA-9D53-C5078A7F6E0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" authorId="0" shapeId="0" xr:uid="{35C28D0E-6D40-4CCD-9E58-E17AE52ACF4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" authorId="0" shapeId="0" xr:uid="{58B3D41D-9DB4-4222-A51F-1288A4E79EE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" authorId="0" shapeId="0" xr:uid="{1062C98B-9164-4280-B241-2FDFEF9CD97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" authorId="0" shapeId="0" xr:uid="{B329765C-8EDB-48EB-B76C-B6CB9B7F04A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" authorId="0" shapeId="0" xr:uid="{C2E24328-C727-4F08-88A4-7D8FA7EAA92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5" authorId="0" shapeId="0" xr:uid="{14B27B6F-12C2-4F4C-977D-62CB3F692DB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5" authorId="0" shapeId="0" xr:uid="{D4C08920-D429-40F4-BBF5-D42B034241C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5" authorId="0" shapeId="0" xr:uid="{3C2E2BFA-A38D-4242-9748-0EBD5180FBA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6" authorId="0" shapeId="0" xr:uid="{720DD928-131E-4CE6-A8AE-F261B26AFCB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6" authorId="0" shapeId="0" xr:uid="{FB27A4CC-CC8A-465B-BAE6-BD2A5A9A09A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6" authorId="0" shapeId="0" xr:uid="{AF3EC7AA-2CEB-41E0-B6ED-4D16A60CD80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7" authorId="0" shapeId="0" xr:uid="{A7E4A237-2962-4EFA-9337-CB6EA6DA07D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7" authorId="0" shapeId="0" xr:uid="{E19CE479-F565-425F-B176-3A403497931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7" authorId="0" shapeId="0" xr:uid="{9371379A-BC89-4281-9BA6-3D1F98C5639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8" authorId="0" shapeId="0" xr:uid="{9908EDAE-289E-457D-A0DD-8BF67B8E895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8" authorId="0" shapeId="0" xr:uid="{3CA84F3E-4BE6-457B-B08E-AC2CDB42E7F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8" authorId="0" shapeId="0" xr:uid="{1D86FFE6-D9CB-477C-8A2F-D4B60F54246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9" authorId="0" shapeId="0" xr:uid="{888C72EC-8446-40DB-B603-B4CCB2D5E56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9" authorId="0" shapeId="0" xr:uid="{7B81D410-E8AC-4A0D-BBE6-9502E2C7D7B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9" authorId="0" shapeId="0" xr:uid="{41B0B547-8F0C-4100-93CF-E745EF71AF8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0" authorId="0" shapeId="0" xr:uid="{C2B65E6C-FF4C-4BBD-973E-97A472B10D9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0" authorId="0" shapeId="0" xr:uid="{8888DBCB-7A93-4CAF-AC3C-FCF3DD8D4FA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0" authorId="0" shapeId="0" xr:uid="{59559C67-5552-49C3-A5A0-4C438C43A1F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1" authorId="0" shapeId="0" xr:uid="{3E911953-E588-449C-A48F-1A284885723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1" authorId="0" shapeId="0" xr:uid="{4635B9B3-C75C-4A00-888A-B63F3EB1117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1" authorId="0" shapeId="0" xr:uid="{E66BBB25-01BF-4C77-A7D4-4BA25189621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2" authorId="0" shapeId="0" xr:uid="{88A8C435-87C4-43A4-8967-F24EB978AD5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2" authorId="0" shapeId="0" xr:uid="{1F191179-A13B-4CB5-B8EF-B141E193811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2" authorId="0" shapeId="0" xr:uid="{6D6E06AC-C2EA-466E-AABD-FF342E7E4A7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3" authorId="0" shapeId="0" xr:uid="{1C0532D7-7C3C-486D-947B-95615280B42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3" authorId="0" shapeId="0" xr:uid="{0F4F309B-041E-4BD5-B86D-7855304BD3F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3" authorId="0" shapeId="0" xr:uid="{F4F1D704-E303-4B5B-8ACB-4C06D9B4E8D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4" authorId="0" shapeId="0" xr:uid="{CEBDA6C8-D361-4DF0-80AC-3E629CDE725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4" authorId="0" shapeId="0" xr:uid="{1CFCFC07-118F-46D2-ACB5-20D81E71D26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4" authorId="0" shapeId="0" xr:uid="{D32A605C-1CC0-4CC7-8326-DE1E4B8F4BB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5" authorId="0" shapeId="0" xr:uid="{1031FA3B-9120-4F6E-A6F2-928DFB8423B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5" authorId="0" shapeId="0" xr:uid="{ACDDA9CE-8503-4AC9-805E-9243099AA40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5" authorId="0" shapeId="0" xr:uid="{CD418E28-842E-4F7E-A178-8F9524993C0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6" authorId="0" shapeId="0" xr:uid="{1C689E3A-1E52-4FBE-8900-AFA45F171E4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6" authorId="0" shapeId="0" xr:uid="{859FB709-2FA8-4CB4-934D-B395A0FE785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6" authorId="0" shapeId="0" xr:uid="{02F5B618-A8AD-422E-BC93-2003171E344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7" authorId="0" shapeId="0" xr:uid="{7020EF05-2860-42E1-B1C7-8205716C9CF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7" authorId="0" shapeId="0" xr:uid="{9A0272BE-D876-4865-9909-418B81F083B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7" authorId="0" shapeId="0" xr:uid="{7DDA24BD-CB23-4D1C-BD06-34EF29563C4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8" authorId="0" shapeId="0" xr:uid="{2F1846F8-69AB-4DED-8AC7-AB498B58844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8" authorId="0" shapeId="0" xr:uid="{1DE829A6-C1B0-487C-8591-06966DD37EA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8" authorId="0" shapeId="0" xr:uid="{9B4EDE90-1F8E-4EC8-9972-1375ED25C8D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19" authorId="0" shapeId="0" xr:uid="{2753D1FB-6C40-4BD9-B391-7E9ABC9D1D6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9" authorId="0" shapeId="0" xr:uid="{B5126F56-BCF9-4E22-ADB1-0A40ADCE94D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9" authorId="0" shapeId="0" xr:uid="{2C7D22AB-A040-43F3-B7D4-97BC58A2CBD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0" authorId="0" shapeId="0" xr:uid="{803254C7-B979-494F-A34A-A12037E8845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0" authorId="0" shapeId="0" xr:uid="{A47706D3-2E74-47A8-83A9-94CAD507013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0" authorId="0" shapeId="0" xr:uid="{B600C320-2B91-410B-BAAB-F6D24E761D8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1" authorId="0" shapeId="0" xr:uid="{7EB97897-D72A-4BD5-82EA-C9546C651D5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1" authorId="0" shapeId="0" xr:uid="{26530235-EFE4-4358-84D1-7B670551783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1" authorId="0" shapeId="0" xr:uid="{38A94EA4-8AB0-4C3E-9611-2C163D52707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2" authorId="0" shapeId="0" xr:uid="{60E669CC-11A7-47CE-82D8-BD6F239D5BA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2" authorId="0" shapeId="0" xr:uid="{86C98747-62B5-437D-B8C1-EDBE565081D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2" authorId="0" shapeId="0" xr:uid="{0358AF32-C7E1-48F3-AF2B-A76E8E02C44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3" authorId="0" shapeId="0" xr:uid="{2F8A9640-AD28-445F-85A2-844FBAE5847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3" authorId="0" shapeId="0" xr:uid="{CFAA00B8-A118-443F-AFB9-E056BA39B3C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3" authorId="0" shapeId="0" xr:uid="{CFFDF273-3079-4803-A22E-9AA6C13FEF1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4" authorId="0" shapeId="0" xr:uid="{01E46F3D-C8EA-4100-96CB-E23B4BC3919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4" authorId="0" shapeId="0" xr:uid="{BF9706F4-73F7-4AB1-BD84-BFE7A973154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4" authorId="0" shapeId="0" xr:uid="{0EEAA200-C87D-4DE4-8DDF-2DAD1074591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5" authorId="0" shapeId="0" xr:uid="{EB61E700-D043-4E41-8853-6FFF73DA151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5" authorId="0" shapeId="0" xr:uid="{45494697-AC29-4C4D-926F-A385632D654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5" authorId="0" shapeId="0" xr:uid="{72C24ADD-BBA3-4ED9-A71D-8F6B7E4F5E6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6" authorId="0" shapeId="0" xr:uid="{5B28D824-49B1-4473-B35C-1755A60988D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6" authorId="0" shapeId="0" xr:uid="{AB7126F3-E913-4613-9A4F-166FD1BDE5D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6" authorId="0" shapeId="0" xr:uid="{216D880E-EE28-4E73-8F0C-3A2146E1427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7" authorId="0" shapeId="0" xr:uid="{A877D212-7B8D-4C52-9E75-BFC8319D548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7" authorId="0" shapeId="0" xr:uid="{4FE9923C-8A95-4930-A127-04CCE306442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7" authorId="0" shapeId="0" xr:uid="{1FA15551-EE94-4E06-A95C-CDA5CC5E4F8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8" authorId="0" shapeId="0" xr:uid="{E5C2B700-0807-431B-844C-BE924B9FB19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8" authorId="0" shapeId="0" xr:uid="{395D225D-4DBD-460C-9A77-549D6B7F070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8" authorId="0" shapeId="0" xr:uid="{168D3508-E751-4DC6-83FB-F81F32D0D3A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29" authorId="0" shapeId="0" xr:uid="{E58A050B-DA96-4F4E-9C62-56DBA7A01C7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9" authorId="0" shapeId="0" xr:uid="{3E7AE6A9-8896-4343-9870-D6201EF3B8D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9" authorId="0" shapeId="0" xr:uid="{8672CD23-1C6C-4B97-8A0F-0923450F99F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0" authorId="0" shapeId="0" xr:uid="{A8E598CC-213D-4743-A26E-03784DD635C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0" authorId="0" shapeId="0" xr:uid="{AE72D2AC-938A-4BD4-AEF4-D06A55CC0B5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0" authorId="0" shapeId="0" xr:uid="{85AF19D9-1341-45D0-AA4E-10D87DAFEE6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1" authorId="0" shapeId="0" xr:uid="{DBBF8878-5E4F-45DE-90E3-B20CB1D964B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1" authorId="0" shapeId="0" xr:uid="{AEABB6FE-BF88-4F44-9441-46B53B42B5F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1" authorId="0" shapeId="0" xr:uid="{913837CD-E43F-4E4C-A8AF-ED6B9CA4489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2" authorId="0" shapeId="0" xr:uid="{B9DA7DF3-E4B5-480C-94D5-7D57E6F79E5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2" authorId="0" shapeId="0" xr:uid="{1A9C0F8F-7DA7-471A-84D0-2BE2A44C2D1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2" authorId="0" shapeId="0" xr:uid="{BEF51C55-A557-4CB8-8317-9408FC8680C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3" authorId="0" shapeId="0" xr:uid="{6547C01C-4519-4879-B086-4D4830CE7F5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3" authorId="0" shapeId="0" xr:uid="{C4F11362-0DD5-4C31-9F00-8BF6DC1EB60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3" authorId="0" shapeId="0" xr:uid="{77CD44E8-82FF-4D21-8BC2-954DC19AAB1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4" authorId="0" shapeId="0" xr:uid="{01235065-A083-40FF-8207-ACC8364B508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4" authorId="0" shapeId="0" xr:uid="{7E2F7A88-91D5-427D-A7D6-F8A96B3140D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4" authorId="0" shapeId="0" xr:uid="{2310AB6C-281B-430E-93E6-F076A6E9D1D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5" authorId="0" shapeId="0" xr:uid="{69C95EEF-0613-437E-8A01-3949865EBAC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5" authorId="0" shapeId="0" xr:uid="{5E970564-BB5C-4DF2-A15D-76B0645737C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5" authorId="0" shapeId="0" xr:uid="{6CC3E46F-B892-42AC-BECC-A3D95740331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6" authorId="0" shapeId="0" xr:uid="{96579888-591F-4E69-BA70-783FAFB1CBA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6" authorId="0" shapeId="0" xr:uid="{B0D919AE-85E8-44C6-AF2C-046EC6C5419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6" authorId="0" shapeId="0" xr:uid="{0E58D9F6-803F-4C79-8325-8CECF698705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7" authorId="0" shapeId="0" xr:uid="{E6AB462C-70B2-4317-B4DC-3D515DCD817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7" authorId="0" shapeId="0" xr:uid="{D1CC04D2-31B2-45EA-A28C-BE0D0DFC0D5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7" authorId="0" shapeId="0" xr:uid="{AB4D6886-E2AF-4103-BFD5-973179481CA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8" authorId="0" shapeId="0" xr:uid="{FE2BD003-BB2E-4C44-AF9E-BE66D854FA4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8" authorId="0" shapeId="0" xr:uid="{37207D35-D0FE-41B4-BA4A-16CAF8731BC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8" authorId="0" shapeId="0" xr:uid="{227B798E-B5BE-4339-94FD-C68EC1D233E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39" authorId="0" shapeId="0" xr:uid="{5C9754A5-01CA-474C-9D5A-AD86FAC9CD4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9" authorId="0" shapeId="0" xr:uid="{9350AF61-AFA4-483E-A910-DC3D55308B6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9" authorId="0" shapeId="0" xr:uid="{771294A5-3EF8-4A80-AE61-1CBA92B9392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0" authorId="0" shapeId="0" xr:uid="{92D9A687-0CF3-40DA-9766-E33B07BCAD1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0" authorId="0" shapeId="0" xr:uid="{F0989682-005D-4A65-A78A-8DFF8AE9323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0" authorId="0" shapeId="0" xr:uid="{843B3BCF-510A-49D1-A04E-DA662152B57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1" authorId="0" shapeId="0" xr:uid="{2663E510-E7BD-4266-82E6-F8AC11E03DB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1" authorId="0" shapeId="0" xr:uid="{1F95D2CC-B483-49B8-85BF-8F82FEF6461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1" authorId="0" shapeId="0" xr:uid="{4CEEBDB9-A0CA-4F0F-997F-279B0553B72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2" authorId="0" shapeId="0" xr:uid="{EBC1CD9D-7B39-40C6-8998-9853FB7BFFD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2" authorId="0" shapeId="0" xr:uid="{76F71397-3E7C-477A-AE6F-57CCDBA1D66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2" authorId="0" shapeId="0" xr:uid="{53D62FE4-6703-4129-9989-BB08B97C140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3" authorId="0" shapeId="0" xr:uid="{30FB810B-70A7-4917-81A6-F8A563210A4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3" authorId="0" shapeId="0" xr:uid="{ACA8F968-77A8-45F8-AC00-7F91A253108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3" authorId="0" shapeId="0" xr:uid="{28BC97BC-A6DC-4594-B64E-DC539013D70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4" authorId="0" shapeId="0" xr:uid="{92FF40A1-5935-4D38-A9BB-AF46CBF4166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4" authorId="0" shapeId="0" xr:uid="{E4642A8E-F86E-403F-9A78-921F64AEC3D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4" authorId="0" shapeId="0" xr:uid="{93FD0396-B48F-4C3D-A771-81BB39B9AC3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5" authorId="0" shapeId="0" xr:uid="{AB6DF25C-2F7C-439F-AE37-D26FDDEF128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5" authorId="0" shapeId="0" xr:uid="{F3696CFC-17F3-434C-8838-7F9E80D540E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5" authorId="0" shapeId="0" xr:uid="{EDE34C27-72AF-4521-9F6D-BBACDF70FBB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6" authorId="0" shapeId="0" xr:uid="{C2C2251B-8630-4E0C-BED6-F7133E2D9D6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6" authorId="0" shapeId="0" xr:uid="{1086E83F-C2EB-4CE3-AEC5-77B1B6B648D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6" authorId="0" shapeId="0" xr:uid="{45D2F9C1-0766-450D-B80E-423D40A88C8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7" authorId="0" shapeId="0" xr:uid="{0231DBDC-8DC2-4F24-9677-FFF66C5EB36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7" authorId="0" shapeId="0" xr:uid="{25476DFD-F4C3-4D7A-848E-E2DE18A21B0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7" authorId="0" shapeId="0" xr:uid="{02392BDF-3B57-4457-955C-190E995EC53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8" authorId="0" shapeId="0" xr:uid="{38602906-1508-409C-AD7B-0F145432554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8" authorId="0" shapeId="0" xr:uid="{0D1A174E-5941-40DA-889A-1D7C610B278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8" authorId="0" shapeId="0" xr:uid="{3589D143-BBF1-4B79-889E-4CEB3B79273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49" authorId="0" shapeId="0" xr:uid="{EA2743B7-ABD3-4775-82EB-D892A818C4E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9" authorId="0" shapeId="0" xr:uid="{1FADBF73-5478-4EF8-B690-9FA6246595C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9" authorId="0" shapeId="0" xr:uid="{B18D944B-64E9-4B92-BCEE-FDC9A840B5B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50" authorId="0" shapeId="0" xr:uid="{0735999E-7715-40DF-9B7B-216AEFBA047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50" authorId="0" shapeId="0" xr:uid="{80785D56-E7B5-4246-85B6-3B745C9C09B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50" authorId="0" shapeId="0" xr:uid="{419887A1-18F7-4CFE-B5E4-14DFDF25CF0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51" authorId="0" shapeId="0" xr:uid="{3B62531C-8369-44E0-80D7-300D60DC999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51" authorId="0" shapeId="0" xr:uid="{44A3C7EB-90CC-474F-AEF8-7AC0163D810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51" authorId="0" shapeId="0" xr:uid="{9BDE634A-77B7-4540-8BCF-CE73D1770B3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G52" authorId="0" shapeId="0" xr:uid="{38A733A5-A377-49BF-8365-A70CDB99F35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52" authorId="0" shapeId="0" xr:uid="{BD04749A-FADB-4416-98F2-85599D02B9C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52" authorId="0" shapeId="0" xr:uid="{7138E286-A592-4AE9-8D12-6A5BD74598D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</commentList>
</comments>
</file>

<file path=xl/sharedStrings.xml><?xml version="1.0" encoding="utf-8"?>
<sst xmlns="http://schemas.openxmlformats.org/spreadsheetml/2006/main" count="610" uniqueCount="471">
  <si>
    <t>氏名</t>
    <rPh sb="0" eb="2">
      <t>シメイ</t>
    </rPh>
    <phoneticPr fontId="2"/>
  </si>
  <si>
    <t>ﾌﾘｶﾞﾅ</t>
    <phoneticPr fontId="2"/>
  </si>
  <si>
    <t>種目１</t>
    <rPh sb="0" eb="2">
      <t>シュモク</t>
    </rPh>
    <phoneticPr fontId="2"/>
  </si>
  <si>
    <t>記録１</t>
    <rPh sb="0" eb="2">
      <t>キロク</t>
    </rPh>
    <phoneticPr fontId="2"/>
  </si>
  <si>
    <t>種目２</t>
    <rPh sb="0" eb="2">
      <t>シュモク</t>
    </rPh>
    <phoneticPr fontId="2"/>
  </si>
  <si>
    <t>記録２</t>
    <rPh sb="0" eb="2">
      <t>キロク</t>
    </rPh>
    <phoneticPr fontId="2"/>
  </si>
  <si>
    <t>種目３</t>
    <rPh sb="0" eb="2">
      <t>シュモク</t>
    </rPh>
    <phoneticPr fontId="2"/>
  </si>
  <si>
    <t>記録３</t>
    <rPh sb="0" eb="2">
      <t>キロク</t>
    </rPh>
    <phoneticPr fontId="2"/>
  </si>
  <si>
    <t>学年</t>
    <rPh sb="0" eb="2">
      <t>ガクネン</t>
    </rPh>
    <phoneticPr fontId="2"/>
  </si>
  <si>
    <t>半角数字</t>
    <rPh sb="0" eb="2">
      <t>ハンカク</t>
    </rPh>
    <rPh sb="2" eb="4">
      <t>スウジ</t>
    </rPh>
    <phoneticPr fontId="2"/>
  </si>
  <si>
    <t>記入例</t>
    <rPh sb="0" eb="2">
      <t>キニュウ</t>
    </rPh>
    <rPh sb="2" eb="3">
      <t>レイ</t>
    </rPh>
    <phoneticPr fontId="2"/>
  </si>
  <si>
    <t>香川　太朗</t>
    <rPh sb="0" eb="2">
      <t>カガワ</t>
    </rPh>
    <rPh sb="3" eb="5">
      <t>タロウ</t>
    </rPh>
    <phoneticPr fontId="2"/>
  </si>
  <si>
    <t>ｶｶﾞﾜ ﾀﾛｳ</t>
    <phoneticPr fontId="2"/>
  </si>
  <si>
    <t>0001234</t>
    <phoneticPr fontId="2"/>
  </si>
  <si>
    <t>男子</t>
    <rPh sb="0" eb="2">
      <t>ダンシ</t>
    </rPh>
    <phoneticPr fontId="2"/>
  </si>
  <si>
    <t>津田</t>
  </si>
  <si>
    <t>高松</t>
  </si>
  <si>
    <t>高松商</t>
  </si>
  <si>
    <t>坂出</t>
  </si>
  <si>
    <t>丸亀</t>
  </si>
  <si>
    <t>丸亀城西</t>
  </si>
  <si>
    <t>高瀬</t>
  </si>
  <si>
    <t>笠田</t>
  </si>
  <si>
    <t>観音寺一</t>
  </si>
  <si>
    <t>高松一</t>
  </si>
  <si>
    <t>高松西</t>
  </si>
  <si>
    <t>高松北</t>
  </si>
  <si>
    <t>香川中央</t>
  </si>
  <si>
    <t>英明</t>
  </si>
  <si>
    <t>藤井</t>
  </si>
  <si>
    <t>尽誠学園</t>
  </si>
  <si>
    <t>香川西</t>
  </si>
  <si>
    <t>１００ｍ</t>
    <phoneticPr fontId="2"/>
  </si>
  <si>
    <t>２００ｍ</t>
    <phoneticPr fontId="2"/>
  </si>
  <si>
    <t>４００ｍ</t>
    <phoneticPr fontId="2"/>
  </si>
  <si>
    <t>８００ｍ</t>
    <phoneticPr fontId="2"/>
  </si>
  <si>
    <t>５０００ｍ</t>
    <phoneticPr fontId="2"/>
  </si>
  <si>
    <t>１１０ｍH</t>
    <phoneticPr fontId="2"/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</si>
  <si>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</si>
  <si>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</si>
  <si>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</si>
  <si>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</si>
  <si>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砲丸投</t>
    <rPh sb="0" eb="3">
      <t>ホウガンナ</t>
    </rPh>
    <phoneticPr fontId="2"/>
  </si>
  <si>
    <t>円盤投</t>
    <rPh sb="0" eb="3">
      <t>エンバンナ</t>
    </rPh>
    <phoneticPr fontId="2"/>
  </si>
  <si>
    <t>ハンマー投</t>
    <rPh sb="4" eb="5">
      <t>ナ</t>
    </rPh>
    <phoneticPr fontId="2"/>
  </si>
  <si>
    <t>１５００ｍ</t>
    <phoneticPr fontId="2"/>
  </si>
  <si>
    <t>0023456</t>
    <phoneticPr fontId="2"/>
  </si>
  <si>
    <t>0時間02分34秒56</t>
    <rPh sb="1" eb="3">
      <t>ジカン</t>
    </rPh>
    <rPh sb="5" eb="6">
      <t>フン</t>
    </rPh>
    <rPh sb="8" eb="9">
      <t>ビョウ</t>
    </rPh>
    <phoneticPr fontId="2"/>
  </si>
  <si>
    <t>0時間00分12秒34</t>
    <rPh sb="1" eb="3">
      <t>ジカン</t>
    </rPh>
    <rPh sb="5" eb="6">
      <t>フン</t>
    </rPh>
    <rPh sb="8" eb="9">
      <t>ビョウ</t>
    </rPh>
    <phoneticPr fontId="2"/>
  </si>
  <si>
    <t>所属コード</t>
    <rPh sb="0" eb="2">
      <t>ショゾク</t>
    </rPh>
    <phoneticPr fontId="2"/>
  </si>
  <si>
    <t>女子</t>
    <rPh sb="0" eb="2">
      <t>ジョシ</t>
    </rPh>
    <phoneticPr fontId="2"/>
  </si>
  <si>
    <t>リレー</t>
    <phoneticPr fontId="2"/>
  </si>
  <si>
    <t>参加料</t>
    <rPh sb="0" eb="3">
      <t>サンカリョウ</t>
    </rPh>
    <phoneticPr fontId="2"/>
  </si>
  <si>
    <t>添付した別紙の内容で、標記大会に参加申し込みをいたします。</t>
    <rPh sb="0" eb="2">
      <t>テンプ</t>
    </rPh>
    <rPh sb="4" eb="6">
      <t>ベッシ</t>
    </rPh>
    <rPh sb="7" eb="9">
      <t>ナイヨウ</t>
    </rPh>
    <rPh sb="11" eb="13">
      <t>ヒョウキ</t>
    </rPh>
    <rPh sb="13" eb="15">
      <t>タイカイ</t>
    </rPh>
    <rPh sb="16" eb="18">
      <t>サンカ</t>
    </rPh>
    <rPh sb="18" eb="19">
      <t>モウ</t>
    </rPh>
    <rPh sb="20" eb="21">
      <t>コ</t>
    </rPh>
    <phoneticPr fontId="2"/>
  </si>
  <si>
    <t>所属名</t>
    <rPh sb="0" eb="2">
      <t>ショゾク</t>
    </rPh>
    <rPh sb="2" eb="3">
      <t>メイ</t>
    </rPh>
    <phoneticPr fontId="2"/>
  </si>
  <si>
    <t>所属長</t>
    <rPh sb="0" eb="3">
      <t>ショゾクチョウ</t>
    </rPh>
    <phoneticPr fontId="2"/>
  </si>
  <si>
    <t>印</t>
    <rPh sb="0" eb="1">
      <t>イン</t>
    </rPh>
    <phoneticPr fontId="2"/>
  </si>
  <si>
    <t>引率責任者</t>
    <rPh sb="0" eb="2">
      <t>インソツ</t>
    </rPh>
    <rPh sb="2" eb="5">
      <t>セキニンシャ</t>
    </rPh>
    <phoneticPr fontId="2"/>
  </si>
  <si>
    <t>三本松</t>
  </si>
  <si>
    <t>石田</t>
  </si>
  <si>
    <t>志度</t>
  </si>
  <si>
    <t>高松東</t>
  </si>
  <si>
    <t>高松工</t>
  </si>
  <si>
    <t>高松南</t>
  </si>
  <si>
    <t>農業経営</t>
  </si>
  <si>
    <t>飯山</t>
  </si>
  <si>
    <t>坂出商業</t>
  </si>
  <si>
    <t>坂出工</t>
  </si>
  <si>
    <t>多度津</t>
  </si>
  <si>
    <t>善通寺一</t>
  </si>
  <si>
    <t>琴平</t>
  </si>
  <si>
    <t>高松桜井</t>
  </si>
  <si>
    <t>三木</t>
  </si>
  <si>
    <t>藤井学園寒川</t>
  </si>
  <si>
    <t>高松中央</t>
  </si>
  <si>
    <t>大手前高松</t>
  </si>
  <si>
    <t>坂出第一</t>
  </si>
  <si>
    <t>香川誠陵</t>
  </si>
  <si>
    <t>高校所属コード</t>
    <rPh sb="0" eb="2">
      <t>コウコウ</t>
    </rPh>
    <rPh sb="2" eb="4">
      <t>ショゾク</t>
    </rPh>
    <phoneticPr fontId="2"/>
  </si>
  <si>
    <t>３０００ｍ</t>
    <phoneticPr fontId="2"/>
  </si>
  <si>
    <t>４００ｍH</t>
    <phoneticPr fontId="2"/>
  </si>
  <si>
    <t>５０００ｍW</t>
    <phoneticPr fontId="2"/>
  </si>
  <si>
    <t>３０００ｍSC</t>
    <phoneticPr fontId="2"/>
  </si>
  <si>
    <t>2</t>
    <phoneticPr fontId="2"/>
  </si>
  <si>
    <t>所属略称</t>
    <rPh sb="0" eb="2">
      <t>ショゾク</t>
    </rPh>
    <rPh sb="2" eb="4">
      <t>リャクショウ</t>
    </rPh>
    <phoneticPr fontId="2"/>
  </si>
  <si>
    <t>リレー申し込み</t>
    <rPh sb="3" eb="4">
      <t>モウ</t>
    </rPh>
    <rPh sb="5" eb="6">
      <t>コ</t>
    </rPh>
    <phoneticPr fontId="2"/>
  </si>
  <si>
    <t>選択</t>
    <rPh sb="0" eb="2">
      <t>センタク</t>
    </rPh>
    <phoneticPr fontId="2"/>
  </si>
  <si>
    <t>記録は5桁</t>
    <rPh sb="0" eb="2">
      <t>キロク</t>
    </rPh>
    <rPh sb="4" eb="5">
      <t>ケタ</t>
    </rPh>
    <phoneticPr fontId="2"/>
  </si>
  <si>
    <t>例５６秒３０
05630</t>
    <rPh sb="0" eb="1">
      <t>レイ</t>
    </rPh>
    <rPh sb="3" eb="4">
      <t>ビョウ</t>
    </rPh>
    <phoneticPr fontId="2"/>
  </si>
  <si>
    <t>種目</t>
    <rPh sb="0" eb="2">
      <t>シュモク</t>
    </rPh>
    <phoneticPr fontId="2"/>
  </si>
  <si>
    <t>A・B</t>
    <phoneticPr fontId="2"/>
  </si>
  <si>
    <t>記録</t>
    <rPh sb="0" eb="2">
      <t>キロク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</si>
  <si>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</si>
  <si>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</si>
  <si>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</si>
  <si>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</si>
  <si>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</si>
  <si>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</si>
  <si>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</si>
  <si>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</si>
  <si>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</si>
  <si>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</si>
  <si>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</si>
  <si>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男子1600R</t>
    <rPh sb="0" eb="2">
      <t>ダンシ</t>
    </rPh>
    <phoneticPr fontId="2"/>
  </si>
  <si>
    <t>女子1600R</t>
    <rPh sb="0" eb="2">
      <t>ジョシ</t>
    </rPh>
    <phoneticPr fontId="2"/>
  </si>
  <si>
    <t>香川陸上競技協会　会長殿</t>
    <rPh sb="0" eb="2">
      <t>カガワ</t>
    </rPh>
    <rPh sb="2" eb="4">
      <t>リクジョウ</t>
    </rPh>
    <rPh sb="4" eb="6">
      <t>キョウギ</t>
    </rPh>
    <rPh sb="6" eb="8">
      <t>キョウカイ</t>
    </rPh>
    <rPh sb="9" eb="11">
      <t>カイチョウ</t>
    </rPh>
    <rPh sb="11" eb="12">
      <t>ドノ</t>
    </rPh>
    <phoneticPr fontId="2"/>
  </si>
  <si>
    <t>やり投</t>
    <rPh sb="2" eb="3">
      <t>ナ</t>
    </rPh>
    <phoneticPr fontId="2"/>
  </si>
  <si>
    <t>高校砲丸投</t>
    <rPh sb="0" eb="2">
      <t>コウコウ</t>
    </rPh>
    <rPh sb="2" eb="4">
      <t>ホウガン</t>
    </rPh>
    <rPh sb="4" eb="5">
      <t>ナ</t>
    </rPh>
    <phoneticPr fontId="2"/>
  </si>
  <si>
    <t>高校ハンマー投</t>
    <rPh sb="0" eb="2">
      <t>コウコウ</t>
    </rPh>
    <rPh sb="6" eb="7">
      <t>ナ</t>
    </rPh>
    <phoneticPr fontId="2"/>
  </si>
  <si>
    <t>中学所属コード</t>
    <rPh sb="0" eb="2">
      <t>チュウガク</t>
    </rPh>
    <rPh sb="2" eb="4">
      <t>ショゾク</t>
    </rPh>
    <phoneticPr fontId="2"/>
  </si>
  <si>
    <t>一般所属コード</t>
    <rPh sb="0" eb="2">
      <t>イッパン</t>
    </rPh>
    <rPh sb="2" eb="4">
      <t>ショゾク</t>
    </rPh>
    <phoneticPr fontId="2"/>
  </si>
  <si>
    <t>高松市立古高松中学校</t>
  </si>
  <si>
    <t>香川マスターズ陸上競技連盟</t>
  </si>
  <si>
    <t>観音寺市立観音寺中学校</t>
  </si>
  <si>
    <t>香川教員クラブ</t>
  </si>
  <si>
    <t>丸亀市立綾歌中学校</t>
  </si>
  <si>
    <t>琴平町立琴平中学校</t>
  </si>
  <si>
    <t>小豆郡陸上競技協会</t>
  </si>
  <si>
    <t>さぬき市・東かがわ市陸上競技協会</t>
  </si>
  <si>
    <t>高松市陸上競技協会</t>
  </si>
  <si>
    <t>坂出市陸上競技協会</t>
  </si>
  <si>
    <t>丸亀市陸上競技協会</t>
  </si>
  <si>
    <t>仲多度善通寺陸上競技協会</t>
  </si>
  <si>
    <t>三豊市観音寺市陸上競技協会</t>
  </si>
  <si>
    <t>丸亀市立南中学校</t>
  </si>
  <si>
    <t>高松市立紫雲中学校</t>
  </si>
  <si>
    <t>丸亀市立東中学校</t>
  </si>
  <si>
    <t>坂出市立坂出中学校</t>
  </si>
  <si>
    <t>土庄町立土庄中学校</t>
  </si>
  <si>
    <t>多度津町立多度津中学校</t>
  </si>
  <si>
    <t>高松市立山田中学校</t>
  </si>
  <si>
    <t>さぬき市立天王中学校</t>
  </si>
  <si>
    <t>土庄町立豊島中学校</t>
  </si>
  <si>
    <t>東かがわ市立引田中学校</t>
  </si>
  <si>
    <t>東かがわ市立白鳥中学校</t>
  </si>
  <si>
    <t>東かがわ市立大川中学校</t>
  </si>
  <si>
    <t>さぬき市立大川第一中学校</t>
  </si>
  <si>
    <t>さぬき市立志度中学校</t>
  </si>
  <si>
    <t>さぬき市立志度東中学校</t>
  </si>
  <si>
    <t>さぬき市立長尾中学校</t>
  </si>
  <si>
    <t>三木町立三木中学校</t>
  </si>
  <si>
    <t>直島町立直島中学校</t>
  </si>
  <si>
    <t>香大附属高松中学校</t>
  </si>
  <si>
    <t>香川県立高松北中学校</t>
  </si>
  <si>
    <t>高松市立桜町中学校</t>
  </si>
  <si>
    <t>高松市立玉藻中学校</t>
  </si>
  <si>
    <t>高松市立高松第一中学校</t>
  </si>
  <si>
    <t>高松市立鶴尾中学校</t>
  </si>
  <si>
    <t>高松市立屋島中学校</t>
  </si>
  <si>
    <t>高松市立協和中学校</t>
  </si>
  <si>
    <t>高松市立龍雲中学校</t>
  </si>
  <si>
    <t>高松市立勝賀中学校</t>
  </si>
  <si>
    <t>高松市立一宮中学校</t>
  </si>
  <si>
    <t>高松市立香東中学校</t>
  </si>
  <si>
    <t>高松市立下笠居中学校</t>
  </si>
  <si>
    <t>高松市立男木中学校</t>
  </si>
  <si>
    <t>高松市立太田中学校</t>
  </si>
  <si>
    <t>高松市立木太中学校</t>
  </si>
  <si>
    <t>高松市立塩江中学校</t>
  </si>
  <si>
    <t>高松市立庵治中学校</t>
  </si>
  <si>
    <t>高松市立牟礼中学校</t>
  </si>
  <si>
    <t>高松市立香川第一中学校</t>
  </si>
  <si>
    <t>高松市立国分寺中学校</t>
  </si>
  <si>
    <t>香川誠陵中学校</t>
  </si>
  <si>
    <t>大手前高松中学校</t>
  </si>
  <si>
    <t>高松市立香南中学校</t>
  </si>
  <si>
    <t>宇多津町立宇多津中学校</t>
  </si>
  <si>
    <t>香大附属坂出中学校</t>
  </si>
  <si>
    <t>坂出市立東部中学校</t>
  </si>
  <si>
    <t>坂出市立白峰中学校</t>
  </si>
  <si>
    <t>坂出市立瀬居中学校</t>
  </si>
  <si>
    <t>坂出市立岩黒中学校</t>
  </si>
  <si>
    <t>坂出市立櫃石中学校</t>
  </si>
  <si>
    <t>丸亀市立西中学校</t>
  </si>
  <si>
    <t>丸亀市立本島中学校</t>
  </si>
  <si>
    <t>丸亀市立広島中学校</t>
  </si>
  <si>
    <t>丸亀市立飯山中学校</t>
  </si>
  <si>
    <t>藤井中学校</t>
  </si>
  <si>
    <t>善通寺市立西中学校</t>
  </si>
  <si>
    <t>善通寺市立東中学校</t>
  </si>
  <si>
    <t>まんのう町立満濃中学校</t>
  </si>
  <si>
    <t>まんのう町立琴南中学校</t>
  </si>
  <si>
    <t>観音寺市立中部中学校</t>
  </si>
  <si>
    <t>観音寺市立伊吹中学校</t>
  </si>
  <si>
    <t>観音寺市立大野原中学校</t>
  </si>
  <si>
    <t>観音寺市立豊浜中学校</t>
  </si>
  <si>
    <t>三豊市観音寺市学校組合立三豊中学校</t>
  </si>
  <si>
    <t>三豊市立高瀬中学校</t>
  </si>
  <si>
    <t>三豊市立三野津中学校</t>
  </si>
  <si>
    <t>三豊市立豊中中学校</t>
  </si>
  <si>
    <t>三豊市立詫間中学校</t>
  </si>
  <si>
    <t>三豊市立仁尾中学校</t>
  </si>
  <si>
    <t>三豊市立和光中学校</t>
  </si>
  <si>
    <t>香川RC遊</t>
  </si>
  <si>
    <t>RATTLE</t>
  </si>
  <si>
    <t>綾川ＡＣ</t>
  </si>
  <si>
    <t>香川アスリート倶楽部</t>
  </si>
  <si>
    <t>丸亀スタジアムJC</t>
  </si>
  <si>
    <t>ASPERITY</t>
  </si>
  <si>
    <t>小豆島町立小豆島中学校</t>
    <rPh sb="5" eb="8">
      <t>ショウドシマ</t>
    </rPh>
    <phoneticPr fontId="2"/>
  </si>
  <si>
    <t>香川高専高松</t>
    <rPh sb="0" eb="2">
      <t>カガワ</t>
    </rPh>
    <rPh sb="2" eb="4">
      <t>コウセン</t>
    </rPh>
    <rPh sb="4" eb="6">
      <t>タカマツ</t>
    </rPh>
    <phoneticPr fontId="2"/>
  </si>
  <si>
    <t>香川高専詫間</t>
    <rPh sb="0" eb="2">
      <t>カガワ</t>
    </rPh>
    <rPh sb="2" eb="4">
      <t>コウセン</t>
    </rPh>
    <rPh sb="4" eb="6">
      <t>タクマ</t>
    </rPh>
    <phoneticPr fontId="2"/>
  </si>
  <si>
    <t>小豆島中央</t>
    <rPh sb="3" eb="5">
      <t>チュウオウ</t>
    </rPh>
    <phoneticPr fontId="2"/>
  </si>
  <si>
    <t>さぬき南中学校</t>
    <rPh sb="3" eb="4">
      <t>ミナミ</t>
    </rPh>
    <phoneticPr fontId="2"/>
  </si>
  <si>
    <t>観音寺総合</t>
    <rPh sb="3" eb="5">
      <t>ソウゴウ</t>
    </rPh>
    <phoneticPr fontId="2"/>
  </si>
  <si>
    <t>日</t>
    <rPh sb="0" eb="1">
      <t>ヒ</t>
    </rPh>
    <phoneticPr fontId="2"/>
  </si>
  <si>
    <t>ｱｽﾘｰﾄﾋﾞﾌﾞｽ</t>
    <phoneticPr fontId="2"/>
  </si>
  <si>
    <t>４００ｍ</t>
  </si>
  <si>
    <t>８００ｍ</t>
  </si>
  <si>
    <t>１００ｍ</t>
  </si>
  <si>
    <t>２００ｍ</t>
  </si>
  <si>
    <t>１５００ｍ</t>
  </si>
  <si>
    <t>４００ｍH</t>
  </si>
  <si>
    <t>３０００ｍ</t>
  </si>
  <si>
    <t>【1】総括申込表</t>
    <rPh sb="3" eb="5">
      <t>ソウカツ</t>
    </rPh>
    <rPh sb="5" eb="7">
      <t>モウシコミ</t>
    </rPh>
    <rPh sb="7" eb="8">
      <t>ヒョウ</t>
    </rPh>
    <phoneticPr fontId="22"/>
  </si>
  <si>
    <t>　必要事項を全て入力してください。</t>
    <rPh sb="1" eb="3">
      <t>ヒツヨウ</t>
    </rPh>
    <rPh sb="3" eb="5">
      <t>ジコウ</t>
    </rPh>
    <rPh sb="4" eb="5">
      <t>スベ</t>
    </rPh>
    <rPh sb="6" eb="8">
      <t>ニュウリョク</t>
    </rPh>
    <phoneticPr fontId="2"/>
  </si>
  <si>
    <t>　県内登録団体の所属コードは下記に記載しています。</t>
    <rPh sb="1" eb="3">
      <t>ケンナイ</t>
    </rPh>
    <rPh sb="2" eb="6">
      <t>トウロクダンタイ</t>
    </rPh>
    <rPh sb="7" eb="8">
      <t>ショゾク</t>
    </rPh>
    <rPh sb="13" eb="15">
      <t>カキ</t>
    </rPh>
    <rPh sb="16" eb="18">
      <t>キサイ</t>
    </rPh>
    <phoneticPr fontId="22"/>
  </si>
  <si>
    <t>　種目数の入力は種別や県内、県外に注意してください。</t>
    <rPh sb="0" eb="3">
      <t>シュモクスウ</t>
    </rPh>
    <rPh sb="4" eb="6">
      <t>ニュウリョク</t>
    </rPh>
    <rPh sb="8" eb="10">
      <t>シュベツ</t>
    </rPh>
    <rPh sb="11" eb="13">
      <t>ケンナイ</t>
    </rPh>
    <rPh sb="13" eb="15">
      <t>ケンガイ</t>
    </rPh>
    <rPh sb="17" eb="19">
      <t>チュウイ</t>
    </rPh>
    <phoneticPr fontId="2"/>
  </si>
  <si>
    <t>　緊急連絡先は必ず入力してください。入力に不備等がある際にご連絡する場合があります。</t>
    <rPh sb="0" eb="5">
      <t>キンキュウレンラクサキ</t>
    </rPh>
    <rPh sb="6" eb="7">
      <t>カナラ</t>
    </rPh>
    <rPh sb="8" eb="10">
      <t>ニュウリョク</t>
    </rPh>
    <rPh sb="17" eb="19">
      <t>ニュウリョク</t>
    </rPh>
    <rPh sb="20" eb="22">
      <t>フビ</t>
    </rPh>
    <rPh sb="23" eb="24">
      <t>ナド</t>
    </rPh>
    <rPh sb="27" eb="28">
      <t>サイ</t>
    </rPh>
    <rPh sb="29" eb="31">
      <t>レンラク</t>
    </rPh>
    <rPh sb="33" eb="35">
      <t>バアイ</t>
    </rPh>
    <phoneticPr fontId="2"/>
  </si>
  <si>
    <t>　記録を必ず入力してください。番組編成に必要です。</t>
    <rPh sb="2" eb="3">
      <t>カナラ</t>
    </rPh>
    <rPh sb="4" eb="6">
      <t>ニュウリョク</t>
    </rPh>
    <rPh sb="13" eb="17">
      <t>バングミヘンセイ</t>
    </rPh>
    <rPh sb="18" eb="20">
      <t>ヒツヨウ</t>
    </rPh>
    <phoneticPr fontId="22"/>
  </si>
  <si>
    <t>　リレーのみに参加の選手も個人種目のシートに入力してください。（種目・記録は空欄）</t>
    <rPh sb="7" eb="9">
      <t>サンカ</t>
    </rPh>
    <rPh sb="10" eb="12">
      <t>センシュ</t>
    </rPh>
    <rPh sb="13" eb="17">
      <t>コジンシュモク</t>
    </rPh>
    <rPh sb="22" eb="24">
      <t>ニュウリョク</t>
    </rPh>
    <rPh sb="32" eb="34">
      <t>シュモク</t>
    </rPh>
    <rPh sb="35" eb="37">
      <t>キロク</t>
    </rPh>
    <rPh sb="38" eb="40">
      <t>クウラン</t>
    </rPh>
    <phoneticPr fontId="2"/>
  </si>
  <si>
    <t>全角漢字
姓と名の間
全角スペース</t>
    <rPh sb="0" eb="2">
      <t>ゼンカク</t>
    </rPh>
    <rPh sb="2" eb="4">
      <t>カンジ</t>
    </rPh>
    <rPh sb="5" eb="6">
      <t>セイ</t>
    </rPh>
    <rPh sb="7" eb="8">
      <t>メイ</t>
    </rPh>
    <rPh sb="9" eb="10">
      <t>アイダ</t>
    </rPh>
    <rPh sb="11" eb="13">
      <t>ゼンカク</t>
    </rPh>
    <phoneticPr fontId="2"/>
  </si>
  <si>
    <t>半角ｶﾀｶﾅ
姓と名の間
半角ｽﾍﾟｰｽ</t>
    <rPh sb="0" eb="2">
      <t>ハンカク</t>
    </rPh>
    <rPh sb="7" eb="8">
      <t>セイ</t>
    </rPh>
    <rPh sb="9" eb="10">
      <t>メイ</t>
    </rPh>
    <rPh sb="11" eb="12">
      <t>アイダ</t>
    </rPh>
    <rPh sb="13" eb="15">
      <t>ハンカク</t>
    </rPh>
    <phoneticPr fontId="2"/>
  </si>
  <si>
    <t>リストから選択
種別に注意</t>
    <rPh sb="5" eb="7">
      <t>センタク</t>
    </rPh>
    <rPh sb="8" eb="10">
      <t>シュベツ</t>
    </rPh>
    <rPh sb="11" eb="13">
      <t>チュウイ</t>
    </rPh>
    <phoneticPr fontId="2"/>
  </si>
  <si>
    <t>ﾄﾗｯｸ種目7桁
ﾌｨｰﾙﾄﾞ種目5桁
混成得点5桁</t>
    <rPh sb="4" eb="6">
      <t>シュモク</t>
    </rPh>
    <rPh sb="7" eb="8">
      <t>ケタ</t>
    </rPh>
    <rPh sb="15" eb="17">
      <t>シュモク</t>
    </rPh>
    <rPh sb="18" eb="19">
      <t>ケタ</t>
    </rPh>
    <rPh sb="20" eb="22">
      <t>コンセイ</t>
    </rPh>
    <rPh sb="23" eb="24">
      <t>トクテン</t>
    </rPh>
    <rPh sb="25" eb="26">
      <t>ケタ</t>
    </rPh>
    <phoneticPr fontId="2"/>
  </si>
  <si>
    <t>中学砲丸</t>
    <rPh sb="0" eb="2">
      <t>チュウガク</t>
    </rPh>
    <rPh sb="2" eb="4">
      <t>ホウガン</t>
    </rPh>
    <phoneticPr fontId="2"/>
  </si>
  <si>
    <t>01234</t>
    <phoneticPr fontId="2"/>
  </si>
  <si>
    <t>０１２ｍ３４</t>
    <phoneticPr fontId="2"/>
  </si>
  <si>
    <t>選手はアスリートビブスのナンバーを記入、半角数字</t>
    <rPh sb="0" eb="2">
      <t>センシュ</t>
    </rPh>
    <rPh sb="17" eb="19">
      <t>キニュウ</t>
    </rPh>
    <rPh sb="20" eb="22">
      <t>ハンカク</t>
    </rPh>
    <rPh sb="22" eb="24">
      <t>スウジ</t>
    </rPh>
    <phoneticPr fontId="2"/>
  </si>
  <si>
    <t>400mR</t>
    <phoneticPr fontId="2"/>
  </si>
  <si>
    <t>香川高</t>
    <rPh sb="0" eb="2">
      <t>カガワ</t>
    </rPh>
    <rPh sb="2" eb="3">
      <t>コウ</t>
    </rPh>
    <phoneticPr fontId="2"/>
  </si>
  <si>
    <t>ｶｶﾞﾜｺｳ</t>
    <phoneticPr fontId="2"/>
  </si>
  <si>
    <t>360000</t>
    <phoneticPr fontId="2"/>
  </si>
  <si>
    <t>04150</t>
    <phoneticPr fontId="2"/>
  </si>
  <si>
    <t>1234</t>
    <phoneticPr fontId="2"/>
  </si>
  <si>
    <t>1235</t>
    <phoneticPr fontId="2"/>
  </si>
  <si>
    <t>1236</t>
    <phoneticPr fontId="2"/>
  </si>
  <si>
    <t>1237</t>
    <phoneticPr fontId="2"/>
  </si>
  <si>
    <t>1238</t>
    <phoneticPr fontId="2"/>
  </si>
  <si>
    <t>所属長・引率者の押印の上、郵送してください。（郵送先は大会要項を参照）</t>
    <rPh sb="0" eb="2">
      <t>ショゾク</t>
    </rPh>
    <rPh sb="2" eb="3">
      <t>チョウ</t>
    </rPh>
    <rPh sb="4" eb="7">
      <t>インソツシャ</t>
    </rPh>
    <rPh sb="8" eb="10">
      <t>オウイン</t>
    </rPh>
    <rPh sb="11" eb="12">
      <t>ウエ</t>
    </rPh>
    <rPh sb="13" eb="15">
      <t>ユウソウ</t>
    </rPh>
    <rPh sb="23" eb="26">
      <t>ユウソウサキ</t>
    </rPh>
    <rPh sb="27" eb="31">
      <t>タイカイヨウコウ</t>
    </rPh>
    <rPh sb="32" eb="34">
      <t>サンショウ</t>
    </rPh>
    <phoneticPr fontId="2"/>
  </si>
  <si>
    <t>　必ずデータ送信と紙媒体の郵送の両方を行ってください。</t>
    <rPh sb="1" eb="2">
      <t>カナラ</t>
    </rPh>
    <rPh sb="6" eb="8">
      <t>ソウシン</t>
    </rPh>
    <rPh sb="9" eb="12">
      <t>カミバイタイ</t>
    </rPh>
    <rPh sb="13" eb="15">
      <t>ユウソウ</t>
    </rPh>
    <rPh sb="16" eb="18">
      <t>リョウホウ</t>
    </rPh>
    <rPh sb="19" eb="20">
      <t>オコナ</t>
    </rPh>
    <phoneticPr fontId="2"/>
  </si>
  <si>
    <t>入力について不明な点は、上記メールアドレスまでお問い合わせください。</t>
    <rPh sb="0" eb="2">
      <t>ニュウリョク</t>
    </rPh>
    <rPh sb="6" eb="8">
      <t>フメイ</t>
    </rPh>
    <rPh sb="9" eb="10">
      <t>テン</t>
    </rPh>
    <rPh sb="12" eb="14">
      <t>ジョウキ</t>
    </rPh>
    <rPh sb="24" eb="25">
      <t>ト</t>
    </rPh>
    <rPh sb="26" eb="27">
      <t>ア</t>
    </rPh>
    <phoneticPr fontId="2"/>
  </si>
  <si>
    <t>RAK</t>
  </si>
  <si>
    <t>OTNC</t>
  </si>
  <si>
    <t>リソーシズ</t>
  </si>
  <si>
    <t>ララパルーザ</t>
  </si>
  <si>
    <t>YMC</t>
  </si>
  <si>
    <t>すいか</t>
  </si>
  <si>
    <t>RexxzmEveryoneAthletesClub</t>
  </si>
  <si>
    <t>MOON</t>
  </si>
  <si>
    <t>メイスンワーク</t>
  </si>
  <si>
    <t>YKSS</t>
  </si>
  <si>
    <t>月</t>
    <rPh sb="0" eb="1">
      <t>ツキ</t>
    </rPh>
    <phoneticPr fontId="2"/>
  </si>
  <si>
    <t>中学１１０ｍH</t>
    <rPh sb="0" eb="2">
      <t>チュウガク</t>
    </rPh>
    <phoneticPr fontId="2"/>
  </si>
  <si>
    <t>中学砲丸投</t>
    <rPh sb="0" eb="2">
      <t>チュウガク</t>
    </rPh>
    <rPh sb="2" eb="5">
      <t>ホウガンナゲ</t>
    </rPh>
    <phoneticPr fontId="2"/>
  </si>
  <si>
    <t>高校円盤投</t>
    <rPh sb="0" eb="2">
      <t>コウコウ</t>
    </rPh>
    <rPh sb="2" eb="5">
      <t>エンバンナ</t>
    </rPh>
    <phoneticPr fontId="2"/>
  </si>
  <si>
    <t>５０００ｍ</t>
  </si>
  <si>
    <t>中学１００ｍH</t>
    <rPh sb="0" eb="2">
      <t>チュウガク</t>
    </rPh>
    <phoneticPr fontId="2"/>
  </si>
  <si>
    <t>１００ｍH</t>
  </si>
  <si>
    <t>５０００ｍW</t>
  </si>
  <si>
    <t>男子400R</t>
    <rPh sb="0" eb="2">
      <t>ダンシ</t>
    </rPh>
    <phoneticPr fontId="2"/>
  </si>
  <si>
    <t>女子400R</t>
    <rPh sb="0" eb="2">
      <t>ジョシ</t>
    </rPh>
    <phoneticPr fontId="2"/>
  </si>
  <si>
    <t>所属ﾌﾘｶﾞﾅ</t>
    <rPh sb="0" eb="2">
      <t>ショゾク</t>
    </rPh>
    <phoneticPr fontId="2"/>
  </si>
  <si>
    <t>SORA</t>
  </si>
  <si>
    <t>FLY KAGAWAS FLY</t>
  </si>
  <si>
    <t>←全角</t>
    <rPh sb="1" eb="3">
      <t>ゼンカク</t>
    </rPh>
    <phoneticPr fontId="2"/>
  </si>
  <si>
    <t>リスト選択</t>
    <rPh sb="3" eb="5">
      <t>センタク</t>
    </rPh>
    <phoneticPr fontId="2"/>
  </si>
  <si>
    <t>全角</t>
    <rPh sb="0" eb="2">
      <t>ゼンカク</t>
    </rPh>
    <phoneticPr fontId="2"/>
  </si>
  <si>
    <t>半角ｶﾅ</t>
    <rPh sb="0" eb="2">
      <t>ハンカク</t>
    </rPh>
    <phoneticPr fontId="2"/>
  </si>
  <si>
    <t>半角数字
6桁</t>
    <rPh sb="0" eb="2">
      <t>ハンカク</t>
    </rPh>
    <rPh sb="2" eb="4">
      <t>スウジ</t>
    </rPh>
    <rPh sb="6" eb="7">
      <t>ケタ</t>
    </rPh>
    <phoneticPr fontId="2"/>
  </si>
  <si>
    <t>A・B</t>
  </si>
  <si>
    <t>綾川町立綾川中学校</t>
    <rPh sb="5" eb="6">
      <t>カワ</t>
    </rPh>
    <phoneticPr fontId="2"/>
  </si>
  <si>
    <t>責任者連絡用電話</t>
    <rPh sb="0" eb="3">
      <t>セキニンシャ</t>
    </rPh>
    <rPh sb="3" eb="5">
      <t>レンラク</t>
    </rPh>
    <rPh sb="5" eb="6">
      <t>ヨウ</t>
    </rPh>
    <rPh sb="6" eb="8">
      <t>デンワ</t>
    </rPh>
    <phoneticPr fontId="2"/>
  </si>
  <si>
    <t>申し込みファイルをメール送信しました。</t>
    <rPh sb="0" eb="1">
      <t>モウ</t>
    </rPh>
    <rPh sb="2" eb="3">
      <t>コ</t>
    </rPh>
    <rPh sb="12" eb="14">
      <t>ソウシン</t>
    </rPh>
    <phoneticPr fontId="2"/>
  </si>
  <si>
    <t>qqpg7nc9k@muse.ocn.ne.jp</t>
    <phoneticPr fontId="2"/>
  </si>
  <si>
    <t>必要な用紙を印刷し送付します。</t>
    <rPh sb="0" eb="2">
      <t>ヒツヨウ</t>
    </rPh>
    <rPh sb="3" eb="5">
      <t>ヨウシ</t>
    </rPh>
    <rPh sb="6" eb="8">
      <t>インサツ</t>
    </rPh>
    <rPh sb="9" eb="11">
      <t>ソウフ</t>
    </rPh>
    <phoneticPr fontId="2"/>
  </si>
  <si>
    <t>記録5桁</t>
    <rPh sb="0" eb="2">
      <t>キロク</t>
    </rPh>
    <rPh sb="3" eb="4">
      <t>ケタ</t>
    </rPh>
    <phoneticPr fontId="2"/>
  </si>
  <si>
    <t>例56秒30
05630</t>
    <rPh sb="0" eb="1">
      <t>レイ</t>
    </rPh>
    <rPh sb="3" eb="4">
      <t>ビョウ</t>
    </rPh>
    <phoneticPr fontId="2"/>
  </si>
  <si>
    <t>360001</t>
  </si>
  <si>
    <t>360002</t>
  </si>
  <si>
    <t>360003</t>
  </si>
  <si>
    <t>360007</t>
  </si>
  <si>
    <t>360008</t>
  </si>
  <si>
    <t>360011</t>
  </si>
  <si>
    <t>360013</t>
  </si>
  <si>
    <t>360014</t>
  </si>
  <si>
    <t>360019</t>
  </si>
  <si>
    <t>360020</t>
  </si>
  <si>
    <t>360021</t>
  </si>
  <si>
    <t>360023</t>
  </si>
  <si>
    <t>360024</t>
  </si>
  <si>
    <t>360025</t>
  </si>
  <si>
    <t>360026</t>
  </si>
  <si>
    <t>360051</t>
  </si>
  <si>
    <t>石丸製麺株式会社</t>
  </si>
  <si>
    <t>360054</t>
  </si>
  <si>
    <t>360056</t>
  </si>
  <si>
    <t>360058</t>
  </si>
  <si>
    <t>360061</t>
  </si>
  <si>
    <t>360065</t>
  </si>
  <si>
    <t>360067</t>
  </si>
  <si>
    <t>360068</t>
  </si>
  <si>
    <t>360069</t>
  </si>
  <si>
    <t>360070</t>
  </si>
  <si>
    <t>360071</t>
  </si>
  <si>
    <t>360072</t>
  </si>
  <si>
    <t>360073</t>
  </si>
  <si>
    <t>360074</t>
  </si>
  <si>
    <t>360075</t>
  </si>
  <si>
    <t>360076</t>
  </si>
  <si>
    <t>360078</t>
  </si>
  <si>
    <t>360079</t>
  </si>
  <si>
    <t>360080</t>
  </si>
  <si>
    <t>360081</t>
  </si>
  <si>
    <t>360083</t>
  </si>
  <si>
    <t>360084</t>
  </si>
  <si>
    <t>360085</t>
  </si>
  <si>
    <t>360086</t>
  </si>
  <si>
    <t>360087</t>
  </si>
  <si>
    <t>360088</t>
  </si>
  <si>
    <t>360089</t>
  </si>
  <si>
    <t>360090</t>
  </si>
  <si>
    <t>360091</t>
  </si>
  <si>
    <t>360092</t>
  </si>
  <si>
    <t>360093</t>
  </si>
  <si>
    <t>360094</t>
  </si>
  <si>
    <t>360095</t>
  </si>
  <si>
    <t>360096</t>
  </si>
  <si>
    <t>360097</t>
  </si>
  <si>
    <t>360098</t>
  </si>
  <si>
    <t>360099</t>
  </si>
  <si>
    <t>360100</t>
  </si>
  <si>
    <t>360101</t>
  </si>
  <si>
    <t>360102</t>
  </si>
  <si>
    <t>Be Nice</t>
  </si>
  <si>
    <t>A.T.K.AC</t>
  </si>
  <si>
    <t>←半角ｶﾀｶﾅ</t>
    <rPh sb="1" eb="3">
      <t>ハンカク</t>
    </rPh>
    <phoneticPr fontId="2"/>
  </si>
  <si>
    <t>360103</t>
  </si>
  <si>
    <t>360104</t>
  </si>
  <si>
    <t>KMJ</t>
  </si>
  <si>
    <t>所属団体情報（入力してください）</t>
    <rPh sb="0" eb="2">
      <t>ショゾク</t>
    </rPh>
    <rPh sb="2" eb="4">
      <t>ダンタイ</t>
    </rPh>
    <rPh sb="4" eb="6">
      <t>ジョウホウ</t>
    </rPh>
    <rPh sb="7" eb="9">
      <t>ニュウリョク</t>
    </rPh>
    <phoneticPr fontId="2"/>
  </si>
  <si>
    <t>←半角数字6桁（陸連の旧団体ｺｰﾄﾞ）。不明な場合は空欄。</t>
    <rPh sb="1" eb="3">
      <t>ハンカク</t>
    </rPh>
    <rPh sb="3" eb="5">
      <t>スウジ</t>
    </rPh>
    <rPh sb="6" eb="7">
      <t>ケタ</t>
    </rPh>
    <rPh sb="8" eb="10">
      <t>リクレン</t>
    </rPh>
    <rPh sb="11" eb="12">
      <t>キュウ</t>
    </rPh>
    <rPh sb="12" eb="14">
      <t>ダンタイ</t>
    </rPh>
    <rPh sb="19" eb="21">
      <t>フメイ</t>
    </rPh>
    <rPh sb="20" eb="22">
      <t>フメイ</t>
    </rPh>
    <rPh sb="23" eb="25">
      <t>バアイ</t>
    </rPh>
    <rPh sb="26" eb="28">
      <t>クウラン</t>
    </rPh>
    <phoneticPr fontId="2"/>
  </si>
  <si>
    <t>都道府県</t>
    <rPh sb="0" eb="4">
      <t>トドウフケン</t>
    </rPh>
    <phoneticPr fontId="2"/>
  </si>
  <si>
    <t>←リスト選択</t>
    <rPh sb="4" eb="6">
      <t>センタク</t>
    </rPh>
    <phoneticPr fontId="2"/>
  </si>
  <si>
    <t>申込種目数（種目数を入力してください）</t>
    <rPh sb="0" eb="5">
      <t>モウシコミシュモクスウ</t>
    </rPh>
    <rPh sb="6" eb="9">
      <t>シュモクスウ</t>
    </rPh>
    <rPh sb="10" eb="12">
      <t>ニュウリョク</t>
    </rPh>
    <phoneticPr fontId="2"/>
  </si>
  <si>
    <t>香川県登録選手</t>
    <rPh sb="0" eb="3">
      <t>カガワケン</t>
    </rPh>
    <rPh sb="3" eb="7">
      <t>トウロクセンシュ</t>
    </rPh>
    <phoneticPr fontId="2"/>
  </si>
  <si>
    <t>県外登録選手</t>
    <rPh sb="0" eb="2">
      <t>ケンガイ</t>
    </rPh>
    <rPh sb="2" eb="6">
      <t>トウロクセンシュ</t>
    </rPh>
    <phoneticPr fontId="2"/>
  </si>
  <si>
    <t>一般</t>
    <rPh sb="0" eb="2">
      <t>イッパン</t>
    </rPh>
    <phoneticPr fontId="2"/>
  </si>
  <si>
    <t>高校</t>
    <rPh sb="0" eb="2">
      <t>コウコウ</t>
    </rPh>
    <phoneticPr fontId="2"/>
  </si>
  <si>
    <t>中学</t>
    <rPh sb="0" eb="2">
      <t>チュウガク</t>
    </rPh>
    <phoneticPr fontId="2"/>
  </si>
  <si>
    <t>合計</t>
    <rPh sb="0" eb="2">
      <t>ゴウケイ</t>
    </rPh>
    <phoneticPr fontId="2"/>
  </si>
  <si>
    <t>参加実人数（入力してください）</t>
    <rPh sb="0" eb="5">
      <t>サンカジツニンズウ</t>
    </rPh>
    <rPh sb="6" eb="8">
      <t>ニュウリョク</t>
    </rPh>
    <phoneticPr fontId="2"/>
  </si>
  <si>
    <t>合計参加料</t>
    <rPh sb="0" eb="2">
      <t>ゴウケイ</t>
    </rPh>
    <rPh sb="2" eb="5">
      <t>サンカリョウ</t>
    </rPh>
    <phoneticPr fontId="2"/>
  </si>
  <si>
    <t>円</t>
    <rPh sb="0" eb="1">
      <t>エン</t>
    </rPh>
    <phoneticPr fontId="2"/>
  </si>
  <si>
    <t>総括申込表から
自動読込</t>
    <rPh sb="0" eb="2">
      <t>ソウカツ</t>
    </rPh>
    <rPh sb="2" eb="4">
      <t>モウシコミ</t>
    </rPh>
    <rPh sb="4" eb="5">
      <t>ヒョウ</t>
    </rPh>
    <rPh sb="8" eb="10">
      <t>ジドウ</t>
    </rPh>
    <rPh sb="10" eb="11">
      <t>ヨ</t>
    </rPh>
    <rPh sb="11" eb="12">
      <t>コ</t>
    </rPh>
    <phoneticPr fontId="2"/>
  </si>
  <si>
    <t>地元登録の大学生は
登録陸協の県ｺｰﾄﾞに
修正して下さい</t>
    <rPh sb="0" eb="2">
      <t>ジモト</t>
    </rPh>
    <rPh sb="2" eb="4">
      <t>トウロク</t>
    </rPh>
    <rPh sb="5" eb="8">
      <t>ダイガクセイ</t>
    </rPh>
    <rPh sb="10" eb="12">
      <t>トウロク</t>
    </rPh>
    <rPh sb="12" eb="14">
      <t>リッキョウ</t>
    </rPh>
    <rPh sb="15" eb="16">
      <t>ケン</t>
    </rPh>
    <rPh sb="22" eb="24">
      <t>シュウセイ</t>
    </rPh>
    <rPh sb="26" eb="27">
      <t>クダ</t>
    </rPh>
    <phoneticPr fontId="2"/>
  </si>
  <si>
    <t>県ｺｰﾄﾞ</t>
    <rPh sb="0" eb="1">
      <t>ケン</t>
    </rPh>
    <phoneticPr fontId="2"/>
  </si>
  <si>
    <t>北海道</t>
  </si>
  <si>
    <t>青　森</t>
  </si>
  <si>
    <t>岩  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</si>
  <si>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</si>
  <si>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</si>
  <si>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</si>
  <si>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</si>
  <si>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</si>
  <si>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</si>
  <si>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</si>
  <si>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</si>
  <si>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</si>
  <si>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</si>
  <si>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</si>
  <si>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  潟</t>
  </si>
  <si>
    <t>富  山</t>
  </si>
  <si>
    <t>石  川</t>
  </si>
  <si>
    <t>福  井</t>
  </si>
  <si>
    <t>山  梨</t>
  </si>
  <si>
    <t>長  野</t>
  </si>
  <si>
    <t>岐  阜</t>
  </si>
  <si>
    <t>静  岡</t>
  </si>
  <si>
    <t>愛  知</t>
  </si>
  <si>
    <t>三  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</si>
  <si>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</si>
  <si>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</si>
  <si>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</si>
  <si>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</si>
  <si>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</si>
  <si>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</si>
  <si>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</si>
  <si>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</si>
  <si>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</si>
  <si>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</si>
  <si>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</si>
  <si>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</si>
  <si>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</si>
  <si>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</si>
  <si>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</si>
  <si>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</si>
  <si>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</si>
  <si>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</si>
  <si>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</si>
  <si>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</si>
  <si>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</si>
  <si>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</si>
  <si>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</si>
  <si>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リレーのみに参加の選手も個人種目のシートに入力（種目・記録は空欄）してください</t>
    <phoneticPr fontId="2"/>
  </si>
  <si>
    <t>総括申込表から自動入力</t>
    <rPh sb="0" eb="5">
      <t>ソウカツモウシコミヒョウ</t>
    </rPh>
    <rPh sb="7" eb="9">
      <t>ジドウ</t>
    </rPh>
    <rPh sb="9" eb="11">
      <t>ニュウリョク</t>
    </rPh>
    <phoneticPr fontId="2"/>
  </si>
  <si>
    <t>選択
(任意)</t>
    <rPh sb="0" eb="2">
      <t>センタク</t>
    </rPh>
    <rPh sb="4" eb="6">
      <t>ニンイ</t>
    </rPh>
    <phoneticPr fontId="2"/>
  </si>
  <si>
    <t>　所属ｺｰﾄﾞは、陸連の旧団体ｺｰﾄﾞです。大学は49＋4桁。他県の団体で不明な場合は空欄でかまいません。</t>
    <rPh sb="1" eb="3">
      <t>ショゾク</t>
    </rPh>
    <rPh sb="9" eb="10">
      <t>キュウ</t>
    </rPh>
    <rPh sb="10" eb="12">
      <t>ショゾク</t>
    </rPh>
    <rPh sb="13" eb="15">
      <t>ダンタイ</t>
    </rPh>
    <rPh sb="22" eb="24">
      <t>ダイガク</t>
    </rPh>
    <rPh sb="29" eb="30">
      <t>ケタ</t>
    </rPh>
    <rPh sb="33" eb="35">
      <t>ダンタイ</t>
    </rPh>
    <rPh sb="35" eb="36">
      <t>デ</t>
    </rPh>
    <rPh sb="36" eb="38">
      <t>フメイ</t>
    </rPh>
    <rPh sb="37" eb="39">
      <t>バアイ</t>
    </rPh>
    <rPh sb="40" eb="42">
      <t>クウラン</t>
    </rPh>
    <phoneticPr fontId="2"/>
  </si>
  <si>
    <t>　都道府県はリストから選択してください。</t>
    <rPh sb="0" eb="4">
      <t>トドウフケン</t>
    </rPh>
    <rPh sb="10" eb="12">
      <t>センタク</t>
    </rPh>
    <phoneticPr fontId="2"/>
  </si>
  <si>
    <t>【2】個人申込表（男子・女子）、リレー</t>
    <rPh sb="3" eb="8">
      <t>コジンモウシコミヒョウ</t>
    </rPh>
    <rPh sb="9" eb="11">
      <t>ダンシ</t>
    </rPh>
    <rPh sb="12" eb="14">
      <t>ジョシ</t>
    </rPh>
    <phoneticPr fontId="22"/>
  </si>
  <si>
    <t>　種目はリストから選んでください。種別　中・高・一般などに注意。</t>
    <rPh sb="1" eb="3">
      <t>シュモク</t>
    </rPh>
    <rPh sb="9" eb="10">
      <t>エラ</t>
    </rPh>
    <rPh sb="17" eb="19">
      <t>シュベツ</t>
    </rPh>
    <rPh sb="20" eb="21">
      <t>チュウ</t>
    </rPh>
    <rPh sb="22" eb="23">
      <t>コウ</t>
    </rPh>
    <rPh sb="24" eb="26">
      <t>イッパン</t>
    </rPh>
    <rPh sb="29" eb="31">
      <t>チュウイ</t>
    </rPh>
    <phoneticPr fontId="22"/>
  </si>
  <si>
    <t>　所属ｺｰﾄﾞは総括申込表に入力すると自動で反映されます。</t>
    <rPh sb="1" eb="3">
      <t>ショゾク</t>
    </rPh>
    <rPh sb="8" eb="12">
      <t>ソウカツモウシコミ</t>
    </rPh>
    <rPh sb="12" eb="13">
      <t>ヒョウ</t>
    </rPh>
    <rPh sb="14" eb="16">
      <t>ニュウリョク</t>
    </rPh>
    <rPh sb="19" eb="21">
      <t>ジドウ</t>
    </rPh>
    <rPh sb="22" eb="24">
      <t>ハンエイ</t>
    </rPh>
    <phoneticPr fontId="2"/>
  </si>
  <si>
    <t>　県ｺｰﾄﾞは総括申込表の都道府県を選択すると自動で反映されます。</t>
    <rPh sb="1" eb="2">
      <t>ケン</t>
    </rPh>
    <rPh sb="6" eb="8">
      <t>ソウカツ</t>
    </rPh>
    <rPh sb="8" eb="10">
      <t>モウシコミ</t>
    </rPh>
    <rPh sb="10" eb="12">
      <t>ヒョウノ</t>
    </rPh>
    <rPh sb="12" eb="17">
      <t>トドウフケンヲ</t>
    </rPh>
    <rPh sb="17" eb="21">
      <t>センタクスル</t>
    </rPh>
    <rPh sb="22" eb="25">
      <t>ジドウデ</t>
    </rPh>
    <rPh sb="25" eb="31">
      <t>ハンエイサレマス</t>
    </rPh>
    <phoneticPr fontId="2"/>
  </si>
  <si>
    <t>　大学生で地元登録の方は、県ｺｰﾄﾞの数式を削除して、各自の登録陸協の県ｺｰﾄﾞに打ち直してください。</t>
    <rPh sb="1" eb="4">
      <t>ダイガクセイ</t>
    </rPh>
    <rPh sb="5" eb="7">
      <t>ジモト</t>
    </rPh>
    <rPh sb="7" eb="9">
      <t>トウロク</t>
    </rPh>
    <rPh sb="10" eb="11">
      <t>カタ</t>
    </rPh>
    <rPh sb="13" eb="14">
      <t>ケン</t>
    </rPh>
    <rPh sb="19" eb="21">
      <t>スウシキ</t>
    </rPh>
    <rPh sb="22" eb="24">
      <t>サクジョ</t>
    </rPh>
    <rPh sb="27" eb="29">
      <t>カクジ</t>
    </rPh>
    <rPh sb="30" eb="32">
      <t>トウロク</t>
    </rPh>
    <rPh sb="32" eb="33">
      <t>リク</t>
    </rPh>
    <rPh sb="33" eb="34">
      <t>キョウ</t>
    </rPh>
    <rPh sb="35" eb="36">
      <t>ケン</t>
    </rPh>
    <rPh sb="41" eb="42">
      <t>ウ</t>
    </rPh>
    <rPh sb="43" eb="44">
      <t>ナオ</t>
    </rPh>
    <phoneticPr fontId="2"/>
  </si>
  <si>
    <t>ﾄﾗｯｸ7桁
ﾌｨｰﾙﾄﾞ5桁
混成得点5桁</t>
    <rPh sb="5" eb="6">
      <t>ケタ</t>
    </rPh>
    <rPh sb="14" eb="15">
      <t>ケタ</t>
    </rPh>
    <rPh sb="16" eb="18">
      <t>コンセイ</t>
    </rPh>
    <rPh sb="19" eb="20">
      <t>トクテン</t>
    </rPh>
    <rPh sb="21" eb="22">
      <t>ケタ</t>
    </rPh>
    <phoneticPr fontId="2"/>
  </si>
  <si>
    <t>数式</t>
    <rPh sb="0" eb="2">
      <t>スウシキ</t>
    </rPh>
    <phoneticPr fontId="2"/>
  </si>
  <si>
    <t>略称</t>
    <rPh sb="0" eb="2">
      <t>リャクショウ</t>
    </rPh>
    <phoneticPr fontId="2"/>
  </si>
  <si>
    <t>【3】申し込み方法（データ送信＋紙媒体の郵送）</t>
    <rPh sb="3" eb="4">
      <t>モウ</t>
    </rPh>
    <rPh sb="5" eb="6">
      <t>コ</t>
    </rPh>
    <rPh sb="7" eb="9">
      <t>ホウホウ</t>
    </rPh>
    <rPh sb="13" eb="15">
      <t>ソウシン</t>
    </rPh>
    <rPh sb="16" eb="17">
      <t>カミ</t>
    </rPh>
    <rPh sb="17" eb="19">
      <t>バイタイ</t>
    </rPh>
    <rPh sb="20" eb="22">
      <t>ユウソウ</t>
    </rPh>
    <phoneticPr fontId="22"/>
  </si>
  <si>
    <r>
      <t>Excelファイル名の後の（所属名）を校名や団体名に変更してメールに添付し、</t>
    </r>
    <r>
      <rPr>
        <b/>
        <sz val="16"/>
        <color rgb="FFFF0000"/>
        <rFont val="Century"/>
        <family val="1"/>
      </rPr>
      <t xml:space="preserve">qqpg7nc9k@muse.ocn.ne.jp </t>
    </r>
    <r>
      <rPr>
        <sz val="11"/>
        <rFont val="ＭＳ ゴシック"/>
        <family val="3"/>
        <charset val="128"/>
      </rPr>
      <t>まで送信して下さい。</t>
    </r>
    <rPh sb="9" eb="10">
      <t>メイ</t>
    </rPh>
    <rPh sb="11" eb="12">
      <t>アト</t>
    </rPh>
    <rPh sb="14" eb="16">
      <t>ショゾク</t>
    </rPh>
    <rPh sb="16" eb="17">
      <t>メイ</t>
    </rPh>
    <rPh sb="19" eb="21">
      <t>コウメイ</t>
    </rPh>
    <rPh sb="22" eb="25">
      <t>ダンタイメイ</t>
    </rPh>
    <rPh sb="26" eb="28">
      <t>ヘンコウ</t>
    </rPh>
    <rPh sb="34" eb="36">
      <t>テンプ</t>
    </rPh>
    <rPh sb="65" eb="67">
      <t>ソウシン</t>
    </rPh>
    <rPh sb="69" eb="70">
      <t>クダ</t>
    </rPh>
    <phoneticPr fontId="2"/>
  </si>
  <si>
    <t>総括申込表、個人種目（男子・女子）、リレーのシート全てを印刷してください。</t>
    <rPh sb="0" eb="3">
      <t>ソウカツモウ</t>
    </rPh>
    <rPh sb="3" eb="4">
      <t>コ</t>
    </rPh>
    <rPh sb="4" eb="5">
      <t>ヒョウ</t>
    </rPh>
    <rPh sb="6" eb="8">
      <t>コジン</t>
    </rPh>
    <rPh sb="8" eb="10">
      <t>シュモク</t>
    </rPh>
    <rPh sb="11" eb="12">
      <t>オトコ</t>
    </rPh>
    <rPh sb="12" eb="13">
      <t>コ</t>
    </rPh>
    <rPh sb="14" eb="15">
      <t>オンナ</t>
    </rPh>
    <rPh sb="15" eb="16">
      <t>コ</t>
    </rPh>
    <rPh sb="25" eb="26">
      <t>スベ</t>
    </rPh>
    <rPh sb="28" eb="30">
      <t>インサツ</t>
    </rPh>
    <phoneticPr fontId="22"/>
  </si>
  <si>
    <t>香川県　所属コード</t>
    <rPh sb="0" eb="3">
      <t>カガワケン</t>
    </rPh>
    <rPh sb="4" eb="6">
      <t>ショゾク</t>
    </rPh>
    <phoneticPr fontId="2"/>
  </si>
  <si>
    <t>三菱ケミカル株式会社　香川事業所</t>
    <rPh sb="11" eb="13">
      <t>カガワ</t>
    </rPh>
    <phoneticPr fontId="3"/>
  </si>
  <si>
    <t>第15即応機動連隊善通寺自衛隊</t>
    <rPh sb="0" eb="1">
      <t>ダイ</t>
    </rPh>
    <rPh sb="3" eb="5">
      <t>ソクオウ</t>
    </rPh>
    <rPh sb="5" eb="7">
      <t>キドウ</t>
    </rPh>
    <rPh sb="7" eb="9">
      <t>レンタイ</t>
    </rPh>
    <rPh sb="9" eb="15">
      <t>ゼンツウジジエイタイ</t>
    </rPh>
    <phoneticPr fontId="3"/>
  </si>
  <si>
    <t>香川大学医学部</t>
    <rPh sb="0" eb="4">
      <t>カガワダイガク</t>
    </rPh>
    <rPh sb="4" eb="7">
      <t>イガクブ</t>
    </rPh>
    <phoneticPr fontId="3"/>
  </si>
  <si>
    <t>香川高等専門学校高松キャンパス</t>
    <rPh sb="0" eb="2">
      <t>カガワ</t>
    </rPh>
    <rPh sb="2" eb="4">
      <t>コウトウ</t>
    </rPh>
    <rPh sb="4" eb="6">
      <t>センモン</t>
    </rPh>
    <rPh sb="6" eb="8">
      <t>ガッコウ</t>
    </rPh>
    <rPh sb="8" eb="10">
      <t>タカマツ</t>
    </rPh>
    <phoneticPr fontId="3"/>
  </si>
  <si>
    <t>三豊市体育協会陸上部</t>
    <rPh sb="0" eb="5">
      <t>ミトヨシタイイク</t>
    </rPh>
    <rPh sb="5" eb="7">
      <t>キョウカイ</t>
    </rPh>
    <rPh sb="7" eb="10">
      <t>リクジョウブ</t>
    </rPh>
    <phoneticPr fontId="3"/>
  </si>
  <si>
    <t>高松クラブ</t>
    <rPh sb="0" eb="2">
      <t>タカマツ</t>
    </rPh>
    <phoneticPr fontId="3"/>
  </si>
  <si>
    <t>工芸OBクラブ</t>
    <rPh sb="0" eb="2">
      <t>コウゲイ</t>
    </rPh>
    <phoneticPr fontId="3"/>
  </si>
  <si>
    <t>香川レーシングチーム</t>
    <rPh sb="0" eb="2">
      <t>カガワ</t>
    </rPh>
    <phoneticPr fontId="3"/>
  </si>
  <si>
    <t>四電工</t>
    <rPh sb="0" eb="3">
      <t>ヨンデンコウ</t>
    </rPh>
    <phoneticPr fontId="3"/>
  </si>
  <si>
    <t>香川スプリントチーム</t>
    <rPh sb="0" eb="2">
      <t>カガワ</t>
    </rPh>
    <phoneticPr fontId="3"/>
  </si>
  <si>
    <t>丸亀高校教員</t>
    <rPh sb="0" eb="2">
      <t>マルガメ</t>
    </rPh>
    <rPh sb="2" eb="4">
      <t>コウコウ</t>
    </rPh>
    <rPh sb="4" eb="6">
      <t>キョウイン</t>
    </rPh>
    <phoneticPr fontId="3"/>
  </si>
  <si>
    <t>香川視覚支援</t>
    <rPh sb="2" eb="4">
      <t>シカク</t>
    </rPh>
    <rPh sb="4" eb="6">
      <t>シエン</t>
    </rPh>
    <phoneticPr fontId="2"/>
  </si>
  <si>
    <t>四国物産株式会社</t>
    <rPh sb="0" eb="4">
      <t>シコクブッサン</t>
    </rPh>
    <rPh sb="4" eb="8">
      <t>カブシキガイシャ</t>
    </rPh>
    <phoneticPr fontId="3"/>
  </si>
  <si>
    <t>香川中部支援</t>
    <rPh sb="4" eb="6">
      <t>シエン</t>
    </rPh>
    <phoneticPr fontId="2"/>
  </si>
  <si>
    <t>香川丸亀支援</t>
    <rPh sb="4" eb="6">
      <t>シエン</t>
    </rPh>
    <phoneticPr fontId="2"/>
  </si>
  <si>
    <t>Z凱</t>
    <rPh sb="1" eb="2">
      <t>ガイ</t>
    </rPh>
    <phoneticPr fontId="3"/>
  </si>
  <si>
    <t>四国学院クラブ</t>
    <rPh sb="0" eb="2">
      <t>シコク</t>
    </rPh>
    <rPh sb="2" eb="4">
      <t>ガクイン</t>
    </rPh>
    <phoneticPr fontId="3"/>
  </si>
  <si>
    <t xml:space="preserve">ﾏｯｸｽﾊﾞﾘｭ西日本
</t>
    <rPh sb="8" eb="11">
      <t>ニシニホン</t>
    </rPh>
    <phoneticPr fontId="3"/>
  </si>
  <si>
    <t>高専詫間</t>
    <rPh sb="0" eb="4">
      <t>コウセンタクマ</t>
    </rPh>
    <phoneticPr fontId="3"/>
  </si>
  <si>
    <t>香川県立聴覚支援学校中学部</t>
    <rPh sb="4" eb="6">
      <t>チョウカク</t>
    </rPh>
    <rPh sb="6" eb="8">
      <t>シエン</t>
    </rPh>
    <phoneticPr fontId="2"/>
  </si>
  <si>
    <t>香川県庁陸上競技同好会</t>
    <rPh sb="0" eb="4">
      <t>カガワケンチョウ</t>
    </rPh>
    <rPh sb="4" eb="8">
      <t>リクジョウキョウギ</t>
    </rPh>
    <rPh sb="8" eb="11">
      <t>ドウコウカイ</t>
    </rPh>
    <phoneticPr fontId="3"/>
  </si>
  <si>
    <t>屋島クラブ</t>
    <rPh sb="0" eb="2">
      <t>ヤシマ</t>
    </rPh>
    <phoneticPr fontId="3"/>
  </si>
  <si>
    <t>大手前丸亀</t>
    <rPh sb="3" eb="5">
      <t>マルガメ</t>
    </rPh>
    <phoneticPr fontId="2"/>
  </si>
  <si>
    <t>緑ヶ丘AC</t>
    <rPh sb="0" eb="3">
      <t>ミドリガオカ</t>
    </rPh>
    <phoneticPr fontId="3"/>
  </si>
  <si>
    <t>丸亀競技場</t>
    <rPh sb="0" eb="5">
      <t>マルガメキョウギジョウ</t>
    </rPh>
    <phoneticPr fontId="3"/>
  </si>
  <si>
    <t>香川NKR</t>
    <rPh sb="0" eb="2">
      <t>カガワ</t>
    </rPh>
    <phoneticPr fontId="3"/>
  </si>
  <si>
    <t>三観広域行政組合消防本部</t>
    <rPh sb="0" eb="2">
      <t>サンカン</t>
    </rPh>
    <rPh sb="2" eb="4">
      <t>コウイキ</t>
    </rPh>
    <rPh sb="4" eb="8">
      <t>ギョウセイクミアイ</t>
    </rPh>
    <rPh sb="8" eb="12">
      <t>ショウボウホンブ</t>
    </rPh>
    <phoneticPr fontId="3"/>
  </si>
  <si>
    <t>豊和開発</t>
    <rPh sb="0" eb="2">
      <t>ホウワ</t>
    </rPh>
    <rPh sb="2" eb="4">
      <t>カイハツ</t>
    </rPh>
    <phoneticPr fontId="3"/>
  </si>
  <si>
    <t>四国急行</t>
    <rPh sb="0" eb="2">
      <t>シコク</t>
    </rPh>
    <rPh sb="2" eb="4">
      <t>キュウコウ</t>
    </rPh>
    <phoneticPr fontId="3"/>
  </si>
  <si>
    <t>讃岐ランニングサポートクラブ</t>
    <rPh sb="0" eb="2">
      <t>サヌキ</t>
    </rPh>
    <phoneticPr fontId="3"/>
  </si>
  <si>
    <t>吉田石油</t>
    <rPh sb="0" eb="2">
      <t>ヨシダ</t>
    </rPh>
    <rPh sb="2" eb="4">
      <t>セキユ</t>
    </rPh>
    <phoneticPr fontId="3"/>
  </si>
  <si>
    <t>360105</t>
  </si>
  <si>
    <t>Team Sukigao Kagawa</t>
  </si>
  <si>
    <t>大手前丸亀中学校</t>
    <rPh sb="5" eb="8">
      <t>チュウガッコウ</t>
    </rPh>
    <phoneticPr fontId="2"/>
  </si>
  <si>
    <t>360106</t>
  </si>
  <si>
    <t>瀬戸Athlete Union</t>
    <rPh sb="0" eb="2">
      <t>セト</t>
    </rPh>
    <phoneticPr fontId="3"/>
  </si>
  <si>
    <t>360107</t>
  </si>
  <si>
    <t>pagent</t>
  </si>
  <si>
    <t>360108</t>
  </si>
  <si>
    <t>やまひら醤油</t>
    <rPh sb="4" eb="6">
      <t>ショウユ</t>
    </rPh>
    <phoneticPr fontId="3"/>
  </si>
  <si>
    <t>360109</t>
  </si>
  <si>
    <t>ラフィネ</t>
  </si>
  <si>
    <t>360110</t>
  </si>
  <si>
    <t>英明クラブ</t>
    <rPh sb="0" eb="2">
      <t>エイメイ</t>
    </rPh>
    <phoneticPr fontId="3"/>
  </si>
  <si>
    <t>2025年度　香川陸協記録会 申込一覧</t>
    <rPh sb="4" eb="6">
      <t>ネンド</t>
    </rPh>
    <rPh sb="7" eb="9">
      <t>カガワ</t>
    </rPh>
    <rPh sb="9" eb="10">
      <t>リク</t>
    </rPh>
    <rPh sb="10" eb="11">
      <t>キョウ</t>
    </rPh>
    <rPh sb="11" eb="13">
      <t>キロク</t>
    </rPh>
    <rPh sb="13" eb="14">
      <t>カイ</t>
    </rPh>
    <phoneticPr fontId="2"/>
  </si>
  <si>
    <t>←チェック　６月24日（火）必着</t>
    <phoneticPr fontId="2"/>
  </si>
  <si>
    <t>←チェック　６月24日（火）消印有効</t>
    <rPh sb="14" eb="16">
      <t>ケシイン</t>
    </rPh>
    <rPh sb="16" eb="18">
      <t>ユウコウ</t>
    </rPh>
    <phoneticPr fontId="2"/>
  </si>
  <si>
    <t>２０２５年</t>
    <rPh sb="4" eb="5">
      <t>ネン</t>
    </rPh>
    <phoneticPr fontId="2"/>
  </si>
  <si>
    <t>１１０ｍJH</t>
    <phoneticPr fontId="2"/>
  </si>
  <si>
    <t>１００ｍYH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</si>
</sst>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rgb="FFFF0000"/>
      <name val="Century"/>
      <family val="1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9" fillId="0" borderId="0"/>
    <xf numFmtId="0" fontId="4" fillId="0" borderId="0"/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vertical="top" wrapText="1"/>
    </xf>
    <xf numFmtId="49" fontId="0" fillId="0" borderId="0" xfId="0" applyNumberFormat="1" applyAlignment="1">
      <alignment horizontal="center" vertical="center"/>
    </xf>
    <xf numFmtId="0" fontId="9" fillId="0" borderId="0" xfId="41"/>
    <xf numFmtId="0" fontId="9" fillId="0" borderId="0" xfId="41" applyAlignment="1">
      <alignment horizontal="left" indent="1"/>
    </xf>
    <xf numFmtId="0" fontId="9" fillId="0" borderId="0" xfId="41" quotePrefix="1" applyAlignment="1">
      <alignment horizontal="left" indent="1"/>
    </xf>
    <xf numFmtId="0" fontId="1" fillId="0" borderId="0" xfId="0" applyFont="1">
      <alignment vertical="center"/>
    </xf>
    <xf numFmtId="49" fontId="0" fillId="0" borderId="0" xfId="0" applyNumberFormat="1" applyAlignment="1">
      <alignment vertical="center" shrinkToFi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top" wrapText="1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0" applyFont="1">
      <alignment vertical="center"/>
    </xf>
    <xf numFmtId="0" fontId="4" fillId="0" borderId="0" xfId="42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26" fillId="0" borderId="0" xfId="41" quotePrefix="1" applyFont="1" applyAlignment="1">
      <alignment horizontal="left" vertical="center"/>
    </xf>
    <xf numFmtId="0" fontId="9" fillId="0" borderId="0" xfId="41" quotePrefix="1" applyAlignment="1">
      <alignment horizontal="left" vertical="center"/>
    </xf>
    <xf numFmtId="0" fontId="28" fillId="0" borderId="0" xfId="41" applyFont="1" applyAlignment="1">
      <alignment horizontal="left" vertical="center"/>
    </xf>
    <xf numFmtId="0" fontId="0" fillId="0" borderId="10" xfId="0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0" fillId="0" borderId="10" xfId="0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 shrinkToFit="1"/>
    </xf>
    <xf numFmtId="49" fontId="0" fillId="0" borderId="16" xfId="0" applyNumberFormat="1" applyBorder="1" applyAlignment="1">
      <alignment horizontal="center" vertical="center"/>
    </xf>
    <xf numFmtId="49" fontId="0" fillId="0" borderId="10" xfId="0" applyNumberFormat="1" applyBorder="1">
      <alignment vertical="center"/>
    </xf>
    <xf numFmtId="49" fontId="0" fillId="0" borderId="10" xfId="0" applyNumberFormat="1" applyBorder="1" applyAlignment="1">
      <alignment horizontal="center" vertical="center" shrinkToFit="1"/>
    </xf>
    <xf numFmtId="0" fontId="9" fillId="0" borderId="0" xfId="41" applyAlignment="1">
      <alignment horizontal="left" vertical="center" indent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49" fontId="9" fillId="24" borderId="0" xfId="0" applyNumberFormat="1" applyFont="1" applyFill="1">
      <alignment vertical="center"/>
    </xf>
    <xf numFmtId="0" fontId="23" fillId="0" borderId="0" xfId="0" applyFo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shrinkToFit="1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0" borderId="0" xfId="42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35" fillId="0" borderId="0" xfId="0" applyFont="1">
      <alignment vertical="center"/>
    </xf>
    <xf numFmtId="0" fontId="4" fillId="0" borderId="0" xfId="42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6" borderId="0" xfId="0" applyFill="1" applyAlignment="1">
      <alignment horizontal="center" vertical="center"/>
    </xf>
    <xf numFmtId="0" fontId="0" fillId="0" borderId="10" xfId="0" applyBorder="1">
      <alignment vertical="center"/>
    </xf>
    <xf numFmtId="0" fontId="37" fillId="2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6" borderId="0" xfId="0" applyFill="1">
      <alignment vertical="center"/>
    </xf>
    <xf numFmtId="0" fontId="0" fillId="26" borderId="0" xfId="44" applyFont="1" applyFill="1">
      <alignment vertical="center"/>
    </xf>
    <xf numFmtId="0" fontId="28" fillId="0" borderId="0" xfId="41" quotePrefix="1" applyFont="1" applyAlignment="1">
      <alignment horizontal="left" vertical="center"/>
    </xf>
    <xf numFmtId="0" fontId="28" fillId="0" borderId="0" xfId="41" applyFont="1" applyAlignment="1">
      <alignment vertical="center"/>
    </xf>
    <xf numFmtId="0" fontId="29" fillId="0" borderId="0" xfId="0" applyFont="1">
      <alignment vertical="center"/>
    </xf>
    <xf numFmtId="0" fontId="27" fillId="0" borderId="0" xfId="41" applyFont="1" applyAlignment="1">
      <alignment horizontal="left" vertical="center"/>
    </xf>
    <xf numFmtId="0" fontId="23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 shrinkToFit="1"/>
    </xf>
    <xf numFmtId="0" fontId="0" fillId="26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8" fillId="0" borderId="0" xfId="41" quotePrefix="1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34" fillId="26" borderId="10" xfId="0" applyFont="1" applyFill="1" applyBorder="1" applyAlignment="1">
      <alignment horizontal="center" vertical="center" wrapText="1" shrinkToFit="1"/>
    </xf>
    <xf numFmtId="0" fontId="29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3" fontId="36" fillId="0" borderId="28" xfId="0" applyNumberFormat="1" applyFont="1" applyBorder="1" applyAlignment="1">
      <alignment horizontal="center" vertical="center"/>
    </xf>
    <xf numFmtId="3" fontId="36" fillId="0" borderId="16" xfId="0" applyNumberFormat="1" applyFont="1" applyBorder="1" applyAlignment="1">
      <alignment horizontal="center" vertical="center"/>
    </xf>
    <xf numFmtId="3" fontId="36" fillId="0" borderId="25" xfId="0" applyNumberFormat="1" applyFont="1" applyBorder="1" applyAlignment="1">
      <alignment horizontal="center" vertical="center"/>
    </xf>
    <xf numFmtId="3" fontId="36" fillId="0" borderId="29" xfId="0" applyNumberFormat="1" applyFont="1" applyBorder="1" applyAlignment="1">
      <alignment horizontal="center" vertical="center"/>
    </xf>
    <xf numFmtId="3" fontId="36" fillId="0" borderId="11" xfId="0" applyNumberFormat="1" applyFont="1" applyBorder="1" applyAlignment="1">
      <alignment horizontal="center" vertical="center"/>
    </xf>
    <xf numFmtId="3" fontId="36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44" applyFont="1" applyBorder="1" applyAlignment="1">
      <alignment horizontal="center" vertical="center"/>
    </xf>
    <xf numFmtId="0" fontId="1" fillId="0" borderId="10" xfId="44" applyBorder="1" applyAlignment="1">
      <alignment horizontal="center" vertical="center"/>
    </xf>
    <xf numFmtId="0" fontId="0" fillId="0" borderId="12" xfId="44" applyFont="1" applyBorder="1" applyAlignment="1">
      <alignment horizontal="center" vertical="center"/>
    </xf>
    <xf numFmtId="0" fontId="0" fillId="0" borderId="14" xfId="44" applyFont="1" applyBorder="1" applyAlignment="1">
      <alignment horizontal="center" vertical="center"/>
    </xf>
    <xf numFmtId="0" fontId="1" fillId="0" borderId="12" xfId="44" applyBorder="1" applyAlignment="1">
      <alignment horizontal="center" vertical="center"/>
    </xf>
    <xf numFmtId="0" fontId="1" fillId="0" borderId="14" xfId="44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34" fillId="26" borderId="0" xfId="0" applyFont="1" applyFill="1" applyAlignment="1">
      <alignment horizontal="center" vertical="center" wrapText="1" shrinkToFit="1"/>
    </xf>
    <xf numFmtId="0" fontId="37" fillId="0" borderId="1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 shrinkToFit="1"/>
    </xf>
    <xf numFmtId="0" fontId="0" fillId="0" borderId="0" xfId="0" applyFo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 xr:uid="{9EFC5E12-EA95-4366-8C36-94F3EF3ACA72}"/>
    <cellStyle name="標準_記入上の注意" xfId="41" xr:uid="{00000000-0005-0000-0000-000029000000}"/>
    <cellStyle name="標準_団体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15</xdr:row>
      <xdr:rowOff>142875</xdr:rowOff>
    </xdr:from>
    <xdr:to>
      <xdr:col>17</xdr:col>
      <xdr:colOff>276225</xdr:colOff>
      <xdr:row>18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2D5CA5B-4983-44B1-8233-353C1AE72619}"/>
            </a:ext>
          </a:extLst>
        </xdr:cNvPr>
        <xdr:cNvSpPr/>
      </xdr:nvSpPr>
      <xdr:spPr>
        <a:xfrm>
          <a:off x="10582275" y="3324225"/>
          <a:ext cx="3324225" cy="704850"/>
        </a:xfrm>
        <a:prstGeom prst="wedgeRoundRectCallout">
          <a:avLst>
            <a:gd name="adj1" fmla="val -61521"/>
            <a:gd name="adj2" fmla="val 9493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地元登録の大学生は、県ｺｰﾄﾞの数式を削除して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各自の登録陸協の県ｺｰﾄﾞに変更して下さい。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323850</xdr:colOff>
      <xdr:row>20</xdr:row>
      <xdr:rowOff>152400</xdr:rowOff>
    </xdr:from>
    <xdr:to>
      <xdr:col>17</xdr:col>
      <xdr:colOff>266700</xdr:colOff>
      <xdr:row>22</xdr:row>
      <xdr:rowOff>438150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2E5B2B9E-A55A-4F7E-8276-4665FB90A967}"/>
            </a:ext>
          </a:extLst>
        </xdr:cNvPr>
        <xdr:cNvSpPr/>
      </xdr:nvSpPr>
      <xdr:spPr>
        <a:xfrm>
          <a:off x="10572750" y="4562475"/>
          <a:ext cx="3324225" cy="628650"/>
        </a:xfrm>
        <a:prstGeom prst="wedgeRoundRectCallout">
          <a:avLst>
            <a:gd name="adj1" fmla="val -61521"/>
            <a:gd name="adj2" fmla="val 9493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リレーのみの選手も個人種目シートに入力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0</xdr:row>
      <xdr:rowOff>352425</xdr:rowOff>
    </xdr:from>
    <xdr:to>
      <xdr:col>13</xdr:col>
      <xdr:colOff>400638</xdr:colOff>
      <xdr:row>1</xdr:row>
      <xdr:rowOff>104775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D6CB929B-3043-4822-899F-2E9C06C4C682}"/>
            </a:ext>
          </a:extLst>
        </xdr:cNvPr>
        <xdr:cNvCxnSpPr/>
      </xdr:nvCxnSpPr>
      <xdr:spPr>
        <a:xfrm flipH="1">
          <a:off x="10944225" y="352425"/>
          <a:ext cx="324438" cy="3048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0</xdr:row>
      <xdr:rowOff>352425</xdr:rowOff>
    </xdr:from>
    <xdr:to>
      <xdr:col>13</xdr:col>
      <xdr:colOff>400638</xdr:colOff>
      <xdr:row>1</xdr:row>
      <xdr:rowOff>104775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1F59370-434A-40AE-AF27-B160E87069F9}"/>
            </a:ext>
          </a:extLst>
        </xdr:cNvPr>
        <xdr:cNvCxnSpPr/>
      </xdr:nvCxnSpPr>
      <xdr:spPr>
        <a:xfrm flipH="1">
          <a:off x="10239375" y="352425"/>
          <a:ext cx="324438" cy="3048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EED5-D348-4929-9903-16A2AD8FD131}">
  <sheetPr>
    <tabColor rgb="FFFFFF00"/>
  </sheetPr>
  <dimension ref="A1:L117"/>
  <sheetViews>
    <sheetView tabSelected="1" workbookViewId="0"/>
  </sheetViews>
  <sheetFormatPr defaultColWidth="8.875" defaultRowHeight="13.5" x14ac:dyDescent="0.15"/>
  <cols>
    <col min="2" max="2" width="10.125" bestFit="1" customWidth="1"/>
    <col min="5" max="5" width="10.875" customWidth="1"/>
    <col min="6" max="6" width="21.875" customWidth="1"/>
    <col min="7" max="7" width="11.125" customWidth="1"/>
    <col min="8" max="8" width="16.625" bestFit="1" customWidth="1"/>
    <col min="9" max="9" width="10.5" customWidth="1"/>
    <col min="10" max="10" width="11.875" customWidth="1"/>
    <col min="11" max="11" width="9.5" customWidth="1"/>
    <col min="12" max="12" width="10.625" customWidth="1"/>
  </cols>
  <sheetData>
    <row r="1" spans="1:9" ht="21" customHeight="1" x14ac:dyDescent="0.15">
      <c r="A1" s="21" t="s">
        <v>214</v>
      </c>
      <c r="B1" s="5"/>
      <c r="C1" s="5"/>
      <c r="D1" s="5"/>
      <c r="E1" s="5"/>
      <c r="F1" s="5"/>
      <c r="G1" s="5"/>
      <c r="H1" s="5"/>
      <c r="I1" s="5"/>
    </row>
    <row r="2" spans="1:9" ht="15.75" customHeight="1" x14ac:dyDescent="0.15">
      <c r="A2" s="22" t="s">
        <v>215</v>
      </c>
      <c r="B2" s="5"/>
      <c r="C2" s="5"/>
      <c r="D2" s="5"/>
      <c r="E2" s="5"/>
      <c r="F2" s="5"/>
      <c r="G2" s="5"/>
      <c r="H2" s="5"/>
      <c r="I2" s="5"/>
    </row>
    <row r="3" spans="1:9" ht="15.75" customHeight="1" x14ac:dyDescent="0.15">
      <c r="A3" s="22" t="s">
        <v>216</v>
      </c>
      <c r="B3" s="5"/>
      <c r="C3" s="5"/>
      <c r="D3" s="5"/>
      <c r="E3" s="5"/>
      <c r="F3" s="5"/>
      <c r="G3" s="5"/>
      <c r="H3" s="5"/>
      <c r="I3" s="5"/>
    </row>
    <row r="4" spans="1:9" ht="15.75" customHeight="1" x14ac:dyDescent="0.15">
      <c r="A4" s="69" t="s">
        <v>407</v>
      </c>
      <c r="B4" s="5"/>
      <c r="C4" s="5"/>
      <c r="D4" s="5"/>
      <c r="E4" s="5"/>
      <c r="F4" s="5"/>
      <c r="G4" s="5"/>
      <c r="H4" s="5"/>
      <c r="I4" s="5"/>
    </row>
    <row r="5" spans="1:9" ht="15.75" customHeight="1" x14ac:dyDescent="0.15">
      <c r="A5" s="69" t="s">
        <v>217</v>
      </c>
      <c r="B5" s="5"/>
      <c r="C5" s="5"/>
      <c r="D5" s="5"/>
      <c r="E5" s="5"/>
      <c r="F5" s="5"/>
      <c r="G5" s="5"/>
      <c r="H5" s="5"/>
      <c r="I5" s="5"/>
    </row>
    <row r="6" spans="1:9" ht="15.75" customHeight="1" x14ac:dyDescent="0.15">
      <c r="A6" s="69" t="s">
        <v>218</v>
      </c>
      <c r="B6" s="5"/>
      <c r="C6" s="5"/>
      <c r="D6" s="5"/>
      <c r="E6" s="5"/>
      <c r="F6" s="5"/>
      <c r="G6" s="5"/>
      <c r="H6" s="5"/>
      <c r="I6" s="5"/>
    </row>
    <row r="7" spans="1:9" ht="15.75" customHeight="1" x14ac:dyDescent="0.15">
      <c r="A7" s="22" t="s">
        <v>408</v>
      </c>
      <c r="B7" s="5"/>
      <c r="C7" s="5"/>
      <c r="D7" s="5"/>
      <c r="E7" s="5"/>
      <c r="F7" s="5"/>
      <c r="G7" s="5"/>
      <c r="H7" s="5"/>
      <c r="I7" s="5"/>
    </row>
    <row r="8" spans="1:9" ht="19.5" customHeight="1" x14ac:dyDescent="0.15">
      <c r="A8" s="22"/>
      <c r="B8" s="5"/>
      <c r="C8" s="5"/>
      <c r="D8" s="5"/>
      <c r="E8" s="5"/>
      <c r="F8" s="5"/>
      <c r="G8" s="5"/>
      <c r="H8" s="5"/>
      <c r="I8" s="5"/>
    </row>
    <row r="9" spans="1:9" ht="21" customHeight="1" x14ac:dyDescent="0.15">
      <c r="A9" s="21" t="s">
        <v>409</v>
      </c>
      <c r="B9" s="5"/>
      <c r="C9" s="5"/>
      <c r="D9" s="5"/>
      <c r="E9" s="5"/>
      <c r="F9" s="5"/>
      <c r="G9" s="5"/>
      <c r="H9" s="5"/>
      <c r="I9" s="5"/>
    </row>
    <row r="10" spans="1:9" s="71" customFormat="1" ht="15.75" customHeight="1" x14ac:dyDescent="0.15">
      <c r="A10" s="23" t="s">
        <v>410</v>
      </c>
      <c r="B10" s="70"/>
      <c r="C10" s="70"/>
      <c r="D10" s="70"/>
      <c r="E10" s="70"/>
      <c r="F10" s="70"/>
      <c r="G10" s="70"/>
      <c r="H10" s="70"/>
      <c r="I10" s="70"/>
    </row>
    <row r="11" spans="1:9" s="71" customFormat="1" ht="15.75" customHeight="1" x14ac:dyDescent="0.15">
      <c r="A11" s="69" t="s">
        <v>219</v>
      </c>
      <c r="B11" s="70"/>
      <c r="C11" s="70"/>
      <c r="D11" s="70"/>
      <c r="E11" s="70"/>
      <c r="F11" s="70"/>
      <c r="G11" s="70"/>
      <c r="H11" s="70"/>
      <c r="I11" s="70"/>
    </row>
    <row r="12" spans="1:9" s="71" customFormat="1" ht="15.75" customHeight="1" x14ac:dyDescent="0.15">
      <c r="A12" s="23" t="s">
        <v>220</v>
      </c>
    </row>
    <row r="13" spans="1:9" s="71" customFormat="1" ht="15.75" customHeight="1" x14ac:dyDescent="0.15">
      <c r="A13" s="23" t="s">
        <v>411</v>
      </c>
    </row>
    <row r="14" spans="1:9" s="71" customFormat="1" ht="15.75" customHeight="1" x14ac:dyDescent="0.15">
      <c r="A14" s="23" t="s">
        <v>412</v>
      </c>
    </row>
    <row r="15" spans="1:9" s="71" customFormat="1" ht="15.75" customHeight="1" x14ac:dyDescent="0.15">
      <c r="A15" s="72" t="s">
        <v>413</v>
      </c>
    </row>
    <row r="16" spans="1:9" x14ac:dyDescent="0.15">
      <c r="A16" s="7"/>
      <c r="B16" s="5"/>
      <c r="C16" s="5"/>
      <c r="D16" s="5"/>
      <c r="E16" s="5"/>
      <c r="F16" s="5"/>
      <c r="G16" s="5"/>
      <c r="H16" s="5"/>
      <c r="I16" s="5"/>
    </row>
    <row r="17" spans="1:12" ht="15.75" customHeight="1" x14ac:dyDescent="0.15">
      <c r="A17" t="s">
        <v>10</v>
      </c>
    </row>
    <row r="18" spans="1:12" ht="37.5" customHeight="1" x14ac:dyDescent="0.15">
      <c r="A18" s="24" t="s">
        <v>9</v>
      </c>
      <c r="B18" s="25" t="s">
        <v>221</v>
      </c>
      <c r="C18" s="25" t="s">
        <v>9</v>
      </c>
      <c r="D18" s="25" t="s">
        <v>222</v>
      </c>
      <c r="E18" s="73" t="s">
        <v>223</v>
      </c>
      <c r="F18" s="74" t="s">
        <v>414</v>
      </c>
      <c r="G18" s="73" t="s">
        <v>223</v>
      </c>
      <c r="H18" s="74" t="s">
        <v>414</v>
      </c>
      <c r="I18" s="73" t="s">
        <v>223</v>
      </c>
      <c r="J18" s="74" t="s">
        <v>414</v>
      </c>
      <c r="K18" s="79" t="s">
        <v>354</v>
      </c>
      <c r="L18" s="79"/>
    </row>
    <row r="19" spans="1:12" ht="15" customHeight="1" x14ac:dyDescent="0.15">
      <c r="A19" s="26" t="s">
        <v>206</v>
      </c>
      <c r="B19" s="13" t="s">
        <v>0</v>
      </c>
      <c r="C19" s="13" t="s">
        <v>8</v>
      </c>
      <c r="D19" s="13" t="s">
        <v>1</v>
      </c>
      <c r="E19" s="13" t="s">
        <v>2</v>
      </c>
      <c r="F19" s="13" t="s">
        <v>3</v>
      </c>
      <c r="G19" s="13" t="s">
        <v>4</v>
      </c>
      <c r="H19" s="13" t="s">
        <v>5</v>
      </c>
      <c r="I19" s="13" t="s">
        <v>6</v>
      </c>
      <c r="J19" s="13" t="s">
        <v>7</v>
      </c>
      <c r="K19" s="75" t="s">
        <v>49</v>
      </c>
      <c r="L19" s="75" t="s">
        <v>356</v>
      </c>
    </row>
    <row r="20" spans="1:12" s="1" customFormat="1" ht="15" customHeight="1" x14ac:dyDescent="0.15">
      <c r="A20" s="13">
        <v>1234</v>
      </c>
      <c r="B20" s="27" t="s">
        <v>11</v>
      </c>
      <c r="C20" s="27" t="s">
        <v>83</v>
      </c>
      <c r="D20" s="27" t="s">
        <v>12</v>
      </c>
      <c r="E20" s="27" t="s">
        <v>32</v>
      </c>
      <c r="F20" s="27" t="s">
        <v>13</v>
      </c>
      <c r="G20" s="27" t="s">
        <v>45</v>
      </c>
      <c r="H20" s="27" t="s">
        <v>46</v>
      </c>
      <c r="I20" s="27" t="s">
        <v>225</v>
      </c>
      <c r="J20" s="27" t="s">
        <v>226</v>
      </c>
      <c r="K20" s="75" t="s">
        <v>415</v>
      </c>
      <c r="L20" s="75" t="s">
        <v>415</v>
      </c>
    </row>
    <row r="21" spans="1:12" x14ac:dyDescent="0.15">
      <c r="B21" s="2"/>
      <c r="C21" s="2"/>
      <c r="D21" s="2"/>
      <c r="E21" s="2"/>
      <c r="F21" s="28" t="s">
        <v>48</v>
      </c>
      <c r="G21" s="29"/>
      <c r="H21" s="28" t="s">
        <v>47</v>
      </c>
      <c r="I21" s="29"/>
      <c r="J21" s="29" t="s">
        <v>227</v>
      </c>
      <c r="K21" s="4"/>
    </row>
    <row r="22" spans="1:12" x14ac:dyDescent="0.15">
      <c r="B22" s="2"/>
      <c r="C22" s="2"/>
      <c r="D22" s="2"/>
      <c r="E22" s="2"/>
      <c r="F22" s="9"/>
      <c r="G22" s="2"/>
      <c r="H22" s="9"/>
      <c r="I22" s="2"/>
      <c r="J22" s="2"/>
      <c r="K22" s="4"/>
    </row>
    <row r="23" spans="1:12" ht="35.25" customHeight="1" x14ac:dyDescent="0.15">
      <c r="A23" s="13" t="s">
        <v>266</v>
      </c>
      <c r="B23" s="13" t="s">
        <v>267</v>
      </c>
      <c r="C23" s="13" t="s">
        <v>268</v>
      </c>
      <c r="D23" s="76" t="s">
        <v>269</v>
      </c>
      <c r="E23" s="13" t="s">
        <v>86</v>
      </c>
      <c r="F23" s="13" t="s">
        <v>87</v>
      </c>
      <c r="G23" s="19" t="s">
        <v>88</v>
      </c>
      <c r="H23" s="80" t="s">
        <v>228</v>
      </c>
      <c r="I23" s="80"/>
      <c r="J23" s="80"/>
      <c r="K23" s="80"/>
      <c r="L23" s="80"/>
    </row>
    <row r="24" spans="1:12" s="1" customFormat="1" ht="15" customHeight="1" x14ac:dyDescent="0.15">
      <c r="A24" s="13" t="s">
        <v>89</v>
      </c>
      <c r="B24" s="13" t="s">
        <v>416</v>
      </c>
      <c r="C24" s="13" t="s">
        <v>262</v>
      </c>
      <c r="D24" s="13" t="s">
        <v>49</v>
      </c>
      <c r="E24" s="13" t="s">
        <v>270</v>
      </c>
      <c r="F24" s="13" t="s">
        <v>91</v>
      </c>
      <c r="G24" s="13" t="s">
        <v>92</v>
      </c>
      <c r="H24" s="13" t="s">
        <v>93</v>
      </c>
      <c r="I24" s="13" t="s">
        <v>94</v>
      </c>
      <c r="J24" s="13" t="s">
        <v>95</v>
      </c>
      <c r="K24" s="13" t="s">
        <v>96</v>
      </c>
      <c r="L24" s="13" t="s">
        <v>97</v>
      </c>
    </row>
    <row r="25" spans="1:12" ht="15" customHeight="1" x14ac:dyDescent="0.15">
      <c r="A25" s="13" t="s">
        <v>229</v>
      </c>
      <c r="B25" s="27" t="s">
        <v>230</v>
      </c>
      <c r="C25" s="27" t="s">
        <v>231</v>
      </c>
      <c r="D25" s="27" t="s">
        <v>232</v>
      </c>
      <c r="E25" s="30"/>
      <c r="F25" s="31" t="s">
        <v>233</v>
      </c>
      <c r="G25" s="27" t="s">
        <v>234</v>
      </c>
      <c r="H25" s="31" t="s">
        <v>235</v>
      </c>
      <c r="I25" s="27" t="s">
        <v>236</v>
      </c>
      <c r="J25" s="27" t="s">
        <v>237</v>
      </c>
      <c r="K25" s="27" t="s">
        <v>238</v>
      </c>
      <c r="L25" s="13">
        <v>1239</v>
      </c>
    </row>
    <row r="26" spans="1:12" ht="18" customHeight="1" x14ac:dyDescent="0.15">
      <c r="B26" s="2"/>
      <c r="C26" s="2"/>
      <c r="D26" s="2"/>
      <c r="E26" s="2"/>
      <c r="F26" s="9"/>
      <c r="G26" s="2"/>
      <c r="H26" s="9"/>
      <c r="I26" s="2"/>
      <c r="J26" s="2"/>
      <c r="K26" s="4"/>
    </row>
    <row r="27" spans="1:12" ht="21" customHeight="1" x14ac:dyDescent="0.15">
      <c r="A27" s="77" t="s">
        <v>417</v>
      </c>
      <c r="B27" s="5"/>
      <c r="C27" s="5"/>
      <c r="D27" s="5"/>
      <c r="E27" s="5"/>
      <c r="F27" s="5"/>
      <c r="G27" s="5"/>
      <c r="H27" s="5"/>
      <c r="I27" s="5"/>
    </row>
    <row r="28" spans="1:12" ht="20.25" x14ac:dyDescent="0.3">
      <c r="A28" s="6" t="s">
        <v>418</v>
      </c>
      <c r="B28" s="5"/>
      <c r="C28" s="5"/>
      <c r="D28" s="5"/>
      <c r="E28" s="5"/>
      <c r="F28" s="5"/>
      <c r="G28" s="5"/>
      <c r="H28" s="5"/>
      <c r="I28" s="5"/>
    </row>
    <row r="30" spans="1:12" ht="15.75" customHeight="1" x14ac:dyDescent="0.15">
      <c r="A30" s="32" t="s">
        <v>419</v>
      </c>
      <c r="B30" s="5"/>
      <c r="C30" s="5"/>
      <c r="D30" s="5"/>
      <c r="E30" s="5"/>
      <c r="F30" s="5"/>
      <c r="G30" s="5"/>
      <c r="H30" s="5"/>
      <c r="I30" s="5"/>
    </row>
    <row r="31" spans="1:12" ht="15.75" customHeight="1" x14ac:dyDescent="0.15">
      <c r="A31" s="32" t="s">
        <v>239</v>
      </c>
      <c r="B31" s="5"/>
      <c r="C31" s="5"/>
      <c r="D31" s="5"/>
      <c r="E31" s="5"/>
      <c r="F31" s="5"/>
      <c r="G31" s="5"/>
      <c r="H31" s="5"/>
      <c r="I31" s="5"/>
    </row>
    <row r="32" spans="1:12" ht="20.25" customHeight="1" x14ac:dyDescent="0.15">
      <c r="A32" s="33" t="s">
        <v>240</v>
      </c>
    </row>
    <row r="34" spans="1:8" ht="21" customHeight="1" x14ac:dyDescent="0.15">
      <c r="A34" s="34" t="s">
        <v>241</v>
      </c>
    </row>
    <row r="35" spans="1:8" x14ac:dyDescent="0.15">
      <c r="G35" s="17"/>
    </row>
    <row r="36" spans="1:8" ht="25.5" customHeight="1" x14ac:dyDescent="0.15">
      <c r="A36" s="35" t="s">
        <v>420</v>
      </c>
    </row>
    <row r="37" spans="1:8" x14ac:dyDescent="0.15">
      <c r="A37" s="36" t="s">
        <v>78</v>
      </c>
      <c r="B37" s="36"/>
      <c r="D37" s="36" t="s">
        <v>109</v>
      </c>
      <c r="E37" s="36"/>
      <c r="G37" s="36" t="s">
        <v>110</v>
      </c>
      <c r="H37" s="36"/>
    </row>
    <row r="38" spans="1:8" x14ac:dyDescent="0.15">
      <c r="A38" s="18">
        <v>363091</v>
      </c>
      <c r="B38" s="18" t="s">
        <v>200</v>
      </c>
      <c r="C38" s="8"/>
      <c r="D38" s="18">
        <v>365001</v>
      </c>
      <c r="E38" s="18" t="s">
        <v>128</v>
      </c>
      <c r="F38" s="8"/>
      <c r="G38" s="50" t="s">
        <v>278</v>
      </c>
      <c r="H38" s="18" t="s">
        <v>421</v>
      </c>
    </row>
    <row r="39" spans="1:8" x14ac:dyDescent="0.15">
      <c r="A39" s="18">
        <v>363092</v>
      </c>
      <c r="B39" s="18" t="s">
        <v>201</v>
      </c>
      <c r="C39" s="8"/>
      <c r="D39" s="18">
        <v>365002</v>
      </c>
      <c r="E39" s="18" t="s">
        <v>132</v>
      </c>
      <c r="F39" s="8"/>
      <c r="G39" s="50" t="s">
        <v>279</v>
      </c>
      <c r="H39" s="18" t="s">
        <v>422</v>
      </c>
    </row>
    <row r="40" spans="1:8" x14ac:dyDescent="0.15">
      <c r="A40" s="18">
        <v>363101</v>
      </c>
      <c r="B40" s="18" t="s">
        <v>202</v>
      </c>
      <c r="C40" s="8"/>
      <c r="D40" s="18">
        <v>365003</v>
      </c>
      <c r="E40" s="18" t="s">
        <v>199</v>
      </c>
      <c r="F40" s="8"/>
      <c r="G40" s="50" t="s">
        <v>280</v>
      </c>
      <c r="H40" s="18" t="s">
        <v>112</v>
      </c>
    </row>
    <row r="41" spans="1:8" x14ac:dyDescent="0.15">
      <c r="A41" s="18">
        <v>363103</v>
      </c>
      <c r="B41" s="18" t="s">
        <v>58</v>
      </c>
      <c r="C41" s="8"/>
      <c r="D41" s="18">
        <v>365005</v>
      </c>
      <c r="E41" s="18" t="s">
        <v>133</v>
      </c>
      <c r="F41" s="8"/>
      <c r="G41" s="50" t="s">
        <v>281</v>
      </c>
      <c r="H41" s="18" t="s">
        <v>114</v>
      </c>
    </row>
    <row r="42" spans="1:8" x14ac:dyDescent="0.15">
      <c r="A42" s="18">
        <v>363104</v>
      </c>
      <c r="B42" s="18" t="s">
        <v>15</v>
      </c>
      <c r="C42" s="8"/>
      <c r="D42" s="18">
        <v>365006</v>
      </c>
      <c r="E42" s="18" t="s">
        <v>134</v>
      </c>
      <c r="F42" s="8"/>
      <c r="G42" s="50" t="s">
        <v>282</v>
      </c>
      <c r="H42" s="18" t="s">
        <v>193</v>
      </c>
    </row>
    <row r="43" spans="1:8" x14ac:dyDescent="0.15">
      <c r="A43" s="18">
        <v>363105</v>
      </c>
      <c r="B43" s="18" t="s">
        <v>59</v>
      </c>
      <c r="C43" s="8"/>
      <c r="D43" s="18">
        <v>365007</v>
      </c>
      <c r="E43" s="18" t="s">
        <v>135</v>
      </c>
      <c r="F43" s="8"/>
      <c r="G43" s="50" t="s">
        <v>283</v>
      </c>
      <c r="H43" s="18" t="s">
        <v>423</v>
      </c>
    </row>
    <row r="44" spans="1:8" x14ac:dyDescent="0.15">
      <c r="A44" s="18">
        <v>363106</v>
      </c>
      <c r="B44" s="18" t="s">
        <v>60</v>
      </c>
      <c r="C44" s="8"/>
      <c r="D44" s="18">
        <v>365008</v>
      </c>
      <c r="E44" s="18" t="s">
        <v>203</v>
      </c>
      <c r="F44" s="8"/>
      <c r="G44" s="50" t="s">
        <v>284</v>
      </c>
      <c r="H44" s="18" t="s">
        <v>424</v>
      </c>
    </row>
    <row r="45" spans="1:8" x14ac:dyDescent="0.15">
      <c r="A45" s="18">
        <v>363107</v>
      </c>
      <c r="B45" s="18" t="s">
        <v>61</v>
      </c>
      <c r="C45" s="8"/>
      <c r="D45" s="18">
        <v>365009</v>
      </c>
      <c r="E45" s="18" t="s">
        <v>136</v>
      </c>
      <c r="F45" s="8"/>
      <c r="G45" s="50" t="s">
        <v>285</v>
      </c>
      <c r="H45" s="18" t="s">
        <v>194</v>
      </c>
    </row>
    <row r="46" spans="1:8" x14ac:dyDescent="0.15">
      <c r="A46" s="18">
        <v>363108</v>
      </c>
      <c r="B46" s="18" t="s">
        <v>16</v>
      </c>
      <c r="C46" s="8"/>
      <c r="D46" s="18">
        <v>365010</v>
      </c>
      <c r="E46" s="18" t="s">
        <v>137</v>
      </c>
      <c r="F46" s="8"/>
      <c r="G46" s="50" t="s">
        <v>286</v>
      </c>
      <c r="H46" s="18" t="s">
        <v>117</v>
      </c>
    </row>
    <row r="47" spans="1:8" x14ac:dyDescent="0.15">
      <c r="A47" s="18">
        <v>363109</v>
      </c>
      <c r="B47" s="18" t="s">
        <v>62</v>
      </c>
      <c r="C47" s="8"/>
      <c r="D47" s="18">
        <v>365011</v>
      </c>
      <c r="E47" s="18" t="s">
        <v>138</v>
      </c>
      <c r="F47" s="8"/>
      <c r="G47" s="50" t="s">
        <v>287</v>
      </c>
      <c r="H47" s="18" t="s">
        <v>118</v>
      </c>
    </row>
    <row r="48" spans="1:8" x14ac:dyDescent="0.15">
      <c r="A48" s="18">
        <v>363110</v>
      </c>
      <c r="B48" s="18" t="s">
        <v>17</v>
      </c>
      <c r="C48" s="8"/>
      <c r="D48" s="18">
        <v>365012</v>
      </c>
      <c r="E48" s="18" t="s">
        <v>131</v>
      </c>
      <c r="F48" s="8"/>
      <c r="G48" s="50" t="s">
        <v>288</v>
      </c>
      <c r="H48" s="18" t="s">
        <v>119</v>
      </c>
    </row>
    <row r="49" spans="1:8" x14ac:dyDescent="0.15">
      <c r="A49" s="18">
        <v>363111</v>
      </c>
      <c r="B49" s="18" t="s">
        <v>63</v>
      </c>
      <c r="C49" s="8"/>
      <c r="D49" s="18">
        <v>365013</v>
      </c>
      <c r="E49" s="18" t="s">
        <v>139</v>
      </c>
      <c r="F49" s="8"/>
      <c r="G49" s="50" t="s">
        <v>289</v>
      </c>
      <c r="H49" s="18" t="s">
        <v>120</v>
      </c>
    </row>
    <row r="50" spans="1:8" x14ac:dyDescent="0.15">
      <c r="A50" s="18">
        <v>363112</v>
      </c>
      <c r="B50" s="18" t="s">
        <v>64</v>
      </c>
      <c r="C50" s="8"/>
      <c r="D50" s="18">
        <v>365014</v>
      </c>
      <c r="E50" s="18" t="s">
        <v>140</v>
      </c>
      <c r="F50" s="8"/>
      <c r="G50" s="50" t="s">
        <v>290</v>
      </c>
      <c r="H50" s="18" t="s">
        <v>121</v>
      </c>
    </row>
    <row r="51" spans="1:8" x14ac:dyDescent="0.15">
      <c r="A51" s="18">
        <v>363113</v>
      </c>
      <c r="B51" s="18" t="s">
        <v>65</v>
      </c>
      <c r="C51" s="8"/>
      <c r="D51" s="18">
        <v>365015</v>
      </c>
      <c r="E51" s="18" t="s">
        <v>141</v>
      </c>
      <c r="F51" s="8"/>
      <c r="G51" s="50" t="s">
        <v>291</v>
      </c>
      <c r="H51" s="18" t="s">
        <v>122</v>
      </c>
    </row>
    <row r="52" spans="1:8" x14ac:dyDescent="0.15">
      <c r="A52" s="18">
        <v>363114</v>
      </c>
      <c r="B52" s="18" t="s">
        <v>18</v>
      </c>
      <c r="C52" s="8"/>
      <c r="D52" s="18">
        <v>365016</v>
      </c>
      <c r="E52" s="18" t="s">
        <v>142</v>
      </c>
      <c r="F52" s="8"/>
      <c r="G52" s="50" t="s">
        <v>292</v>
      </c>
      <c r="H52" s="18" t="s">
        <v>123</v>
      </c>
    </row>
    <row r="53" spans="1:8" x14ac:dyDescent="0.15">
      <c r="A53" s="18">
        <v>363115</v>
      </c>
      <c r="B53" s="18" t="s">
        <v>66</v>
      </c>
      <c r="C53" s="8"/>
      <c r="D53" s="18">
        <v>365017</v>
      </c>
      <c r="E53" s="18" t="s">
        <v>143</v>
      </c>
      <c r="F53" s="8"/>
      <c r="G53" s="50" t="s">
        <v>293</v>
      </c>
      <c r="H53" s="18" t="s">
        <v>294</v>
      </c>
    </row>
    <row r="54" spans="1:8" x14ac:dyDescent="0.15">
      <c r="A54" s="18">
        <v>363116</v>
      </c>
      <c r="B54" s="18" t="s">
        <v>67</v>
      </c>
      <c r="C54" s="8"/>
      <c r="D54" s="18">
        <v>365018</v>
      </c>
      <c r="E54" s="18" t="s">
        <v>144</v>
      </c>
      <c r="F54" s="8"/>
      <c r="G54" s="50" t="s">
        <v>295</v>
      </c>
      <c r="H54" s="18" t="s">
        <v>195</v>
      </c>
    </row>
    <row r="55" spans="1:8" x14ac:dyDescent="0.15">
      <c r="A55" s="18">
        <v>363117</v>
      </c>
      <c r="B55" s="18" t="s">
        <v>19</v>
      </c>
      <c r="C55" s="8"/>
      <c r="D55" s="18">
        <v>365019</v>
      </c>
      <c r="E55" s="18" t="s">
        <v>125</v>
      </c>
      <c r="F55" s="8"/>
      <c r="G55" s="14" t="s">
        <v>296</v>
      </c>
      <c r="H55" t="s">
        <v>196</v>
      </c>
    </row>
    <row r="56" spans="1:8" x14ac:dyDescent="0.15">
      <c r="A56" s="18">
        <v>363118</v>
      </c>
      <c r="B56" s="18" t="s">
        <v>20</v>
      </c>
      <c r="C56" s="8"/>
      <c r="D56" s="18">
        <v>365020</v>
      </c>
      <c r="E56" s="18" t="s">
        <v>145</v>
      </c>
      <c r="F56" s="8"/>
      <c r="G56" s="50" t="s">
        <v>297</v>
      </c>
      <c r="H56" s="18" t="s">
        <v>197</v>
      </c>
    </row>
    <row r="57" spans="1:8" x14ac:dyDescent="0.15">
      <c r="A57" s="18">
        <v>363119</v>
      </c>
      <c r="B57" s="18" t="s">
        <v>68</v>
      </c>
      <c r="C57" s="8"/>
      <c r="D57" s="18">
        <v>365021</v>
      </c>
      <c r="E57" s="18" t="s">
        <v>146</v>
      </c>
      <c r="F57" s="8"/>
      <c r="G57" s="50" t="s">
        <v>298</v>
      </c>
      <c r="H57" s="18" t="s">
        <v>198</v>
      </c>
    </row>
    <row r="58" spans="1:8" x14ac:dyDescent="0.15">
      <c r="A58" s="18">
        <v>363121</v>
      </c>
      <c r="B58" s="18" t="s">
        <v>69</v>
      </c>
      <c r="C58" s="8"/>
      <c r="D58" s="18">
        <v>365022</v>
      </c>
      <c r="E58" s="18" t="s">
        <v>147</v>
      </c>
      <c r="F58" s="8"/>
      <c r="G58" s="50" t="s">
        <v>299</v>
      </c>
      <c r="H58" s="18" t="s">
        <v>425</v>
      </c>
    </row>
    <row r="59" spans="1:8" x14ac:dyDescent="0.15">
      <c r="A59" s="18">
        <v>363123</v>
      </c>
      <c r="B59" s="18" t="s">
        <v>70</v>
      </c>
      <c r="C59" s="8"/>
      <c r="D59" s="18">
        <v>365023</v>
      </c>
      <c r="E59" s="18" t="s">
        <v>148</v>
      </c>
      <c r="F59" s="8"/>
      <c r="G59" s="50" t="s">
        <v>300</v>
      </c>
      <c r="H59" s="18" t="s">
        <v>426</v>
      </c>
    </row>
    <row r="60" spans="1:8" x14ac:dyDescent="0.15">
      <c r="A60" s="18">
        <v>363124</v>
      </c>
      <c r="B60" s="18" t="s">
        <v>21</v>
      </c>
      <c r="C60" s="8"/>
      <c r="D60" s="18">
        <v>365024</v>
      </c>
      <c r="E60" s="18" t="s">
        <v>149</v>
      </c>
      <c r="F60" s="8"/>
      <c r="G60" s="50" t="s">
        <v>301</v>
      </c>
      <c r="H60" s="18" t="s">
        <v>427</v>
      </c>
    </row>
    <row r="61" spans="1:8" x14ac:dyDescent="0.15">
      <c r="A61" s="18">
        <v>363125</v>
      </c>
      <c r="B61" s="18" t="s">
        <v>22</v>
      </c>
      <c r="C61" s="8"/>
      <c r="D61" s="18">
        <v>365025</v>
      </c>
      <c r="E61" s="18" t="s">
        <v>150</v>
      </c>
      <c r="F61" s="8"/>
      <c r="G61" s="50" t="s">
        <v>302</v>
      </c>
      <c r="H61" s="18" t="s">
        <v>428</v>
      </c>
    </row>
    <row r="62" spans="1:8" x14ac:dyDescent="0.15">
      <c r="A62" s="18">
        <v>363126</v>
      </c>
      <c r="B62" s="18" t="s">
        <v>23</v>
      </c>
      <c r="C62" s="8"/>
      <c r="D62" s="18">
        <v>365026</v>
      </c>
      <c r="E62" s="18" t="s">
        <v>151</v>
      </c>
      <c r="F62" s="8"/>
      <c r="G62" s="50" t="s">
        <v>303</v>
      </c>
      <c r="H62" s="18" t="s">
        <v>242</v>
      </c>
    </row>
    <row r="63" spans="1:8" x14ac:dyDescent="0.15">
      <c r="A63" s="18">
        <v>363127</v>
      </c>
      <c r="B63" s="18" t="s">
        <v>204</v>
      </c>
      <c r="C63" s="8"/>
      <c r="D63" s="18">
        <v>365027</v>
      </c>
      <c r="E63" s="18" t="s">
        <v>152</v>
      </c>
      <c r="F63" s="8"/>
      <c r="G63" s="50" t="s">
        <v>304</v>
      </c>
      <c r="H63" s="18" t="s">
        <v>243</v>
      </c>
    </row>
    <row r="64" spans="1:8" x14ac:dyDescent="0.15">
      <c r="A64" s="18">
        <v>363129</v>
      </c>
      <c r="B64" s="18" t="s">
        <v>24</v>
      </c>
      <c r="C64" s="8"/>
      <c r="D64" s="18">
        <v>365028</v>
      </c>
      <c r="E64" s="18" t="s">
        <v>153</v>
      </c>
      <c r="F64" s="8"/>
      <c r="G64" s="50" t="s">
        <v>305</v>
      </c>
      <c r="H64" s="18" t="s">
        <v>429</v>
      </c>
    </row>
    <row r="65" spans="1:8" x14ac:dyDescent="0.15">
      <c r="A65" s="18">
        <v>363130</v>
      </c>
      <c r="B65" s="18" t="s">
        <v>25</v>
      </c>
      <c r="C65" s="8"/>
      <c r="D65" s="18">
        <v>365029</v>
      </c>
      <c r="E65" s="18" t="s">
        <v>154</v>
      </c>
      <c r="F65" s="8"/>
      <c r="G65" s="50" t="s">
        <v>306</v>
      </c>
      <c r="H65" s="18" t="s">
        <v>430</v>
      </c>
    </row>
    <row r="66" spans="1:8" x14ac:dyDescent="0.15">
      <c r="A66" s="18">
        <v>363131</v>
      </c>
      <c r="B66" s="18" t="s">
        <v>26</v>
      </c>
      <c r="C66" s="8"/>
      <c r="D66" s="18">
        <v>365030</v>
      </c>
      <c r="E66" s="18" t="s">
        <v>155</v>
      </c>
      <c r="F66" s="8"/>
      <c r="G66" s="50" t="s">
        <v>307</v>
      </c>
      <c r="H66" s="18" t="s">
        <v>244</v>
      </c>
    </row>
    <row r="67" spans="1:8" x14ac:dyDescent="0.15">
      <c r="A67" s="18">
        <v>363133</v>
      </c>
      <c r="B67" s="18" t="s">
        <v>27</v>
      </c>
      <c r="C67" s="8"/>
      <c r="D67" s="18">
        <v>365031</v>
      </c>
      <c r="E67" s="18" t="s">
        <v>130</v>
      </c>
      <c r="F67" s="8"/>
      <c r="G67" s="50" t="s">
        <v>308</v>
      </c>
      <c r="H67" s="18" t="s">
        <v>245</v>
      </c>
    </row>
    <row r="68" spans="1:8" x14ac:dyDescent="0.15">
      <c r="A68" s="18">
        <v>363134</v>
      </c>
      <c r="B68" s="18" t="s">
        <v>71</v>
      </c>
      <c r="C68" s="8"/>
      <c r="D68" s="18">
        <v>365032</v>
      </c>
      <c r="E68" s="18" t="s">
        <v>156</v>
      </c>
      <c r="F68" s="8"/>
      <c r="G68" s="50" t="s">
        <v>309</v>
      </c>
      <c r="H68" s="18" t="s">
        <v>431</v>
      </c>
    </row>
    <row r="69" spans="1:8" x14ac:dyDescent="0.15">
      <c r="A69" s="18">
        <v>363135</v>
      </c>
      <c r="B69" s="18" t="s">
        <v>72</v>
      </c>
      <c r="C69" s="8"/>
      <c r="D69" s="18">
        <v>365033</v>
      </c>
      <c r="E69" s="18" t="s">
        <v>111</v>
      </c>
      <c r="F69" s="8"/>
      <c r="G69" s="50" t="s">
        <v>310</v>
      </c>
      <c r="H69" s="18" t="s">
        <v>246</v>
      </c>
    </row>
    <row r="70" spans="1:8" x14ac:dyDescent="0.15">
      <c r="A70" s="18">
        <v>363452</v>
      </c>
      <c r="B70" s="18" t="s">
        <v>432</v>
      </c>
      <c r="C70" s="8"/>
      <c r="D70" s="18">
        <v>365034</v>
      </c>
      <c r="E70" s="18" t="s">
        <v>157</v>
      </c>
      <c r="F70" s="8"/>
      <c r="G70" s="50" t="s">
        <v>311</v>
      </c>
      <c r="H70" s="18" t="s">
        <v>433</v>
      </c>
    </row>
    <row r="71" spans="1:8" x14ac:dyDescent="0.15">
      <c r="A71" s="18">
        <v>363457</v>
      </c>
      <c r="B71" s="18" t="s">
        <v>434</v>
      </c>
      <c r="C71" s="8"/>
      <c r="D71" s="8">
        <v>365035</v>
      </c>
      <c r="E71" s="8" t="s">
        <v>158</v>
      </c>
      <c r="F71" s="8"/>
      <c r="G71" s="50" t="s">
        <v>312</v>
      </c>
      <c r="H71" s="18" t="s">
        <v>247</v>
      </c>
    </row>
    <row r="72" spans="1:8" x14ac:dyDescent="0.15">
      <c r="A72" s="18">
        <v>363458</v>
      </c>
      <c r="B72" s="18" t="s">
        <v>435</v>
      </c>
      <c r="C72" s="8"/>
      <c r="D72" s="8">
        <v>365036</v>
      </c>
      <c r="E72" s="8" t="s">
        <v>159</v>
      </c>
      <c r="F72" s="8"/>
      <c r="G72" s="45" t="s">
        <v>313</v>
      </c>
      <c r="H72" s="8" t="s">
        <v>436</v>
      </c>
    </row>
    <row r="73" spans="1:8" x14ac:dyDescent="0.15">
      <c r="A73" s="18">
        <v>363501</v>
      </c>
      <c r="B73" s="18" t="s">
        <v>73</v>
      </c>
      <c r="C73" s="8"/>
      <c r="D73" s="8">
        <v>365037</v>
      </c>
      <c r="E73" s="8" t="s">
        <v>160</v>
      </c>
      <c r="F73" s="8"/>
      <c r="G73" s="45" t="s">
        <v>314</v>
      </c>
      <c r="H73" s="8" t="s">
        <v>437</v>
      </c>
    </row>
    <row r="74" spans="1:8" x14ac:dyDescent="0.15">
      <c r="A74" s="18">
        <v>363502</v>
      </c>
      <c r="B74" s="18" t="s">
        <v>28</v>
      </c>
      <c r="C74" s="8"/>
      <c r="D74" s="8">
        <v>365038</v>
      </c>
      <c r="E74" s="8" t="s">
        <v>161</v>
      </c>
      <c r="F74" s="8"/>
      <c r="G74" s="45" t="s">
        <v>315</v>
      </c>
      <c r="H74" s="8" t="s">
        <v>248</v>
      </c>
    </row>
    <row r="75" spans="1:8" x14ac:dyDescent="0.15">
      <c r="A75" s="18">
        <v>363503</v>
      </c>
      <c r="B75" s="18" t="s">
        <v>74</v>
      </c>
      <c r="C75" s="8"/>
      <c r="D75" s="8">
        <v>365039</v>
      </c>
      <c r="E75" s="8" t="s">
        <v>162</v>
      </c>
      <c r="F75" s="8"/>
      <c r="G75" s="45" t="s">
        <v>316</v>
      </c>
      <c r="H75" s="8" t="s">
        <v>249</v>
      </c>
    </row>
    <row r="76" spans="1:8" ht="15.75" customHeight="1" x14ac:dyDescent="0.15">
      <c r="A76" s="46">
        <v>363504</v>
      </c>
      <c r="B76" s="46" t="s">
        <v>75</v>
      </c>
      <c r="C76" s="8"/>
      <c r="D76" s="8">
        <v>365040</v>
      </c>
      <c r="E76" s="8" t="s">
        <v>163</v>
      </c>
      <c r="F76" s="8"/>
      <c r="G76" s="45" t="s">
        <v>317</v>
      </c>
      <c r="H76" s="44" t="s">
        <v>438</v>
      </c>
    </row>
    <row r="77" spans="1:8" x14ac:dyDescent="0.15">
      <c r="A77" s="18">
        <v>363505</v>
      </c>
      <c r="B77" s="18" t="s">
        <v>76</v>
      </c>
      <c r="C77" s="8"/>
      <c r="D77" s="8">
        <v>365041</v>
      </c>
      <c r="E77" s="8" t="s">
        <v>164</v>
      </c>
      <c r="F77" s="8"/>
      <c r="G77" s="45" t="s">
        <v>318</v>
      </c>
      <c r="H77" s="8" t="s">
        <v>250</v>
      </c>
    </row>
    <row r="78" spans="1:8" x14ac:dyDescent="0.15">
      <c r="A78" s="18">
        <v>363507</v>
      </c>
      <c r="B78" s="18" t="s">
        <v>29</v>
      </c>
      <c r="C78" s="8"/>
      <c r="D78" s="8">
        <v>365042</v>
      </c>
      <c r="E78" s="8" t="s">
        <v>165</v>
      </c>
      <c r="F78" s="8"/>
      <c r="G78" s="45" t="s">
        <v>319</v>
      </c>
      <c r="H78" s="8" t="s">
        <v>439</v>
      </c>
    </row>
    <row r="79" spans="1:8" x14ac:dyDescent="0.15">
      <c r="A79" s="18">
        <v>363508</v>
      </c>
      <c r="B79" s="18" t="s">
        <v>30</v>
      </c>
      <c r="C79" s="8"/>
      <c r="D79" s="8">
        <v>365043</v>
      </c>
      <c r="E79" t="s">
        <v>440</v>
      </c>
      <c r="F79" s="8"/>
      <c r="G79" s="45" t="s">
        <v>320</v>
      </c>
      <c r="H79" s="8" t="s">
        <v>251</v>
      </c>
    </row>
    <row r="80" spans="1:8" x14ac:dyDescent="0.15">
      <c r="A80" s="18">
        <v>363509</v>
      </c>
      <c r="B80" s="18" t="s">
        <v>31</v>
      </c>
      <c r="C80" s="8"/>
      <c r="D80" s="8">
        <v>365045</v>
      </c>
      <c r="E80" s="8" t="s">
        <v>271</v>
      </c>
      <c r="F80" s="8"/>
      <c r="G80" s="45" t="s">
        <v>321</v>
      </c>
      <c r="H80" t="s">
        <v>441</v>
      </c>
    </row>
    <row r="81" spans="1:8" x14ac:dyDescent="0.15">
      <c r="A81" s="18">
        <v>363510</v>
      </c>
      <c r="B81" s="18" t="s">
        <v>77</v>
      </c>
      <c r="C81" s="8"/>
      <c r="D81" s="8">
        <v>365046</v>
      </c>
      <c r="E81" s="8" t="s">
        <v>166</v>
      </c>
      <c r="F81" s="8"/>
      <c r="G81" s="45" t="s">
        <v>322</v>
      </c>
      <c r="H81" t="s">
        <v>442</v>
      </c>
    </row>
    <row r="82" spans="1:8" x14ac:dyDescent="0.15">
      <c r="A82" s="18">
        <v>363511</v>
      </c>
      <c r="B82" s="18" t="s">
        <v>443</v>
      </c>
      <c r="C82" s="8"/>
      <c r="D82" s="8">
        <v>365047</v>
      </c>
      <c r="E82" s="8" t="s">
        <v>167</v>
      </c>
      <c r="F82" s="8"/>
      <c r="G82" s="45" t="s">
        <v>323</v>
      </c>
      <c r="H82" s="8" t="s">
        <v>444</v>
      </c>
    </row>
    <row r="83" spans="1:8" x14ac:dyDescent="0.15">
      <c r="A83" s="8"/>
      <c r="B83" s="8"/>
      <c r="C83" s="8"/>
      <c r="D83" s="8">
        <v>365048</v>
      </c>
      <c r="E83" s="8" t="s">
        <v>127</v>
      </c>
      <c r="F83" s="8"/>
      <c r="G83" s="45" t="s">
        <v>324</v>
      </c>
      <c r="H83" s="8" t="s">
        <v>263</v>
      </c>
    </row>
    <row r="84" spans="1:8" x14ac:dyDescent="0.15">
      <c r="A84" s="8"/>
      <c r="B84" s="8"/>
      <c r="C84" s="8"/>
      <c r="D84" s="8">
        <v>365049</v>
      </c>
      <c r="E84" s="8" t="s">
        <v>168</v>
      </c>
      <c r="F84" s="8"/>
      <c r="G84" s="45" t="s">
        <v>325</v>
      </c>
      <c r="H84" s="8" t="s">
        <v>445</v>
      </c>
    </row>
    <row r="85" spans="1:8" x14ac:dyDescent="0.15">
      <c r="A85" s="78"/>
      <c r="C85" s="8"/>
      <c r="D85" s="8">
        <v>365050</v>
      </c>
      <c r="E85" s="8" t="s">
        <v>169</v>
      </c>
      <c r="F85" s="8"/>
      <c r="G85" s="45" t="s">
        <v>326</v>
      </c>
      <c r="H85" s="8" t="s">
        <v>264</v>
      </c>
    </row>
    <row r="86" spans="1:8" x14ac:dyDescent="0.15">
      <c r="A86" s="78"/>
      <c r="C86" s="8"/>
      <c r="D86" s="8">
        <v>365051</v>
      </c>
      <c r="E86" s="8" t="s">
        <v>170</v>
      </c>
      <c r="F86" s="8"/>
      <c r="G86" s="45" t="s">
        <v>327</v>
      </c>
      <c r="H86" s="8" t="s">
        <v>446</v>
      </c>
    </row>
    <row r="87" spans="1:8" x14ac:dyDescent="0.15">
      <c r="A87" s="8"/>
      <c r="B87" s="8"/>
      <c r="C87" s="8"/>
      <c r="D87" s="8">
        <v>365052</v>
      </c>
      <c r="E87" s="8" t="s">
        <v>171</v>
      </c>
      <c r="F87" s="8"/>
      <c r="G87" s="45" t="s">
        <v>328</v>
      </c>
      <c r="H87" s="8" t="s">
        <v>447</v>
      </c>
    </row>
    <row r="88" spans="1:8" x14ac:dyDescent="0.15">
      <c r="A88" s="8"/>
      <c r="B88" s="8"/>
      <c r="C88" s="8"/>
      <c r="D88" s="8">
        <v>365053</v>
      </c>
      <c r="E88" s="8" t="s">
        <v>172</v>
      </c>
      <c r="F88" s="8"/>
      <c r="G88" s="45" t="s">
        <v>329</v>
      </c>
      <c r="H88" s="8" t="s">
        <v>448</v>
      </c>
    </row>
    <row r="89" spans="1:8" x14ac:dyDescent="0.15">
      <c r="A89" s="8"/>
      <c r="B89" s="8"/>
      <c r="C89" s="8"/>
      <c r="D89" s="8">
        <v>365054</v>
      </c>
      <c r="E89" s="8" t="s">
        <v>126</v>
      </c>
      <c r="F89" s="8"/>
      <c r="G89" s="45" t="s">
        <v>330</v>
      </c>
      <c r="H89" s="8" t="s">
        <v>449</v>
      </c>
    </row>
    <row r="90" spans="1:8" x14ac:dyDescent="0.15">
      <c r="A90" s="8"/>
      <c r="B90" s="8"/>
      <c r="C90" s="8"/>
      <c r="D90" s="8">
        <v>365055</v>
      </c>
      <c r="E90" s="8" t="s">
        <v>173</v>
      </c>
      <c r="F90" s="8"/>
      <c r="G90" s="45" t="s">
        <v>331</v>
      </c>
      <c r="H90" s="8" t="s">
        <v>450</v>
      </c>
    </row>
    <row r="91" spans="1:8" x14ac:dyDescent="0.15">
      <c r="A91" s="8"/>
      <c r="B91" s="8"/>
      <c r="C91" s="8"/>
      <c r="D91" s="8">
        <v>365056</v>
      </c>
      <c r="E91" s="8" t="s">
        <v>124</v>
      </c>
      <c r="F91" s="8"/>
      <c r="G91" s="45" t="s">
        <v>332</v>
      </c>
      <c r="H91" s="8" t="s">
        <v>451</v>
      </c>
    </row>
    <row r="92" spans="1:8" x14ac:dyDescent="0.15">
      <c r="A92" s="8"/>
      <c r="B92" s="8"/>
      <c r="C92" s="8"/>
      <c r="D92" s="8">
        <v>365057</v>
      </c>
      <c r="E92" s="8" t="s">
        <v>174</v>
      </c>
      <c r="F92" s="8"/>
      <c r="G92" s="45" t="s">
        <v>333</v>
      </c>
      <c r="H92" s="8" t="s">
        <v>334</v>
      </c>
    </row>
    <row r="93" spans="1:8" x14ac:dyDescent="0.15">
      <c r="A93" s="8"/>
      <c r="B93" s="8"/>
      <c r="C93" s="8"/>
      <c r="D93" s="8">
        <v>365058</v>
      </c>
      <c r="E93" s="8" t="s">
        <v>175</v>
      </c>
      <c r="F93" s="8"/>
      <c r="G93" s="45" t="s">
        <v>337</v>
      </c>
      <c r="H93" s="8" t="s">
        <v>335</v>
      </c>
    </row>
    <row r="94" spans="1:8" x14ac:dyDescent="0.15">
      <c r="A94" s="8"/>
      <c r="B94" s="8"/>
      <c r="C94" s="8"/>
      <c r="D94" s="8">
        <v>365059</v>
      </c>
      <c r="E94" s="8" t="s">
        <v>115</v>
      </c>
      <c r="F94" s="8"/>
      <c r="G94" s="45" t="s">
        <v>338</v>
      </c>
      <c r="H94" s="8" t="s">
        <v>339</v>
      </c>
    </row>
    <row r="95" spans="1:8" x14ac:dyDescent="0.15">
      <c r="A95" s="8"/>
      <c r="B95" s="8"/>
      <c r="C95" s="8"/>
      <c r="D95" s="8">
        <v>365060</v>
      </c>
      <c r="E95" s="8" t="s">
        <v>176</v>
      </c>
      <c r="F95" s="8"/>
      <c r="G95" s="45" t="s">
        <v>452</v>
      </c>
      <c r="H95" s="8" t="s">
        <v>453</v>
      </c>
    </row>
    <row r="96" spans="1:8" x14ac:dyDescent="0.15">
      <c r="A96" s="8"/>
      <c r="B96" s="8"/>
      <c r="C96" s="8"/>
      <c r="D96" s="8">
        <v>365061</v>
      </c>
      <c r="E96" t="s">
        <v>454</v>
      </c>
      <c r="F96" s="8"/>
      <c r="G96" s="45" t="s">
        <v>455</v>
      </c>
      <c r="H96" s="8" t="s">
        <v>456</v>
      </c>
    </row>
    <row r="97" spans="1:8" x14ac:dyDescent="0.15">
      <c r="A97" s="8"/>
      <c r="B97" s="8"/>
      <c r="C97" s="8"/>
      <c r="D97" s="8">
        <v>365062</v>
      </c>
      <c r="E97" s="8" t="s">
        <v>177</v>
      </c>
      <c r="F97" s="8"/>
      <c r="G97" s="45" t="s">
        <v>457</v>
      </c>
      <c r="H97" s="8" t="s">
        <v>458</v>
      </c>
    </row>
    <row r="98" spans="1:8" x14ac:dyDescent="0.15">
      <c r="A98" s="8"/>
      <c r="B98" s="8"/>
      <c r="C98" s="8"/>
      <c r="D98" s="8">
        <v>365063</v>
      </c>
      <c r="E98" s="8" t="s">
        <v>178</v>
      </c>
      <c r="F98" s="8"/>
      <c r="G98" s="45" t="s">
        <v>459</v>
      </c>
      <c r="H98" s="8" t="s">
        <v>460</v>
      </c>
    </row>
    <row r="99" spans="1:8" x14ac:dyDescent="0.15">
      <c r="A99" s="8"/>
      <c r="B99" s="8"/>
      <c r="C99" s="8"/>
      <c r="D99" s="8">
        <v>365064</v>
      </c>
      <c r="E99" s="8" t="s">
        <v>179</v>
      </c>
      <c r="F99" s="8"/>
      <c r="G99" s="45" t="s">
        <v>461</v>
      </c>
      <c r="H99" s="8" t="s">
        <v>462</v>
      </c>
    </row>
    <row r="100" spans="1:8" x14ac:dyDescent="0.15">
      <c r="A100" s="8"/>
      <c r="B100" s="8"/>
      <c r="C100" s="8"/>
      <c r="D100" s="8">
        <v>365065</v>
      </c>
      <c r="E100" s="8" t="s">
        <v>180</v>
      </c>
      <c r="F100" s="8"/>
      <c r="G100" s="45" t="s">
        <v>463</v>
      </c>
      <c r="H100" s="8" t="s">
        <v>464</v>
      </c>
    </row>
    <row r="101" spans="1:8" x14ac:dyDescent="0.15">
      <c r="A101" s="8"/>
      <c r="B101" s="8"/>
      <c r="C101" s="8"/>
      <c r="D101" s="8">
        <v>365066</v>
      </c>
      <c r="E101" s="8" t="s">
        <v>181</v>
      </c>
      <c r="F101" s="8"/>
      <c r="G101" s="8"/>
      <c r="H101" s="8"/>
    </row>
    <row r="102" spans="1:8" x14ac:dyDescent="0.15">
      <c r="A102" s="8"/>
      <c r="B102" s="8"/>
      <c r="C102" s="8"/>
      <c r="D102" s="8">
        <v>365067</v>
      </c>
      <c r="E102" s="8" t="s">
        <v>116</v>
      </c>
      <c r="F102" s="8"/>
      <c r="G102" s="8"/>
      <c r="H102" s="8"/>
    </row>
    <row r="103" spans="1:8" x14ac:dyDescent="0.15">
      <c r="A103" s="8"/>
      <c r="B103" s="8"/>
      <c r="C103" s="8"/>
      <c r="D103" s="8">
        <v>365068</v>
      </c>
      <c r="E103" s="8" t="s">
        <v>129</v>
      </c>
      <c r="F103" s="8"/>
      <c r="G103" s="8"/>
      <c r="H103" s="8"/>
    </row>
    <row r="104" spans="1:8" x14ac:dyDescent="0.15">
      <c r="A104" s="8"/>
      <c r="B104" s="8"/>
      <c r="C104" s="8"/>
      <c r="D104" s="8">
        <v>365069</v>
      </c>
      <c r="E104" s="8" t="s">
        <v>113</v>
      </c>
      <c r="F104" s="8"/>
      <c r="G104" s="8"/>
      <c r="H104" s="8"/>
    </row>
    <row r="105" spans="1:8" x14ac:dyDescent="0.15">
      <c r="A105" s="8"/>
      <c r="B105" s="8"/>
      <c r="C105" s="8"/>
      <c r="D105" s="8">
        <v>365070</v>
      </c>
      <c r="E105" s="8" t="s">
        <v>182</v>
      </c>
      <c r="F105" s="8"/>
      <c r="G105" s="8"/>
      <c r="H105" s="8"/>
    </row>
    <row r="106" spans="1:8" x14ac:dyDescent="0.15">
      <c r="A106" s="8"/>
      <c r="B106" s="8"/>
      <c r="C106" s="8"/>
      <c r="D106" s="8">
        <v>365071</v>
      </c>
      <c r="E106" s="8" t="s">
        <v>183</v>
      </c>
      <c r="F106" s="8"/>
      <c r="G106" s="8"/>
      <c r="H106" s="8"/>
    </row>
    <row r="107" spans="1:8" x14ac:dyDescent="0.15">
      <c r="A107" s="8"/>
      <c r="B107" s="8"/>
      <c r="C107" s="8"/>
      <c r="D107" s="8">
        <v>365072</v>
      </c>
      <c r="E107" s="8" t="s">
        <v>184</v>
      </c>
      <c r="F107" s="8"/>
      <c r="G107" s="8"/>
      <c r="H107" s="8"/>
    </row>
    <row r="108" spans="1:8" x14ac:dyDescent="0.15">
      <c r="A108" s="8"/>
      <c r="B108" s="8"/>
      <c r="C108" s="8"/>
      <c r="D108" s="8">
        <v>365073</v>
      </c>
      <c r="E108" s="8" t="s">
        <v>185</v>
      </c>
      <c r="F108" s="8"/>
      <c r="G108" s="8"/>
      <c r="H108" s="8"/>
    </row>
    <row r="109" spans="1:8" x14ac:dyDescent="0.15">
      <c r="A109" s="8"/>
      <c r="B109" s="8"/>
      <c r="C109" s="8"/>
      <c r="D109" s="8">
        <v>365074</v>
      </c>
      <c r="E109" s="8" t="s">
        <v>186</v>
      </c>
      <c r="F109" s="8"/>
      <c r="G109" s="8"/>
      <c r="H109" s="8"/>
    </row>
    <row r="110" spans="1:8" x14ac:dyDescent="0.15">
      <c r="A110" s="8"/>
      <c r="B110" s="8"/>
      <c r="C110" s="8"/>
      <c r="D110" s="8">
        <v>365075</v>
      </c>
      <c r="E110" s="8" t="s">
        <v>187</v>
      </c>
      <c r="F110" s="8"/>
      <c r="G110" s="8"/>
      <c r="H110" s="8"/>
    </row>
    <row r="111" spans="1:8" x14ac:dyDescent="0.15">
      <c r="A111" s="8"/>
      <c r="B111" s="8"/>
      <c r="C111" s="8"/>
      <c r="D111" s="8">
        <v>365076</v>
      </c>
      <c r="E111" s="8" t="s">
        <v>188</v>
      </c>
      <c r="F111" s="8"/>
      <c r="G111" s="8"/>
      <c r="H111" s="8"/>
    </row>
    <row r="112" spans="1:8" x14ac:dyDescent="0.15">
      <c r="A112" s="8"/>
      <c r="B112" s="8"/>
      <c r="C112" s="8"/>
      <c r="D112" s="8">
        <v>365077</v>
      </c>
      <c r="E112" s="8" t="s">
        <v>189</v>
      </c>
      <c r="F112" s="8"/>
      <c r="G112" s="8"/>
      <c r="H112" s="8"/>
    </row>
    <row r="113" spans="1:8" x14ac:dyDescent="0.15">
      <c r="A113" s="8"/>
      <c r="B113" s="8"/>
      <c r="C113" s="8"/>
      <c r="D113" s="8">
        <v>365078</v>
      </c>
      <c r="E113" s="8" t="s">
        <v>190</v>
      </c>
      <c r="F113" s="8"/>
      <c r="G113" s="8"/>
      <c r="H113" s="8"/>
    </row>
    <row r="114" spans="1:8" x14ac:dyDescent="0.15">
      <c r="A114" s="8"/>
      <c r="B114" s="8"/>
      <c r="C114" s="8"/>
      <c r="D114" s="8">
        <v>365079</v>
      </c>
      <c r="E114" s="8" t="s">
        <v>191</v>
      </c>
      <c r="F114" s="8"/>
      <c r="G114" s="8"/>
      <c r="H114" s="8"/>
    </row>
    <row r="115" spans="1:8" x14ac:dyDescent="0.15">
      <c r="C115" s="8"/>
      <c r="D115" s="8">
        <v>365080</v>
      </c>
      <c r="E115" s="8" t="s">
        <v>192</v>
      </c>
      <c r="F115" s="8"/>
      <c r="G115" s="8"/>
      <c r="H115" s="8"/>
    </row>
    <row r="116" spans="1:8" x14ac:dyDescent="0.15">
      <c r="C116" s="8"/>
      <c r="D116" s="37"/>
      <c r="E116" s="37"/>
      <c r="G116" s="8"/>
      <c r="H116" s="8"/>
    </row>
    <row r="117" spans="1:8" x14ac:dyDescent="0.15">
      <c r="G117" s="8"/>
      <c r="H117" s="8"/>
    </row>
  </sheetData>
  <mergeCells count="2">
    <mergeCell ref="K18:L18"/>
    <mergeCell ref="H23:L23"/>
  </mergeCells>
  <phoneticPr fontId="2"/>
  <dataValidations count="2">
    <dataValidation type="textLength" imeMode="disabled" allowBlank="1" showInputMessage="1" showErrorMessage="1" sqref="G38:G54 G56:G69" xr:uid="{3864628B-2E24-42F5-9B26-358E6F92E369}">
      <formula1>6</formula1>
      <formula2>6</formula2>
    </dataValidation>
    <dataValidation imeMode="disabled" allowBlank="1" showInputMessage="1" showErrorMessage="1" sqref="B23:C24" xr:uid="{83C4AC67-7700-4A0F-9AA6-B314E8E30F51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selection activeCell="C5" sqref="C5:D5"/>
    </sheetView>
  </sheetViews>
  <sheetFormatPr defaultRowHeight="13.5" x14ac:dyDescent="0.15"/>
  <cols>
    <col min="1" max="1" width="8.25" customWidth="1"/>
    <col min="2" max="2" width="11" bestFit="1" customWidth="1"/>
    <col min="3" max="3" width="9.875" customWidth="1"/>
    <col min="4" max="4" width="11.5" customWidth="1"/>
    <col min="6" max="6" width="10.25" customWidth="1"/>
    <col min="7" max="7" width="10.625" customWidth="1"/>
    <col min="9" max="9" width="9.875" customWidth="1"/>
  </cols>
  <sheetData>
    <row r="1" spans="1:21" ht="13.5" customHeight="1" x14ac:dyDescent="0.15">
      <c r="A1" s="81" t="s">
        <v>465</v>
      </c>
      <c r="B1" s="81"/>
      <c r="C1" s="81"/>
      <c r="D1" s="81"/>
      <c r="E1" s="81"/>
      <c r="F1" s="81"/>
      <c r="G1" s="81"/>
      <c r="H1" s="81"/>
      <c r="I1" s="81"/>
    </row>
    <row r="2" spans="1:21" ht="13.5" customHeight="1" x14ac:dyDescent="0.15">
      <c r="A2" s="81"/>
      <c r="B2" s="81"/>
      <c r="C2" s="81"/>
      <c r="D2" s="81"/>
      <c r="E2" s="81"/>
      <c r="F2" s="81"/>
      <c r="G2" s="81"/>
      <c r="H2" s="81"/>
      <c r="I2" s="81"/>
    </row>
    <row r="3" spans="1:21" ht="13.5" customHeight="1" x14ac:dyDescent="0.15">
      <c r="A3" s="15"/>
      <c r="B3" s="15"/>
      <c r="C3" s="15"/>
      <c r="D3" s="15"/>
      <c r="E3" s="15"/>
      <c r="F3" s="15"/>
      <c r="G3" s="15"/>
    </row>
    <row r="4" spans="1:21" ht="21" customHeight="1" x14ac:dyDescent="0.15">
      <c r="A4" s="15"/>
      <c r="B4" s="20" t="s">
        <v>340</v>
      </c>
      <c r="C4" s="15"/>
      <c r="D4" s="15"/>
      <c r="E4" s="15"/>
      <c r="F4" s="15"/>
    </row>
    <row r="5" spans="1:21" ht="18.75" customHeight="1" x14ac:dyDescent="0.15">
      <c r="A5" s="15"/>
      <c r="B5" s="26" t="s">
        <v>262</v>
      </c>
      <c r="C5" s="94"/>
      <c r="D5" s="95"/>
      <c r="E5" t="s">
        <v>336</v>
      </c>
      <c r="F5" s="15"/>
    </row>
    <row r="6" spans="1:21" ht="18.75" customHeight="1" x14ac:dyDescent="0.15">
      <c r="A6" s="15"/>
      <c r="B6" s="26" t="s">
        <v>84</v>
      </c>
      <c r="C6" s="96"/>
      <c r="D6" s="97"/>
      <c r="E6" t="s">
        <v>265</v>
      </c>
      <c r="F6" s="15"/>
    </row>
    <row r="7" spans="1:21" ht="18.75" customHeight="1" x14ac:dyDescent="0.15">
      <c r="A7" s="15"/>
      <c r="B7" s="26" t="s">
        <v>49</v>
      </c>
      <c r="C7" s="98"/>
      <c r="D7" s="99"/>
      <c r="E7" t="s">
        <v>341</v>
      </c>
      <c r="F7" s="15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customHeight="1" x14ac:dyDescent="0.15">
      <c r="A8" s="15"/>
      <c r="B8" s="26" t="s">
        <v>342</v>
      </c>
      <c r="C8" s="100"/>
      <c r="D8" s="82"/>
      <c r="E8" s="43" t="s">
        <v>343</v>
      </c>
      <c r="F8" s="15"/>
    </row>
    <row r="9" spans="1:21" ht="18.75" customHeight="1" x14ac:dyDescent="0.15">
      <c r="A9" s="15"/>
      <c r="B9" s="39"/>
      <c r="C9" s="1"/>
      <c r="D9" s="1"/>
      <c r="E9" s="43"/>
      <c r="F9" s="15"/>
    </row>
    <row r="10" spans="1:21" x14ac:dyDescent="0.15">
      <c r="A10" t="s">
        <v>344</v>
      </c>
      <c r="C10" s="1"/>
    </row>
    <row r="11" spans="1:21" x14ac:dyDescent="0.15">
      <c r="A11" s="92"/>
      <c r="B11" s="82" t="s">
        <v>345</v>
      </c>
      <c r="C11" s="83"/>
      <c r="D11" s="83"/>
      <c r="E11" s="83"/>
      <c r="F11" s="83" t="s">
        <v>346</v>
      </c>
      <c r="G11" s="83"/>
      <c r="H11" s="83"/>
      <c r="I11" s="83"/>
    </row>
    <row r="12" spans="1:21" ht="14.25" thickBot="1" x14ac:dyDescent="0.2">
      <c r="A12" s="93"/>
      <c r="B12" s="51" t="s">
        <v>347</v>
      </c>
      <c r="C12" s="52" t="s">
        <v>348</v>
      </c>
      <c r="D12" s="52" t="s">
        <v>349</v>
      </c>
      <c r="E12" s="52" t="s">
        <v>51</v>
      </c>
      <c r="F12" s="52" t="s">
        <v>347</v>
      </c>
      <c r="G12" s="52" t="s">
        <v>348</v>
      </c>
      <c r="H12" s="52" t="s">
        <v>349</v>
      </c>
      <c r="I12" s="52" t="s">
        <v>51</v>
      </c>
    </row>
    <row r="13" spans="1:21" ht="14.25" thickTop="1" x14ac:dyDescent="0.15">
      <c r="A13" s="53" t="s">
        <v>14</v>
      </c>
      <c r="B13" s="54"/>
      <c r="C13" s="53"/>
      <c r="D13" s="53"/>
      <c r="E13" s="53"/>
      <c r="F13" s="53"/>
      <c r="G13" s="53"/>
      <c r="H13" s="53"/>
      <c r="I13" s="53"/>
    </row>
    <row r="14" spans="1:21" ht="14.25" thickBot="1" x14ac:dyDescent="0.2">
      <c r="A14" s="55" t="s">
        <v>50</v>
      </c>
      <c r="B14" s="56"/>
      <c r="C14" s="55"/>
      <c r="D14" s="55"/>
      <c r="E14" s="55"/>
      <c r="F14" s="55"/>
      <c r="G14" s="55"/>
      <c r="H14" s="55"/>
      <c r="I14" s="55"/>
    </row>
    <row r="15" spans="1:21" ht="14.25" thickTop="1" x14ac:dyDescent="0.15">
      <c r="A15" s="57" t="s">
        <v>350</v>
      </c>
      <c r="B15" s="58">
        <f t="shared" ref="B15:I15" si="0">SUM(B13:B14)</f>
        <v>0</v>
      </c>
      <c r="C15" s="57">
        <f t="shared" si="0"/>
        <v>0</v>
      </c>
      <c r="D15" s="57">
        <f t="shared" si="0"/>
        <v>0</v>
      </c>
      <c r="E15" s="57">
        <f t="shared" si="0"/>
        <v>0</v>
      </c>
      <c r="F15" s="57">
        <f t="shared" si="0"/>
        <v>0</v>
      </c>
      <c r="G15" s="57">
        <f t="shared" si="0"/>
        <v>0</v>
      </c>
      <c r="H15" s="57">
        <f t="shared" si="0"/>
        <v>0</v>
      </c>
      <c r="I15" s="57">
        <f t="shared" si="0"/>
        <v>0</v>
      </c>
    </row>
    <row r="16" spans="1:21" x14ac:dyDescent="0.15">
      <c r="A16" s="13" t="s">
        <v>52</v>
      </c>
      <c r="B16" s="59">
        <f>1000*B15</f>
        <v>0</v>
      </c>
      <c r="C16" s="13">
        <f>1000*C15</f>
        <v>0</v>
      </c>
      <c r="D16" s="60">
        <f>1000*D15</f>
        <v>0</v>
      </c>
      <c r="E16" s="60">
        <f>1500*E15</f>
        <v>0</v>
      </c>
      <c r="F16" s="60">
        <f>2000*F15</f>
        <v>0</v>
      </c>
      <c r="G16" s="60">
        <f>2000*G15</f>
        <v>0</v>
      </c>
      <c r="H16" s="60">
        <f>2000*H15</f>
        <v>0</v>
      </c>
      <c r="I16" s="60">
        <f>3000*I15</f>
        <v>0</v>
      </c>
    </row>
    <row r="17" spans="2:15" ht="17.25" x14ac:dyDescent="0.15">
      <c r="J17" s="33"/>
    </row>
    <row r="18" spans="2:15" x14ac:dyDescent="0.15">
      <c r="B18" s="20" t="s">
        <v>351</v>
      </c>
      <c r="D18" s="1"/>
      <c r="F18" t="s">
        <v>352</v>
      </c>
    </row>
    <row r="19" spans="2:15" x14ac:dyDescent="0.15">
      <c r="B19" s="13" t="s">
        <v>14</v>
      </c>
      <c r="C19" s="60"/>
      <c r="D19" s="84">
        <f>SUM(C19:C20)</f>
        <v>0</v>
      </c>
      <c r="F19" s="85">
        <f>SUM(B16:I16)</f>
        <v>0</v>
      </c>
      <c r="G19" s="86"/>
      <c r="H19" s="87"/>
      <c r="I19" s="91" t="s">
        <v>353</v>
      </c>
      <c r="J19" s="101"/>
      <c r="K19" s="101"/>
      <c r="L19" s="101"/>
      <c r="M19" s="101"/>
      <c r="N19" s="101"/>
      <c r="O19" s="101"/>
    </row>
    <row r="20" spans="2:15" x14ac:dyDescent="0.15">
      <c r="B20" s="13" t="s">
        <v>50</v>
      </c>
      <c r="C20" s="60"/>
      <c r="D20" s="84"/>
      <c r="F20" s="88"/>
      <c r="G20" s="89"/>
      <c r="H20" s="90"/>
      <c r="I20" s="91"/>
      <c r="J20" s="101"/>
      <c r="K20" s="101"/>
      <c r="L20" s="101"/>
      <c r="M20" s="101"/>
      <c r="N20" s="101"/>
      <c r="O20" s="101"/>
    </row>
    <row r="21" spans="2:15" ht="17.25" x14ac:dyDescent="0.15">
      <c r="B21" s="62"/>
      <c r="C21" s="1"/>
      <c r="D21" s="1"/>
      <c r="J21" s="61"/>
      <c r="K21" s="61"/>
      <c r="L21" s="61"/>
      <c r="M21" s="61"/>
      <c r="N21" s="61"/>
      <c r="O21" s="61"/>
    </row>
    <row r="22" spans="2:15" x14ac:dyDescent="0.15">
      <c r="B22" t="s">
        <v>105</v>
      </c>
      <c r="F22" s="14" t="s">
        <v>468</v>
      </c>
      <c r="G22" s="14" t="s">
        <v>252</v>
      </c>
      <c r="H22" s="14"/>
      <c r="I22" t="s">
        <v>205</v>
      </c>
    </row>
    <row r="24" spans="2:15" x14ac:dyDescent="0.15">
      <c r="B24" t="s">
        <v>53</v>
      </c>
    </row>
    <row r="26" spans="2:15" s="8" customFormat="1" x14ac:dyDescent="0.15">
      <c r="B26" s="8" t="s">
        <v>54</v>
      </c>
      <c r="C26" s="102"/>
      <c r="D26" s="102"/>
      <c r="E26" s="102"/>
      <c r="F26" s="102"/>
      <c r="G26" s="102"/>
      <c r="H26" s="102"/>
    </row>
    <row r="27" spans="2:15" s="8" customFormat="1" x14ac:dyDescent="0.15"/>
    <row r="28" spans="2:15" s="8" customFormat="1" ht="37.5" customHeight="1" x14ac:dyDescent="0.15">
      <c r="B28" s="8" t="s">
        <v>55</v>
      </c>
      <c r="C28" s="102"/>
      <c r="D28" s="103"/>
      <c r="E28" s="103"/>
      <c r="F28" s="103"/>
      <c r="G28" s="47"/>
      <c r="H28" s="47" t="s">
        <v>56</v>
      </c>
    </row>
    <row r="29" spans="2:15" s="8" customFormat="1" ht="19.5" customHeight="1" x14ac:dyDescent="0.15"/>
    <row r="30" spans="2:15" s="8" customFormat="1" ht="35.25" customHeight="1" x14ac:dyDescent="0.15">
      <c r="B30" s="8" t="s">
        <v>57</v>
      </c>
      <c r="C30" s="102"/>
      <c r="D30" s="103"/>
      <c r="E30" s="103"/>
      <c r="F30" s="103"/>
      <c r="G30" s="47"/>
      <c r="H30" s="47" t="s">
        <v>56</v>
      </c>
    </row>
    <row r="31" spans="2:15" s="8" customFormat="1" ht="21.75" customHeight="1" x14ac:dyDescent="0.15"/>
    <row r="32" spans="2:15" s="8" customFormat="1" ht="31.5" customHeight="1" x14ac:dyDescent="0.15">
      <c r="B32" s="104" t="s">
        <v>272</v>
      </c>
      <c r="C32" s="105"/>
      <c r="D32" s="106"/>
      <c r="E32" s="107"/>
      <c r="F32" s="107"/>
      <c r="G32" s="108"/>
    </row>
    <row r="33" spans="2:7" s="8" customFormat="1" ht="12" customHeight="1" thickBot="1" x14ac:dyDescent="0.2"/>
    <row r="34" spans="2:7" s="8" customFormat="1" ht="29.25" customHeight="1" thickBot="1" x14ac:dyDescent="0.2">
      <c r="B34" t="s">
        <v>273</v>
      </c>
      <c r="F34" s="48"/>
      <c r="G34" t="s">
        <v>466</v>
      </c>
    </row>
    <row r="35" spans="2:7" s="8" customFormat="1" ht="24.75" customHeight="1" thickBot="1" x14ac:dyDescent="0.2">
      <c r="B35" t="s">
        <v>274</v>
      </c>
    </row>
    <row r="36" spans="2:7" s="8" customFormat="1" ht="14.25" thickBot="1" x14ac:dyDescent="0.2">
      <c r="B36" t="s">
        <v>275</v>
      </c>
      <c r="F36" s="48"/>
      <c r="G36" t="s">
        <v>467</v>
      </c>
    </row>
    <row r="37" spans="2:7" ht="18.75" customHeight="1" x14ac:dyDescent="0.15"/>
  </sheetData>
  <mergeCells count="17">
    <mergeCell ref="J19:O20"/>
    <mergeCell ref="C26:H26"/>
    <mergeCell ref="C28:F28"/>
    <mergeCell ref="C30:F30"/>
    <mergeCell ref="B32:C32"/>
    <mergeCell ref="D32:G32"/>
    <mergeCell ref="A1:I2"/>
    <mergeCell ref="B11:E11"/>
    <mergeCell ref="F11:I11"/>
    <mergeCell ref="D19:D20"/>
    <mergeCell ref="F19:H20"/>
    <mergeCell ref="I19:I20"/>
    <mergeCell ref="A11:A12"/>
    <mergeCell ref="C5:D5"/>
    <mergeCell ref="C6:D6"/>
    <mergeCell ref="C7:D7"/>
    <mergeCell ref="C8:D8"/>
  </mergeCells>
  <phoneticPr fontId="2"/>
  <dataValidations count="3">
    <dataValidation imeMode="halfKatakana" allowBlank="1" showInputMessage="1" showErrorMessage="1" sqref="C5:D5" xr:uid="{A66F120D-9EF2-4756-AD35-D632842A0557}"/>
    <dataValidation imeMode="halfAlpha" allowBlank="1" showInputMessage="1" showErrorMessage="1" sqref="C7" xr:uid="{1FF9CA54-BEC7-4506-8E71-6E15C98D4FB0}"/>
    <dataValidation type="list" allowBlank="1" showInputMessage="1" showErrorMessage="1" sqref="C9:D9" xr:uid="{149E1121-F947-43B3-A8C3-A7A52BDDBF91}">
      <formula1>$B$44:$B$90</formula1>
    </dataValidation>
  </dataValidations>
  <pageMargins left="0.55000000000000004" right="0.46" top="1" bottom="1" header="0.51200000000000001" footer="0.51200000000000001"/>
  <pageSetup paperSize="9" orientation="portrait" horizontalDpi="4294967293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F75ED1-B7C1-4728-8AFC-1D2C036E80D2}">
          <x14:formula1>
            <xm:f>男子個人種目!$O$3:$O$49</xm:f>
          </x14:formula1>
          <xm:sqref>C8:D8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5"/>
  <sheetViews>
    <sheetView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4" style="1" customWidth="1"/>
    <col min="3" max="3" width="14.125" customWidth="1"/>
    <col min="4" max="4" width="5.25" bestFit="1" customWidth="1"/>
    <col min="5" max="5" width="14.5" customWidth="1"/>
    <col min="6" max="6" width="10.5" customWidth="1"/>
    <col min="7" max="7" width="12.875" customWidth="1"/>
    <col min="8" max="8" width="10.625" customWidth="1"/>
    <col min="9" max="9" width="11.375" customWidth="1"/>
    <col min="10" max="11" width="10.875" customWidth="1"/>
    <col min="12" max="12" width="11.625" style="63" customWidth="1"/>
    <col min="13" max="13" width="7.75" style="63" customWidth="1"/>
    <col min="14" max="14" width="5.75" customWidth="1"/>
    <col min="15" max="15" width="10.875" style="1" customWidth="1"/>
    <col min="16" max="16" width="8.625" customWidth="1"/>
  </cols>
  <sheetData>
    <row r="1" spans="1:16" ht="43.5" customHeight="1" x14ac:dyDescent="0.15">
      <c r="B1" s="38" t="s">
        <v>9</v>
      </c>
      <c r="C1" s="3" t="s">
        <v>221</v>
      </c>
      <c r="D1" s="3" t="s">
        <v>9</v>
      </c>
      <c r="E1" s="10" t="s">
        <v>222</v>
      </c>
      <c r="F1" s="10" t="s">
        <v>223</v>
      </c>
      <c r="G1" s="11" t="s">
        <v>224</v>
      </c>
      <c r="H1" s="10" t="s">
        <v>223</v>
      </c>
      <c r="I1" s="11" t="s">
        <v>224</v>
      </c>
      <c r="J1" s="10" t="s">
        <v>223</v>
      </c>
      <c r="K1" s="11" t="s">
        <v>224</v>
      </c>
      <c r="L1" s="109" t="s">
        <v>354</v>
      </c>
      <c r="M1" s="109"/>
      <c r="O1" s="110" t="s">
        <v>355</v>
      </c>
      <c r="P1" s="110"/>
    </row>
    <row r="2" spans="1:16" s="1" customFormat="1" x14ac:dyDescent="0.15">
      <c r="B2" s="39" t="s">
        <v>206</v>
      </c>
      <c r="C2" s="1" t="s">
        <v>0</v>
      </c>
      <c r="D2" s="1" t="s">
        <v>8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63" t="s">
        <v>49</v>
      </c>
      <c r="M2" s="63" t="s">
        <v>356</v>
      </c>
      <c r="O2" s="13" t="s">
        <v>342</v>
      </c>
      <c r="P2" s="13" t="s">
        <v>356</v>
      </c>
    </row>
    <row r="3" spans="1:16" x14ac:dyDescent="0.15">
      <c r="A3" s="1">
        <v>1</v>
      </c>
      <c r="E3" s="12"/>
      <c r="F3" s="12"/>
      <c r="G3" s="2"/>
      <c r="H3" s="12"/>
      <c r="I3" s="2"/>
      <c r="J3" s="12"/>
      <c r="K3" s="2"/>
      <c r="L3" s="63">
        <f>総括申込表!$C$7</f>
        <v>0</v>
      </c>
      <c r="M3" s="63" t="e">
        <f>VLOOKUP(総括申込表!$C$8,男子個人種目!$O$3:$P$49,2,)</f>
        <v>#N/A</v>
      </c>
      <c r="O3" s="13" t="s">
        <v>357</v>
      </c>
      <c r="P3" s="64">
        <v>1</v>
      </c>
    </row>
    <row r="4" spans="1:16" x14ac:dyDescent="0.15">
      <c r="A4" s="1">
        <v>2</v>
      </c>
      <c r="E4" s="12"/>
      <c r="F4" s="12"/>
      <c r="G4" s="2"/>
      <c r="H4" s="12"/>
      <c r="I4" s="2"/>
      <c r="J4" s="12"/>
      <c r="K4" s="2"/>
      <c r="L4" s="63">
        <f>総括申込表!$C$7</f>
        <v>0</v>
      </c>
      <c r="M4" s="63" t="e">
        <f>VLOOKUP(総括申込表!$C$8,男子個人種目!$O$3:$P$49,2,)</f>
        <v>#N/A</v>
      </c>
      <c r="O4" s="13" t="s">
        <v>358</v>
      </c>
      <c r="P4" s="64">
        <v>2</v>
      </c>
    </row>
    <row r="5" spans="1:16" x14ac:dyDescent="0.15">
      <c r="A5" s="1">
        <v>3</v>
      </c>
      <c r="E5" s="12"/>
      <c r="F5" s="12"/>
      <c r="G5" s="2"/>
      <c r="H5" s="12"/>
      <c r="I5" s="2"/>
      <c r="J5" s="12"/>
      <c r="K5" s="2"/>
      <c r="L5" s="63">
        <f>総括申込表!$C$7</f>
        <v>0</v>
      </c>
      <c r="M5" s="63" t="e">
        <f>VLOOKUP(総括申込表!$C$8,男子個人種目!$O$3:$P$49,2,)</f>
        <v>#N/A</v>
      </c>
      <c r="O5" s="13" t="s">
        <v>359</v>
      </c>
      <c r="P5" s="64">
        <v>3</v>
      </c>
    </row>
    <row r="6" spans="1:16" x14ac:dyDescent="0.15">
      <c r="A6" s="1">
        <v>4</v>
      </c>
      <c r="E6" s="12"/>
      <c r="F6" s="12"/>
      <c r="G6" s="2"/>
      <c r="H6" s="12"/>
      <c r="I6" s="2"/>
      <c r="J6" s="12"/>
      <c r="K6" s="2"/>
      <c r="L6" s="63">
        <f>総括申込表!$C$7</f>
        <v>0</v>
      </c>
      <c r="M6" s="63" t="e">
        <f>VLOOKUP(総括申込表!$C$8,男子個人種目!$O$3:$P$49,2,)</f>
        <v>#N/A</v>
      </c>
      <c r="O6" s="13" t="s">
        <v>360</v>
      </c>
      <c r="P6" s="64">
        <v>4</v>
      </c>
    </row>
    <row r="7" spans="1:16" x14ac:dyDescent="0.15">
      <c r="A7" s="1">
        <v>5</v>
      </c>
      <c r="E7" s="12"/>
      <c r="F7" s="12"/>
      <c r="G7" s="2"/>
      <c r="H7" s="12"/>
      <c r="I7" s="2"/>
      <c r="J7" s="12"/>
      <c r="K7" s="2"/>
      <c r="L7" s="63">
        <f>総括申込表!$C$7</f>
        <v>0</v>
      </c>
      <c r="M7" s="63" t="e">
        <f>VLOOKUP(総括申込表!$C$8,男子個人種目!$O$3:$P$49,2,)</f>
        <v>#N/A</v>
      </c>
      <c r="O7" s="13" t="s">
        <v>361</v>
      </c>
      <c r="P7" s="64">
        <v>5</v>
      </c>
    </row>
    <row r="8" spans="1:16" x14ac:dyDescent="0.15">
      <c r="A8" s="1">
        <v>6</v>
      </c>
      <c r="E8" s="12"/>
      <c r="F8" s="12"/>
      <c r="G8" s="2"/>
      <c r="H8" s="12"/>
      <c r="I8" s="2"/>
      <c r="J8" s="12"/>
      <c r="K8" s="2"/>
      <c r="L8" s="63">
        <f>総括申込表!$C$7</f>
        <v>0</v>
      </c>
      <c r="M8" s="63" t="e">
        <f>VLOOKUP(総括申込表!$C$8,男子個人種目!$O$3:$P$49,2,)</f>
        <v>#N/A</v>
      </c>
      <c r="O8" s="13" t="s">
        <v>362</v>
      </c>
      <c r="P8" s="64">
        <v>6</v>
      </c>
    </row>
    <row r="9" spans="1:16" x14ac:dyDescent="0.15">
      <c r="A9" s="1">
        <v>7</v>
      </c>
      <c r="E9" s="12"/>
      <c r="F9" s="12"/>
      <c r="G9" s="2"/>
      <c r="H9" s="12"/>
      <c r="I9" s="2"/>
      <c r="J9" s="12"/>
      <c r="K9" s="2"/>
      <c r="L9" s="63">
        <f>総括申込表!$C$7</f>
        <v>0</v>
      </c>
      <c r="M9" s="63" t="e">
        <f>VLOOKUP(総括申込表!$C$8,男子個人種目!$O$3:$P$49,2,)</f>
        <v>#N/A</v>
      </c>
      <c r="O9" s="13" t="s">
        <v>363</v>
      </c>
      <c r="P9" s="64">
        <v>7</v>
      </c>
    </row>
    <row r="10" spans="1:16" x14ac:dyDescent="0.15">
      <c r="A10" s="1">
        <v>8</v>
      </c>
      <c r="E10" s="12"/>
      <c r="F10" s="12"/>
      <c r="G10" s="2"/>
      <c r="H10" s="12"/>
      <c r="I10" s="2"/>
      <c r="J10" s="12"/>
      <c r="K10" s="2"/>
      <c r="L10" s="63">
        <f>総括申込表!$C$7</f>
        <v>0</v>
      </c>
      <c r="M10" s="63" t="e">
        <f>VLOOKUP(総括申込表!$C$8,男子個人種目!$O$3:$P$49,2,)</f>
        <v>#N/A</v>
      </c>
      <c r="O10" s="13" t="s">
        <v>364</v>
      </c>
      <c r="P10" s="64">
        <v>8</v>
      </c>
    </row>
    <row r="11" spans="1:16" x14ac:dyDescent="0.15">
      <c r="A11" s="1">
        <v>9</v>
      </c>
      <c r="E11" s="12"/>
      <c r="F11" s="12"/>
      <c r="G11" s="2"/>
      <c r="H11" s="12"/>
      <c r="I11" s="2"/>
      <c r="J11" s="12"/>
      <c r="K11" s="2"/>
      <c r="L11" s="63">
        <f>総括申込表!$C$7</f>
        <v>0</v>
      </c>
      <c r="M11" s="63" t="e">
        <f>VLOOKUP(総括申込表!$C$8,男子個人種目!$O$3:$P$49,2,)</f>
        <v>#N/A</v>
      </c>
      <c r="O11" s="13" t="s">
        <v>365</v>
      </c>
      <c r="P11" s="64">
        <v>9</v>
      </c>
    </row>
    <row r="12" spans="1:16" x14ac:dyDescent="0.15">
      <c r="A12" s="1">
        <v>10</v>
      </c>
      <c r="E12" s="12"/>
      <c r="F12" s="12"/>
      <c r="G12" s="2"/>
      <c r="H12" s="12"/>
      <c r="I12" s="2"/>
      <c r="J12" s="12"/>
      <c r="K12" s="2"/>
      <c r="L12" s="63">
        <f>総括申込表!$C$7</f>
        <v>0</v>
      </c>
      <c r="M12" s="63" t="e">
        <f>VLOOKUP(総括申込表!$C$8,男子個人種目!$O$3:$P$49,2,)</f>
        <v>#N/A</v>
      </c>
      <c r="O12" s="13" t="s">
        <v>366</v>
      </c>
      <c r="P12" s="64">
        <v>10</v>
      </c>
    </row>
    <row r="13" spans="1:16" x14ac:dyDescent="0.15">
      <c r="A13" s="1">
        <v>11</v>
      </c>
      <c r="E13" s="12"/>
      <c r="F13" s="12"/>
      <c r="G13" s="2"/>
      <c r="H13" s="12"/>
      <c r="I13" s="2"/>
      <c r="J13" s="12"/>
      <c r="K13" s="2"/>
      <c r="L13" s="63">
        <f>総括申込表!$C$7</f>
        <v>0</v>
      </c>
      <c r="M13" s="63" t="e">
        <f>VLOOKUP(総括申込表!$C$8,男子個人種目!$O$3:$P$49,2,)</f>
        <v>#N/A</v>
      </c>
      <c r="O13" s="13" t="s">
        <v>367</v>
      </c>
      <c r="P13" s="64">
        <v>11</v>
      </c>
    </row>
    <row r="14" spans="1:16" x14ac:dyDescent="0.15">
      <c r="A14" s="1">
        <v>12</v>
      </c>
      <c r="E14" s="12"/>
      <c r="F14" s="12"/>
      <c r="G14" s="2"/>
      <c r="H14" s="12"/>
      <c r="I14" s="2"/>
      <c r="J14" s="12"/>
      <c r="K14" s="2"/>
      <c r="L14" s="63">
        <f>総括申込表!$C$7</f>
        <v>0</v>
      </c>
      <c r="M14" s="63" t="e">
        <f>VLOOKUP(総括申込表!$C$8,男子個人種目!$O$3:$P$49,2,)</f>
        <v>#N/A</v>
      </c>
      <c r="O14" s="13" t="s">
        <v>368</v>
      </c>
      <c r="P14" s="64">
        <v>12</v>
      </c>
    </row>
    <row r="15" spans="1:16" x14ac:dyDescent="0.15">
      <c r="A15" s="1">
        <v>13</v>
      </c>
      <c r="E15" s="12"/>
      <c r="F15" s="12"/>
      <c r="G15" s="2"/>
      <c r="H15" s="12"/>
      <c r="I15" s="2"/>
      <c r="J15" s="12"/>
      <c r="K15" s="2"/>
      <c r="L15" s="63">
        <f>総括申込表!$C$7</f>
        <v>0</v>
      </c>
      <c r="M15" s="63" t="e">
        <f>VLOOKUP(総括申込表!$C$8,男子個人種目!$O$3:$P$49,2,)</f>
        <v>#N/A</v>
      </c>
      <c r="O15" s="13" t="s">
        <v>369</v>
      </c>
      <c r="P15" s="64">
        <v>13</v>
      </c>
    </row>
    <row r="16" spans="1:16" x14ac:dyDescent="0.15">
      <c r="A16" s="1">
        <v>14</v>
      </c>
      <c r="E16" s="12"/>
      <c r="F16" s="12"/>
      <c r="G16" s="2"/>
      <c r="H16" s="12"/>
      <c r="I16" s="2"/>
      <c r="J16" s="12"/>
      <c r="K16" s="2"/>
      <c r="L16" s="63">
        <f>総括申込表!$C$7</f>
        <v>0</v>
      </c>
      <c r="M16" s="63" t="e">
        <f>VLOOKUP(総括申込表!$C$8,男子個人種目!$O$3:$P$49,2,)</f>
        <v>#N/A</v>
      </c>
      <c r="O16" s="13" t="s">
        <v>370</v>
      </c>
      <c r="P16" s="64">
        <v>14</v>
      </c>
    </row>
    <row r="17" spans="1:16" x14ac:dyDescent="0.15">
      <c r="A17" s="1">
        <v>15</v>
      </c>
      <c r="E17" s="12"/>
      <c r="F17" s="12"/>
      <c r="G17" s="2"/>
      <c r="H17" s="12"/>
      <c r="I17" s="2"/>
      <c r="J17" s="12"/>
      <c r="K17" s="2"/>
      <c r="L17" s="63">
        <f>総括申込表!$C$7</f>
        <v>0</v>
      </c>
      <c r="M17" s="63" t="e">
        <f>VLOOKUP(総括申込表!$C$8,男子個人種目!$O$3:$P$49,2,)</f>
        <v>#N/A</v>
      </c>
      <c r="O17" s="13" t="s">
        <v>371</v>
      </c>
      <c r="P17" s="64">
        <v>15</v>
      </c>
    </row>
    <row r="18" spans="1:16" x14ac:dyDescent="0.15">
      <c r="A18" s="1">
        <v>16</v>
      </c>
      <c r="E18" s="12"/>
      <c r="F18" s="12"/>
      <c r="G18" s="2"/>
      <c r="H18" s="12"/>
      <c r="I18" s="2"/>
      <c r="J18" s="12"/>
      <c r="K18" s="2"/>
      <c r="L18" s="63">
        <f>総括申込表!$C$7</f>
        <v>0</v>
      </c>
      <c r="M18" s="63" t="e">
        <f>VLOOKUP(総括申込表!$C$8,男子個人種目!$O$3:$P$49,2,)</f>
        <v>#N/A</v>
      </c>
      <c r="O18" s="13" t="s">
        <v>372</v>
      </c>
      <c r="P18" s="64">
        <v>16</v>
      </c>
    </row>
    <row r="19" spans="1:16" x14ac:dyDescent="0.15">
      <c r="A19" s="1">
        <v>17</v>
      </c>
      <c r="E19" s="12"/>
      <c r="F19" s="12"/>
      <c r="G19" s="2"/>
      <c r="H19" s="12"/>
      <c r="I19" s="2"/>
      <c r="J19" s="12"/>
      <c r="K19" s="2"/>
      <c r="L19" s="63">
        <f>総括申込表!$C$7</f>
        <v>0</v>
      </c>
      <c r="M19" s="63" t="e">
        <f>VLOOKUP(総括申込表!$C$8,男子個人種目!$O$3:$P$49,2,)</f>
        <v>#N/A</v>
      </c>
      <c r="O19" s="13" t="s">
        <v>373</v>
      </c>
      <c r="P19" s="64">
        <v>17</v>
      </c>
    </row>
    <row r="20" spans="1:16" x14ac:dyDescent="0.15">
      <c r="A20" s="1">
        <v>18</v>
      </c>
      <c r="E20" s="12"/>
      <c r="F20" s="12"/>
      <c r="G20" s="2"/>
      <c r="H20" s="12"/>
      <c r="I20" s="2"/>
      <c r="J20" s="12"/>
      <c r="K20" s="2"/>
      <c r="L20" s="63">
        <f>総括申込表!$C$7</f>
        <v>0</v>
      </c>
      <c r="M20" s="63" t="e">
        <f>VLOOKUP(総括申込表!$C$8,男子個人種目!$O$3:$P$49,2,)</f>
        <v>#N/A</v>
      </c>
      <c r="O20" s="13" t="s">
        <v>374</v>
      </c>
      <c r="P20" s="64">
        <v>18</v>
      </c>
    </row>
    <row r="21" spans="1:16" x14ac:dyDescent="0.15">
      <c r="A21" s="1">
        <v>19</v>
      </c>
      <c r="E21" s="12"/>
      <c r="F21" s="12"/>
      <c r="G21" s="2"/>
      <c r="H21" s="12"/>
      <c r="I21" s="2"/>
      <c r="J21" s="12"/>
      <c r="K21" s="2"/>
      <c r="L21" s="63">
        <f>総括申込表!$C$7</f>
        <v>0</v>
      </c>
      <c r="M21" s="63" t="e">
        <f>VLOOKUP(総括申込表!$C$8,男子個人種目!$O$3:$P$49,2,)</f>
        <v>#N/A</v>
      </c>
      <c r="O21" s="13" t="s">
        <v>375</v>
      </c>
      <c r="P21" s="64">
        <v>19</v>
      </c>
    </row>
    <row r="22" spans="1:16" x14ac:dyDescent="0.15">
      <c r="A22" s="1">
        <v>20</v>
      </c>
      <c r="E22" s="12"/>
      <c r="F22" s="12"/>
      <c r="G22" s="2"/>
      <c r="H22" s="12"/>
      <c r="I22" s="2"/>
      <c r="J22" s="12"/>
      <c r="K22" s="2"/>
      <c r="L22" s="63">
        <f>総括申込表!$C$7</f>
        <v>0</v>
      </c>
      <c r="M22" s="63" t="e">
        <f>VLOOKUP(総括申込表!$C$8,男子個人種目!$O$3:$P$49,2,)</f>
        <v>#N/A</v>
      </c>
      <c r="O22" s="13" t="s">
        <v>376</v>
      </c>
      <c r="P22" s="64">
        <v>20</v>
      </c>
    </row>
    <row r="23" spans="1:16" x14ac:dyDescent="0.15">
      <c r="A23" s="1">
        <v>21</v>
      </c>
      <c r="E23" s="12"/>
      <c r="F23" s="12"/>
      <c r="G23" s="2"/>
      <c r="H23" s="12"/>
      <c r="I23" s="2"/>
      <c r="J23" s="12"/>
      <c r="K23" s="2"/>
      <c r="L23" s="63">
        <f>総括申込表!$C$7</f>
        <v>0</v>
      </c>
      <c r="M23" s="63" t="e">
        <f>VLOOKUP(総括申込表!$C$8,男子個人種目!$O$3:$P$49,2,)</f>
        <v>#N/A</v>
      </c>
      <c r="O23" s="13" t="s">
        <v>377</v>
      </c>
      <c r="P23" s="64">
        <v>21</v>
      </c>
    </row>
    <row r="24" spans="1:16" x14ac:dyDescent="0.15">
      <c r="A24" s="1">
        <v>22</v>
      </c>
      <c r="E24" s="12"/>
      <c r="F24" s="12"/>
      <c r="G24" s="2"/>
      <c r="H24" s="12"/>
      <c r="I24" s="2"/>
      <c r="J24" s="12"/>
      <c r="K24" s="2"/>
      <c r="L24" s="63">
        <f>総括申込表!$C$7</f>
        <v>0</v>
      </c>
      <c r="M24" s="63" t="e">
        <f>VLOOKUP(総括申込表!$C$8,男子個人種目!$O$3:$P$49,2,)</f>
        <v>#N/A</v>
      </c>
      <c r="O24" s="13" t="s">
        <v>378</v>
      </c>
      <c r="P24" s="64">
        <v>22</v>
      </c>
    </row>
    <row r="25" spans="1:16" x14ac:dyDescent="0.15">
      <c r="A25" s="1">
        <v>23</v>
      </c>
      <c r="E25" s="12"/>
      <c r="F25" s="12"/>
      <c r="G25" s="2"/>
      <c r="H25" s="12"/>
      <c r="I25" s="2"/>
      <c r="J25" s="12"/>
      <c r="K25" s="2"/>
      <c r="L25" s="63">
        <f>総括申込表!$C$7</f>
        <v>0</v>
      </c>
      <c r="M25" s="63" t="e">
        <f>VLOOKUP(総括申込表!$C$8,男子個人種目!$O$3:$P$49,2,)</f>
        <v>#N/A</v>
      </c>
      <c r="O25" s="13" t="s">
        <v>379</v>
      </c>
      <c r="P25" s="64">
        <v>23</v>
      </c>
    </row>
    <row r="26" spans="1:16" x14ac:dyDescent="0.15">
      <c r="A26" s="1">
        <v>24</v>
      </c>
      <c r="F26" s="12"/>
      <c r="G26" s="2"/>
      <c r="H26" s="12"/>
      <c r="I26" s="2"/>
      <c r="J26" s="12"/>
      <c r="K26" s="2"/>
      <c r="L26" s="63">
        <f>総括申込表!$C$7</f>
        <v>0</v>
      </c>
      <c r="M26" s="63" t="e">
        <f>VLOOKUP(総括申込表!$C$8,男子個人種目!$O$3:$P$49,2,)</f>
        <v>#N/A</v>
      </c>
      <c r="O26" s="13" t="s">
        <v>380</v>
      </c>
      <c r="P26" s="64">
        <v>24</v>
      </c>
    </row>
    <row r="27" spans="1:16" x14ac:dyDescent="0.15">
      <c r="A27" s="1">
        <v>25</v>
      </c>
      <c r="E27" s="12"/>
      <c r="F27" s="12"/>
      <c r="G27" s="2"/>
      <c r="H27" s="12"/>
      <c r="I27" s="2"/>
      <c r="J27" s="12"/>
      <c r="K27" s="2"/>
      <c r="L27" s="63">
        <f>総括申込表!$C$7</f>
        <v>0</v>
      </c>
      <c r="M27" s="63" t="e">
        <f>VLOOKUP(総括申込表!$C$8,男子個人種目!$O$3:$P$49,2,)</f>
        <v>#N/A</v>
      </c>
      <c r="O27" s="13" t="s">
        <v>381</v>
      </c>
      <c r="P27" s="64">
        <v>25</v>
      </c>
    </row>
    <row r="28" spans="1:16" x14ac:dyDescent="0.15">
      <c r="A28" s="1">
        <v>26</v>
      </c>
      <c r="F28" s="12"/>
      <c r="G28" s="2"/>
      <c r="H28" s="12"/>
      <c r="I28" s="2"/>
      <c r="J28" s="12"/>
      <c r="K28" s="2"/>
      <c r="L28" s="63">
        <f>総括申込表!$C$7</f>
        <v>0</v>
      </c>
      <c r="M28" s="63" t="e">
        <f>VLOOKUP(総括申込表!$C$8,男子個人種目!$O$3:$P$49,2,)</f>
        <v>#N/A</v>
      </c>
      <c r="O28" s="13" t="s">
        <v>382</v>
      </c>
      <c r="P28" s="64">
        <v>26</v>
      </c>
    </row>
    <row r="29" spans="1:16" x14ac:dyDescent="0.15">
      <c r="A29" s="1">
        <v>27</v>
      </c>
      <c r="F29" s="12"/>
      <c r="G29" s="2"/>
      <c r="H29" s="12"/>
      <c r="I29" s="2"/>
      <c r="J29" s="12"/>
      <c r="K29" s="2"/>
      <c r="L29" s="63">
        <f>総括申込表!$C$7</f>
        <v>0</v>
      </c>
      <c r="M29" s="63" t="e">
        <f>VLOOKUP(総括申込表!$C$8,男子個人種目!$O$3:$P$49,2,)</f>
        <v>#N/A</v>
      </c>
      <c r="O29" s="13" t="s">
        <v>383</v>
      </c>
      <c r="P29" s="64">
        <v>27</v>
      </c>
    </row>
    <row r="30" spans="1:16" x14ac:dyDescent="0.15">
      <c r="A30" s="1">
        <v>28</v>
      </c>
      <c r="F30" s="12"/>
      <c r="G30" s="2"/>
      <c r="H30" s="12"/>
      <c r="I30" s="2"/>
      <c r="J30" s="12"/>
      <c r="K30" s="2"/>
      <c r="L30" s="63">
        <f>総括申込表!$C$7</f>
        <v>0</v>
      </c>
      <c r="M30" s="63" t="e">
        <f>VLOOKUP(総括申込表!$C$8,男子個人種目!$O$3:$P$49,2,)</f>
        <v>#N/A</v>
      </c>
      <c r="O30" s="13" t="s">
        <v>384</v>
      </c>
      <c r="P30" s="64">
        <v>28</v>
      </c>
    </row>
    <row r="31" spans="1:16" x14ac:dyDescent="0.15">
      <c r="A31" s="1">
        <v>29</v>
      </c>
      <c r="F31" s="12"/>
      <c r="G31" s="2"/>
      <c r="H31" s="12"/>
      <c r="I31" s="2"/>
      <c r="J31" s="12"/>
      <c r="K31" s="2"/>
      <c r="L31" s="63">
        <f>総括申込表!$C$7</f>
        <v>0</v>
      </c>
      <c r="M31" s="63" t="e">
        <f>VLOOKUP(総括申込表!$C$8,男子個人種目!$O$3:$P$49,2,)</f>
        <v>#N/A</v>
      </c>
      <c r="O31" s="13" t="s">
        <v>385</v>
      </c>
      <c r="P31" s="64">
        <v>29</v>
      </c>
    </row>
    <row r="32" spans="1:16" x14ac:dyDescent="0.15">
      <c r="A32" s="1">
        <v>30</v>
      </c>
      <c r="F32" s="12"/>
      <c r="G32" s="2"/>
      <c r="H32" s="12"/>
      <c r="I32" s="2"/>
      <c r="J32" s="12"/>
      <c r="K32" s="2"/>
      <c r="L32" s="63">
        <f>総括申込表!$C$7</f>
        <v>0</v>
      </c>
      <c r="M32" s="63" t="e">
        <f>VLOOKUP(総括申込表!$C$8,男子個人種目!$O$3:$P$49,2,)</f>
        <v>#N/A</v>
      </c>
      <c r="O32" s="13" t="s">
        <v>386</v>
      </c>
      <c r="P32" s="64">
        <v>30</v>
      </c>
    </row>
    <row r="33" spans="1:16" x14ac:dyDescent="0.15">
      <c r="A33" s="1">
        <v>31</v>
      </c>
      <c r="F33" s="12"/>
      <c r="G33" s="2"/>
      <c r="H33" s="12"/>
      <c r="I33" s="2"/>
      <c r="J33" s="12"/>
      <c r="K33" s="2"/>
      <c r="L33" s="63">
        <f>総括申込表!$C$7</f>
        <v>0</v>
      </c>
      <c r="M33" s="63" t="e">
        <f>VLOOKUP(総括申込表!$C$8,男子個人種目!$O$3:$P$49,2,)</f>
        <v>#N/A</v>
      </c>
      <c r="O33" s="13" t="s">
        <v>387</v>
      </c>
      <c r="P33" s="64">
        <v>31</v>
      </c>
    </row>
    <row r="34" spans="1:16" x14ac:dyDescent="0.15">
      <c r="A34" s="1">
        <v>32</v>
      </c>
      <c r="F34" s="12"/>
      <c r="G34" s="2"/>
      <c r="H34" s="12"/>
      <c r="I34" s="2"/>
      <c r="J34" s="12"/>
      <c r="K34" s="2"/>
      <c r="L34" s="63">
        <f>総括申込表!$C$7</f>
        <v>0</v>
      </c>
      <c r="M34" s="63" t="e">
        <f>VLOOKUP(総括申込表!$C$8,男子個人種目!$O$3:$P$49,2,)</f>
        <v>#N/A</v>
      </c>
      <c r="O34" s="13" t="s">
        <v>388</v>
      </c>
      <c r="P34" s="64">
        <v>32</v>
      </c>
    </row>
    <row r="35" spans="1:16" x14ac:dyDescent="0.15">
      <c r="A35" s="1">
        <v>33</v>
      </c>
      <c r="F35" s="12"/>
      <c r="G35" s="2"/>
      <c r="H35" s="12"/>
      <c r="I35" s="2"/>
      <c r="J35" s="12"/>
      <c r="K35" s="2"/>
      <c r="L35" s="63">
        <f>総括申込表!$C$7</f>
        <v>0</v>
      </c>
      <c r="M35" s="63" t="e">
        <f>VLOOKUP(総括申込表!$C$8,男子個人種目!$O$3:$P$49,2,)</f>
        <v>#N/A</v>
      </c>
      <c r="O35" s="13" t="s">
        <v>389</v>
      </c>
      <c r="P35" s="64">
        <v>33</v>
      </c>
    </row>
    <row r="36" spans="1:16" x14ac:dyDescent="0.15">
      <c r="A36" s="1">
        <v>34</v>
      </c>
      <c r="F36" s="12"/>
      <c r="G36" s="2"/>
      <c r="H36" s="12"/>
      <c r="I36" s="2"/>
      <c r="J36" s="12"/>
      <c r="K36" s="2"/>
      <c r="L36" s="63">
        <f>総括申込表!$C$7</f>
        <v>0</v>
      </c>
      <c r="M36" s="63" t="e">
        <f>VLOOKUP(総括申込表!$C$8,男子個人種目!$O$3:$P$49,2,)</f>
        <v>#N/A</v>
      </c>
      <c r="O36" s="13" t="s">
        <v>390</v>
      </c>
      <c r="P36" s="64">
        <v>34</v>
      </c>
    </row>
    <row r="37" spans="1:16" x14ac:dyDescent="0.15">
      <c r="A37" s="1">
        <v>35</v>
      </c>
      <c r="F37" s="12"/>
      <c r="G37" s="2"/>
      <c r="H37" s="12"/>
      <c r="I37" s="2"/>
      <c r="J37" s="12"/>
      <c r="K37" s="2"/>
      <c r="L37" s="63">
        <f>総括申込表!$C$7</f>
        <v>0</v>
      </c>
      <c r="M37" s="63" t="e">
        <f>VLOOKUP(総括申込表!$C$8,男子個人種目!$O$3:$P$49,2,)</f>
        <v>#N/A</v>
      </c>
      <c r="O37" s="13" t="s">
        <v>391</v>
      </c>
      <c r="P37" s="64">
        <v>35</v>
      </c>
    </row>
    <row r="38" spans="1:16" x14ac:dyDescent="0.15">
      <c r="A38" s="1">
        <v>36</v>
      </c>
      <c r="F38" s="12"/>
      <c r="G38" s="2"/>
      <c r="H38" s="12"/>
      <c r="I38" s="2"/>
      <c r="J38" s="12"/>
      <c r="K38" s="2"/>
      <c r="L38" s="63">
        <f>総括申込表!$C$7</f>
        <v>0</v>
      </c>
      <c r="M38" s="63" t="e">
        <f>VLOOKUP(総括申込表!$C$8,男子個人種目!$O$3:$P$49,2,)</f>
        <v>#N/A</v>
      </c>
      <c r="O38" s="13" t="s">
        <v>392</v>
      </c>
      <c r="P38" s="64">
        <v>36</v>
      </c>
    </row>
    <row r="39" spans="1:16" x14ac:dyDescent="0.15">
      <c r="A39" s="1">
        <v>37</v>
      </c>
      <c r="F39" s="12"/>
      <c r="G39" s="2"/>
      <c r="H39" s="12"/>
      <c r="I39" s="2"/>
      <c r="J39" s="12"/>
      <c r="K39" s="2"/>
      <c r="L39" s="63">
        <f>総括申込表!$C$7</f>
        <v>0</v>
      </c>
      <c r="M39" s="63" t="e">
        <f>VLOOKUP(総括申込表!$C$8,男子個人種目!$O$3:$P$49,2,)</f>
        <v>#N/A</v>
      </c>
      <c r="O39" s="13" t="s">
        <v>393</v>
      </c>
      <c r="P39" s="64">
        <v>37</v>
      </c>
    </row>
    <row r="40" spans="1:16" x14ac:dyDescent="0.15">
      <c r="A40" s="1">
        <v>38</v>
      </c>
      <c r="F40" s="12"/>
      <c r="G40" s="2"/>
      <c r="H40" s="12"/>
      <c r="I40" s="2"/>
      <c r="J40" s="12"/>
      <c r="K40" s="2"/>
      <c r="L40" s="63">
        <f>総括申込表!$C$7</f>
        <v>0</v>
      </c>
      <c r="M40" s="63" t="e">
        <f>VLOOKUP(総括申込表!$C$8,男子個人種目!$O$3:$P$49,2,)</f>
        <v>#N/A</v>
      </c>
      <c r="O40" s="13" t="s">
        <v>394</v>
      </c>
      <c r="P40" s="64">
        <v>38</v>
      </c>
    </row>
    <row r="41" spans="1:16" x14ac:dyDescent="0.15">
      <c r="A41" s="1">
        <v>39</v>
      </c>
      <c r="F41" s="12"/>
      <c r="G41" s="2"/>
      <c r="H41" s="12"/>
      <c r="I41" s="2"/>
      <c r="J41" s="12"/>
      <c r="K41" s="2"/>
      <c r="L41" s="63">
        <f>総括申込表!$C$7</f>
        <v>0</v>
      </c>
      <c r="M41" s="63" t="e">
        <f>VLOOKUP(総括申込表!$C$8,男子個人種目!$O$3:$P$49,2,)</f>
        <v>#N/A</v>
      </c>
      <c r="O41" s="13" t="s">
        <v>395</v>
      </c>
      <c r="P41" s="64">
        <v>39</v>
      </c>
    </row>
    <row r="42" spans="1:16" x14ac:dyDescent="0.15">
      <c r="A42" s="1">
        <v>40</v>
      </c>
      <c r="F42" s="12"/>
      <c r="G42" s="2"/>
      <c r="H42" s="12"/>
      <c r="I42" s="2"/>
      <c r="J42" s="12"/>
      <c r="K42" s="2"/>
      <c r="L42" s="63">
        <f>総括申込表!$C$7</f>
        <v>0</v>
      </c>
      <c r="M42" s="63" t="e">
        <f>VLOOKUP(総括申込表!$C$8,男子個人種目!$O$3:$P$49,2,)</f>
        <v>#N/A</v>
      </c>
      <c r="O42" s="13" t="s">
        <v>396</v>
      </c>
      <c r="P42" s="64">
        <v>40</v>
      </c>
    </row>
    <row r="43" spans="1:16" x14ac:dyDescent="0.15">
      <c r="A43" s="1">
        <v>41</v>
      </c>
      <c r="F43" s="12"/>
      <c r="G43" s="2"/>
      <c r="H43" s="12"/>
      <c r="I43" s="2"/>
      <c r="J43" s="12"/>
      <c r="K43" s="2"/>
      <c r="L43" s="63">
        <f>総括申込表!$C$7</f>
        <v>0</v>
      </c>
      <c r="M43" s="63" t="e">
        <f>VLOOKUP(総括申込表!$C$8,男子個人種目!$O$3:$P$49,2,)</f>
        <v>#N/A</v>
      </c>
      <c r="O43" s="13" t="s">
        <v>397</v>
      </c>
      <c r="P43" s="64">
        <v>41</v>
      </c>
    </row>
    <row r="44" spans="1:16" x14ac:dyDescent="0.15">
      <c r="A44" s="1">
        <v>42</v>
      </c>
      <c r="F44" s="12"/>
      <c r="G44" s="2"/>
      <c r="H44" s="12"/>
      <c r="I44" s="2"/>
      <c r="J44" s="12"/>
      <c r="K44" s="2"/>
      <c r="L44" s="63">
        <f>総括申込表!$C$7</f>
        <v>0</v>
      </c>
      <c r="M44" s="63" t="e">
        <f>VLOOKUP(総括申込表!$C$8,男子個人種目!$O$3:$P$49,2,)</f>
        <v>#N/A</v>
      </c>
      <c r="O44" s="13" t="s">
        <v>398</v>
      </c>
      <c r="P44" s="64">
        <v>42</v>
      </c>
    </row>
    <row r="45" spans="1:16" x14ac:dyDescent="0.15">
      <c r="A45" s="1">
        <v>43</v>
      </c>
      <c r="F45" s="12"/>
      <c r="G45" s="2"/>
      <c r="H45" s="12"/>
      <c r="I45" s="2"/>
      <c r="J45" s="12"/>
      <c r="K45" s="2"/>
      <c r="L45" s="63">
        <f>総括申込表!$C$7</f>
        <v>0</v>
      </c>
      <c r="M45" s="63" t="e">
        <f>VLOOKUP(総括申込表!$C$8,男子個人種目!$O$3:$P$49,2,)</f>
        <v>#N/A</v>
      </c>
      <c r="O45" s="13" t="s">
        <v>399</v>
      </c>
      <c r="P45" s="64">
        <v>43</v>
      </c>
    </row>
    <row r="46" spans="1:16" x14ac:dyDescent="0.15">
      <c r="A46" s="1">
        <v>44</v>
      </c>
      <c r="F46" s="12"/>
      <c r="G46" s="2"/>
      <c r="H46" s="12"/>
      <c r="I46" s="2"/>
      <c r="J46" s="12"/>
      <c r="K46" s="2"/>
      <c r="L46" s="63">
        <f>総括申込表!$C$7</f>
        <v>0</v>
      </c>
      <c r="M46" s="63" t="e">
        <f>VLOOKUP(総括申込表!$C$8,男子個人種目!$O$3:$P$49,2,)</f>
        <v>#N/A</v>
      </c>
      <c r="O46" s="13" t="s">
        <v>400</v>
      </c>
      <c r="P46" s="64">
        <v>44</v>
      </c>
    </row>
    <row r="47" spans="1:16" x14ac:dyDescent="0.15">
      <c r="A47" s="1">
        <v>45</v>
      </c>
      <c r="F47" s="12"/>
      <c r="G47" s="2"/>
      <c r="H47" s="12"/>
      <c r="I47" s="2"/>
      <c r="J47" s="12"/>
      <c r="K47" s="2"/>
      <c r="L47" s="63">
        <f>総括申込表!$C$7</f>
        <v>0</v>
      </c>
      <c r="M47" s="63" t="e">
        <f>VLOOKUP(総括申込表!$C$8,男子個人種目!$O$3:$P$49,2,)</f>
        <v>#N/A</v>
      </c>
      <c r="O47" s="13" t="s">
        <v>401</v>
      </c>
      <c r="P47" s="64">
        <v>45</v>
      </c>
    </row>
    <row r="48" spans="1:16" x14ac:dyDescent="0.15">
      <c r="A48" s="1">
        <v>46</v>
      </c>
      <c r="F48" s="12"/>
      <c r="G48" s="2"/>
      <c r="H48" s="12"/>
      <c r="I48" s="2"/>
      <c r="J48" s="12"/>
      <c r="K48" s="2"/>
      <c r="L48" s="63">
        <f>総括申込表!$C$7</f>
        <v>0</v>
      </c>
      <c r="M48" s="63" t="e">
        <f>VLOOKUP(総括申込表!$C$8,男子個人種目!$O$3:$P$49,2,)</f>
        <v>#N/A</v>
      </c>
      <c r="O48" s="13" t="s">
        <v>402</v>
      </c>
      <c r="P48" s="64">
        <v>46</v>
      </c>
    </row>
    <row r="49" spans="1:16" x14ac:dyDescent="0.15">
      <c r="A49" s="1">
        <v>47</v>
      </c>
      <c r="F49" s="12"/>
      <c r="G49" s="2"/>
      <c r="H49" s="12"/>
      <c r="I49" s="2"/>
      <c r="J49" s="12"/>
      <c r="K49" s="2"/>
      <c r="L49" s="63">
        <f>総括申込表!$C$7</f>
        <v>0</v>
      </c>
      <c r="M49" s="63" t="e">
        <f>VLOOKUP(総括申込表!$C$8,男子個人種目!$O$3:$P$49,2,)</f>
        <v>#N/A</v>
      </c>
      <c r="O49" s="13" t="s">
        <v>403</v>
      </c>
      <c r="P49" s="64">
        <v>47</v>
      </c>
    </row>
    <row r="50" spans="1:16" x14ac:dyDescent="0.15">
      <c r="A50" s="1">
        <v>48</v>
      </c>
      <c r="F50" s="12"/>
      <c r="G50" s="2"/>
      <c r="H50" s="12"/>
      <c r="I50" s="2"/>
      <c r="J50" s="12"/>
      <c r="K50" s="2"/>
      <c r="L50" s="63">
        <f>総括申込表!$C$7</f>
        <v>0</v>
      </c>
      <c r="M50" s="63" t="e">
        <f>VLOOKUP(総括申込表!$C$8,男子個人種目!$O$3:$P$49,2,)</f>
        <v>#N/A</v>
      </c>
    </row>
    <row r="51" spans="1:16" x14ac:dyDescent="0.15">
      <c r="A51" s="1">
        <v>49</v>
      </c>
      <c r="F51" s="12"/>
      <c r="H51" s="12"/>
      <c r="J51" s="12"/>
      <c r="L51" s="63">
        <f>総括申込表!$C$7</f>
        <v>0</v>
      </c>
      <c r="M51" s="63" t="e">
        <f>VLOOKUP(総括申込表!$C$8,男子個人種目!$O$3:$P$49,2,)</f>
        <v>#N/A</v>
      </c>
    </row>
    <row r="52" spans="1:16" x14ac:dyDescent="0.15">
      <c r="A52" s="1">
        <v>50</v>
      </c>
      <c r="F52" s="12"/>
      <c r="H52" s="12"/>
      <c r="J52" s="12"/>
      <c r="L52" s="63">
        <f>総括申込表!$C$7</f>
        <v>0</v>
      </c>
      <c r="M52" s="63" t="e">
        <f>VLOOKUP(総括申込表!$C$8,男子個人種目!$O$3:$P$49,2,)</f>
        <v>#N/A</v>
      </c>
    </row>
    <row r="53" spans="1:16" x14ac:dyDescent="0.15">
      <c r="F53" s="12"/>
      <c r="H53" s="12"/>
      <c r="J53" s="12"/>
      <c r="L53" s="63">
        <f>総括申込表!$C$7</f>
        <v>0</v>
      </c>
      <c r="M53" s="63" t="e">
        <f>VLOOKUP(総括申込表!$C$8,男子個人種目!$O$3:$P$49,2,)</f>
        <v>#N/A</v>
      </c>
    </row>
    <row r="54" spans="1:16" x14ac:dyDescent="0.15">
      <c r="F54" s="12"/>
      <c r="H54" s="12"/>
      <c r="J54" s="12"/>
      <c r="L54" s="63">
        <f>総括申込表!$C$7</f>
        <v>0</v>
      </c>
      <c r="M54" s="63" t="e">
        <f>VLOOKUP(総括申込表!$C$8,男子個人種目!$O$3:$P$49,2,)</f>
        <v>#N/A</v>
      </c>
    </row>
    <row r="55" spans="1:16" x14ac:dyDescent="0.15">
      <c r="F55" s="12"/>
      <c r="H55" s="12"/>
      <c r="J55" s="12"/>
      <c r="L55" s="63">
        <f>総括申込表!$C$7</f>
        <v>0</v>
      </c>
      <c r="M55" s="63" t="e">
        <f>VLOOKUP(総括申込表!$C$8,男子個人種目!$O$3:$P$49,2,)</f>
        <v>#N/A</v>
      </c>
    </row>
    <row r="56" spans="1:16" x14ac:dyDescent="0.15">
      <c r="F56" s="12"/>
      <c r="H56" s="12"/>
      <c r="J56" s="12"/>
      <c r="L56" s="63">
        <f>総括申込表!$C$7</f>
        <v>0</v>
      </c>
      <c r="M56" s="63" t="e">
        <f>VLOOKUP(総括申込表!$C$8,男子個人種目!$O$3:$P$49,2,)</f>
        <v>#N/A</v>
      </c>
    </row>
    <row r="57" spans="1:16" x14ac:dyDescent="0.15">
      <c r="F57" s="12"/>
      <c r="H57" s="12"/>
      <c r="J57" s="12"/>
      <c r="L57" s="63">
        <f>総括申込表!$C$7</f>
        <v>0</v>
      </c>
      <c r="M57" s="63" t="e">
        <f>VLOOKUP(総括申込表!$C$8,男子個人種目!$O$3:$P$49,2,)</f>
        <v>#N/A</v>
      </c>
    </row>
    <row r="58" spans="1:16" x14ac:dyDescent="0.15">
      <c r="F58" s="12"/>
      <c r="H58" s="12"/>
      <c r="J58" s="12"/>
      <c r="L58" s="63">
        <f>総括申込表!$C$7</f>
        <v>0</v>
      </c>
      <c r="M58" s="63" t="e">
        <f>VLOOKUP(総括申込表!$C$8,男子個人種目!$O$3:$P$49,2,)</f>
        <v>#N/A</v>
      </c>
    </row>
    <row r="59" spans="1:16" x14ac:dyDescent="0.15">
      <c r="F59" s="12"/>
      <c r="H59" s="12"/>
      <c r="J59" s="12"/>
      <c r="L59" s="63">
        <f>総括申込表!$C$7</f>
        <v>0</v>
      </c>
      <c r="M59" s="63" t="e">
        <f>VLOOKUP(総括申込表!$C$8,男子個人種目!$O$3:$P$49,2,)</f>
        <v>#N/A</v>
      </c>
    </row>
    <row r="60" spans="1:16" x14ac:dyDescent="0.15">
      <c r="F60" s="12"/>
      <c r="H60" s="12"/>
      <c r="J60" s="12"/>
      <c r="L60" s="63">
        <f>総括申込表!$C$7</f>
        <v>0</v>
      </c>
      <c r="M60" s="63" t="e">
        <f>VLOOKUP(総括申込表!$C$8,男子個人種目!$O$3:$P$49,2,)</f>
        <v>#N/A</v>
      </c>
    </row>
    <row r="61" spans="1:16" x14ac:dyDescent="0.15">
      <c r="F61" s="12"/>
      <c r="H61" s="12"/>
      <c r="J61" s="12"/>
      <c r="L61" s="63">
        <f>総括申込表!$C$7</f>
        <v>0</v>
      </c>
      <c r="M61" s="63" t="e">
        <f>VLOOKUP(総括申込表!$C$8,男子個人種目!$O$3:$P$49,2,)</f>
        <v>#N/A</v>
      </c>
    </row>
    <row r="62" spans="1:16" x14ac:dyDescent="0.15">
      <c r="F62" s="12"/>
      <c r="H62" s="12"/>
      <c r="J62" s="12"/>
      <c r="L62" s="63">
        <f>総括申込表!$C$7</f>
        <v>0</v>
      </c>
      <c r="M62" s="63" t="e">
        <f>VLOOKUP(総括申込表!$C$8,男子個人種目!$O$3:$P$49,2,)</f>
        <v>#N/A</v>
      </c>
    </row>
    <row r="63" spans="1:16" x14ac:dyDescent="0.15">
      <c r="F63" s="12"/>
      <c r="H63" s="12"/>
      <c r="J63" s="12"/>
      <c r="L63" s="63">
        <f>総括申込表!$C$7</f>
        <v>0</v>
      </c>
      <c r="M63" s="63" t="e">
        <f>VLOOKUP(総括申込表!$C$8,男子個人種目!$O$3:$P$49,2,)</f>
        <v>#N/A</v>
      </c>
    </row>
    <row r="64" spans="1:16" x14ac:dyDescent="0.15">
      <c r="F64" s="12"/>
      <c r="H64" s="12"/>
      <c r="J64" s="12"/>
      <c r="L64" s="63">
        <f>総括申込表!$C$7</f>
        <v>0</v>
      </c>
      <c r="M64" s="63" t="e">
        <f>VLOOKUP(総括申込表!$C$8,男子個人種目!$O$3:$P$49,2,)</f>
        <v>#N/A</v>
      </c>
    </row>
    <row r="65" spans="6:13" x14ac:dyDescent="0.15">
      <c r="F65" s="12"/>
      <c r="H65" s="12"/>
      <c r="J65" s="12"/>
      <c r="L65" s="63">
        <f>総括申込表!$C$7</f>
        <v>0</v>
      </c>
      <c r="M65" s="63" t="e">
        <f>VLOOKUP(総括申込表!$C$8,男子個人種目!$O$3:$P$49,2,)</f>
        <v>#N/A</v>
      </c>
    </row>
    <row r="66" spans="6:13" x14ac:dyDescent="0.15">
      <c r="F66" s="12"/>
      <c r="H66" s="12"/>
      <c r="J66" s="12"/>
      <c r="L66" s="63">
        <f>総括申込表!$C$7</f>
        <v>0</v>
      </c>
      <c r="M66" s="63" t="e">
        <f>VLOOKUP(総括申込表!$C$8,男子個人種目!$O$3:$P$49,2,)</f>
        <v>#N/A</v>
      </c>
    </row>
    <row r="67" spans="6:13" x14ac:dyDescent="0.15">
      <c r="F67" s="12"/>
      <c r="H67" s="12"/>
      <c r="J67" s="12"/>
      <c r="L67" s="63">
        <f>総括申込表!$C$7</f>
        <v>0</v>
      </c>
      <c r="M67" s="63" t="e">
        <f>VLOOKUP(総括申込表!$C$8,男子個人種目!$O$3:$P$49,2,)</f>
        <v>#N/A</v>
      </c>
    </row>
    <row r="68" spans="6:13" x14ac:dyDescent="0.15">
      <c r="F68" s="12"/>
      <c r="H68" s="12"/>
      <c r="J68" s="12"/>
      <c r="L68" s="63">
        <f>総括申込表!$C$7</f>
        <v>0</v>
      </c>
      <c r="M68" s="63" t="e">
        <f>VLOOKUP(総括申込表!$C$8,男子個人種目!$O$3:$P$49,2,)</f>
        <v>#N/A</v>
      </c>
    </row>
    <row r="69" spans="6:13" x14ac:dyDescent="0.15">
      <c r="F69" s="12"/>
      <c r="H69" s="12"/>
      <c r="J69" s="12"/>
      <c r="L69" s="63">
        <f>総括申込表!$C$7</f>
        <v>0</v>
      </c>
      <c r="M69" s="63" t="e">
        <f>VLOOKUP(総括申込表!$C$8,男子個人種目!$O$3:$P$49,2,)</f>
        <v>#N/A</v>
      </c>
    </row>
    <row r="70" spans="6:13" x14ac:dyDescent="0.15">
      <c r="F70" s="12"/>
      <c r="H70" s="12"/>
      <c r="J70" s="12"/>
      <c r="L70" s="63">
        <f>総括申込表!$C$7</f>
        <v>0</v>
      </c>
      <c r="M70" s="63" t="e">
        <f>VLOOKUP(総括申込表!$C$8,男子個人種目!$O$3:$P$49,2,)</f>
        <v>#N/A</v>
      </c>
    </row>
    <row r="71" spans="6:13" x14ac:dyDescent="0.15">
      <c r="F71" s="12"/>
      <c r="H71" s="12"/>
      <c r="J71" s="12"/>
      <c r="L71" s="63">
        <f>総括申込表!$C$7</f>
        <v>0</v>
      </c>
      <c r="M71" s="63" t="e">
        <f>VLOOKUP(総括申込表!$C$8,男子個人種目!$O$3:$P$49,2,)</f>
        <v>#N/A</v>
      </c>
    </row>
    <row r="72" spans="6:13" x14ac:dyDescent="0.15">
      <c r="F72" s="12"/>
      <c r="H72" s="12"/>
      <c r="J72" s="12"/>
      <c r="L72" s="63">
        <f>総括申込表!$C$7</f>
        <v>0</v>
      </c>
      <c r="M72" s="63" t="e">
        <f>VLOOKUP(総括申込表!$C$8,男子個人種目!$O$3:$P$49,2,)</f>
        <v>#N/A</v>
      </c>
    </row>
    <row r="73" spans="6:13" x14ac:dyDescent="0.15">
      <c r="F73" s="12"/>
      <c r="H73" s="12"/>
      <c r="J73" s="12"/>
      <c r="L73" s="63">
        <f>総括申込表!$C$7</f>
        <v>0</v>
      </c>
      <c r="M73" s="63" t="e">
        <f>VLOOKUP(総括申込表!$C$8,男子個人種目!$O$3:$P$49,2,)</f>
        <v>#N/A</v>
      </c>
    </row>
    <row r="74" spans="6:13" x14ac:dyDescent="0.15">
      <c r="F74" s="12"/>
      <c r="H74" s="12"/>
      <c r="J74" s="12"/>
      <c r="L74" s="63">
        <f>総括申込表!$C$7</f>
        <v>0</v>
      </c>
      <c r="M74" s="63" t="e">
        <f>VLOOKUP(総括申込表!$C$8,男子個人種目!$O$3:$P$49,2,)</f>
        <v>#N/A</v>
      </c>
    </row>
    <row r="75" spans="6:13" x14ac:dyDescent="0.15">
      <c r="F75" s="12"/>
      <c r="H75" s="12"/>
      <c r="J75" s="12"/>
      <c r="L75" s="63">
        <f>総括申込表!$C$7</f>
        <v>0</v>
      </c>
      <c r="M75" s="63" t="e">
        <f>VLOOKUP(総括申込表!$C$8,男子個人種目!$O$3:$P$49,2,)</f>
        <v>#N/A</v>
      </c>
    </row>
    <row r="76" spans="6:13" x14ac:dyDescent="0.15">
      <c r="F76" s="12"/>
      <c r="H76" s="12"/>
      <c r="J76" s="12"/>
      <c r="L76" s="63">
        <f>総括申込表!$C$7</f>
        <v>0</v>
      </c>
      <c r="M76" s="63" t="e">
        <f>VLOOKUP(総括申込表!$C$8,男子個人種目!$O$3:$P$49,2,)</f>
        <v>#N/A</v>
      </c>
    </row>
    <row r="77" spans="6:13" x14ac:dyDescent="0.15">
      <c r="F77" s="12"/>
      <c r="H77" s="12"/>
      <c r="J77" s="12"/>
      <c r="L77" s="63">
        <f>総括申込表!$C$7</f>
        <v>0</v>
      </c>
      <c r="M77" s="63" t="e">
        <f>VLOOKUP(総括申込表!$C$8,男子個人種目!$O$3:$P$49,2,)</f>
        <v>#N/A</v>
      </c>
    </row>
    <row r="78" spans="6:13" x14ac:dyDescent="0.15">
      <c r="F78" s="12"/>
      <c r="H78" s="12"/>
      <c r="J78" s="12"/>
      <c r="L78" s="63">
        <f>総括申込表!$C$7</f>
        <v>0</v>
      </c>
      <c r="M78" s="63" t="e">
        <f>VLOOKUP(総括申込表!$C$8,男子個人種目!$O$3:$P$49,2,)</f>
        <v>#N/A</v>
      </c>
    </row>
    <row r="79" spans="6:13" x14ac:dyDescent="0.15">
      <c r="F79" s="12"/>
      <c r="H79" s="12"/>
      <c r="J79" s="12"/>
      <c r="L79" s="63">
        <f>総括申込表!$C$7</f>
        <v>0</v>
      </c>
      <c r="M79" s="63" t="e">
        <f>VLOOKUP(総括申込表!$C$8,男子個人種目!$O$3:$P$49,2,)</f>
        <v>#N/A</v>
      </c>
    </row>
    <row r="80" spans="6:13" x14ac:dyDescent="0.15">
      <c r="F80" s="12"/>
      <c r="H80" s="12"/>
      <c r="J80" s="12"/>
      <c r="L80" s="63">
        <f>総括申込表!$C$7</f>
        <v>0</v>
      </c>
      <c r="M80" s="63" t="e">
        <f>VLOOKUP(総括申込表!$C$8,男子個人種目!$O$3:$P$49,2,)</f>
        <v>#N/A</v>
      </c>
    </row>
    <row r="81" spans="6:13" x14ac:dyDescent="0.15">
      <c r="F81" s="12"/>
      <c r="H81" s="12"/>
      <c r="J81" s="12"/>
      <c r="L81" s="63">
        <f>総括申込表!$C$7</f>
        <v>0</v>
      </c>
      <c r="M81" s="63" t="e">
        <f>VLOOKUP(総括申込表!$C$8,男子個人種目!$O$3:$P$49,2,)</f>
        <v>#N/A</v>
      </c>
    </row>
    <row r="82" spans="6:13" x14ac:dyDescent="0.15">
      <c r="F82" s="12"/>
      <c r="H82" s="12"/>
      <c r="J82" s="12"/>
      <c r="L82" s="63">
        <f>総括申込表!$C$7</f>
        <v>0</v>
      </c>
      <c r="M82" s="63" t="e">
        <f>VLOOKUP(総括申込表!$C$8,男子個人種目!$O$3:$P$49,2,)</f>
        <v>#N/A</v>
      </c>
    </row>
    <row r="83" spans="6:13" x14ac:dyDescent="0.15">
      <c r="L83" s="63">
        <f>総括申込表!$C$7</f>
        <v>0</v>
      </c>
      <c r="M83" s="63" t="e">
        <f>VLOOKUP(総括申込表!$C$8,男子個人種目!$O$3:$P$49,2,)</f>
        <v>#N/A</v>
      </c>
    </row>
    <row r="84" spans="6:13" x14ac:dyDescent="0.15">
      <c r="L84" s="63">
        <f>総括申込表!$C$7</f>
        <v>0</v>
      </c>
      <c r="M84" s="63" t="e">
        <f>VLOOKUP(総括申込表!$C$8,男子個人種目!$O$3:$P$49,2,)</f>
        <v>#N/A</v>
      </c>
    </row>
    <row r="85" spans="6:13" x14ac:dyDescent="0.15">
      <c r="L85" s="63">
        <f>総括申込表!$C$7</f>
        <v>0</v>
      </c>
      <c r="M85" s="63" t="e">
        <f>VLOOKUP(総括申込表!$C$8,男子個人種目!$O$3:$P$49,2,)</f>
        <v>#N/A</v>
      </c>
    </row>
    <row r="86" spans="6:13" x14ac:dyDescent="0.15">
      <c r="L86" s="63">
        <f>総括申込表!$C$7</f>
        <v>0</v>
      </c>
      <c r="M86" s="63" t="e">
        <f>VLOOKUP(総括申込表!$C$8,男子個人種目!$O$3:$P$49,2,)</f>
        <v>#N/A</v>
      </c>
    </row>
    <row r="87" spans="6:13" x14ac:dyDescent="0.15">
      <c r="L87" s="63">
        <f>総括申込表!$C$7</f>
        <v>0</v>
      </c>
      <c r="M87" s="63" t="e">
        <f>VLOOKUP(総括申込表!$C$8,男子個人種目!$O$3:$P$49,2,)</f>
        <v>#N/A</v>
      </c>
    </row>
    <row r="88" spans="6:13" x14ac:dyDescent="0.15">
      <c r="L88" s="63">
        <f>総括申込表!$C$7</f>
        <v>0</v>
      </c>
      <c r="M88" s="63" t="e">
        <f>VLOOKUP(総括申込表!$C$8,男子個人種目!$O$3:$P$49,2,)</f>
        <v>#N/A</v>
      </c>
    </row>
    <row r="89" spans="6:13" x14ac:dyDescent="0.15">
      <c r="L89" s="63">
        <f>総括申込表!$C$7</f>
        <v>0</v>
      </c>
      <c r="M89" s="63" t="e">
        <f>VLOOKUP(総括申込表!$C$8,男子個人種目!$O$3:$P$49,2,)</f>
        <v>#N/A</v>
      </c>
    </row>
    <row r="90" spans="6:13" x14ac:dyDescent="0.15">
      <c r="L90" s="63">
        <f>総括申込表!$C$7</f>
        <v>0</v>
      </c>
      <c r="M90" s="63" t="e">
        <f>VLOOKUP(総括申込表!$C$8,男子個人種目!$O$3:$P$49,2,)</f>
        <v>#N/A</v>
      </c>
    </row>
    <row r="91" spans="6:13" x14ac:dyDescent="0.15">
      <c r="L91" s="63">
        <f>総括申込表!$C$7</f>
        <v>0</v>
      </c>
      <c r="M91" s="63" t="e">
        <f>VLOOKUP(総括申込表!$C$8,男子個人種目!$O$3:$P$49,2,)</f>
        <v>#N/A</v>
      </c>
    </row>
    <row r="92" spans="6:13" x14ac:dyDescent="0.15">
      <c r="L92" s="63">
        <f>総括申込表!$C$7</f>
        <v>0</v>
      </c>
      <c r="M92" s="63" t="e">
        <f>VLOOKUP(総括申込表!$C$8,男子個人種目!$O$3:$P$49,2,)</f>
        <v>#N/A</v>
      </c>
    </row>
    <row r="93" spans="6:13" x14ac:dyDescent="0.15">
      <c r="L93" s="63">
        <f>総括申込表!$C$7</f>
        <v>0</v>
      </c>
      <c r="M93" s="63" t="e">
        <f>VLOOKUP(総括申込表!$C$8,男子個人種目!$O$3:$P$49,2,)</f>
        <v>#N/A</v>
      </c>
    </row>
    <row r="94" spans="6:13" x14ac:dyDescent="0.15">
      <c r="L94" s="63">
        <f>総括申込表!$C$7</f>
        <v>0</v>
      </c>
      <c r="M94" s="63" t="e">
        <f>VLOOKUP(総括申込表!$C$8,男子個人種目!$O$3:$P$49,2,)</f>
        <v>#N/A</v>
      </c>
    </row>
    <row r="95" spans="6:13" x14ac:dyDescent="0.15">
      <c r="L95" s="63">
        <f>総括申込表!$C$7</f>
        <v>0</v>
      </c>
      <c r="M95" s="63" t="e">
        <f>VLOOKUP(総括申込表!$C$8,男子個人種目!$O$3:$P$49,2,)</f>
        <v>#N/A</v>
      </c>
    </row>
    <row r="96" spans="6:13" x14ac:dyDescent="0.15">
      <c r="L96" s="63">
        <f>総括申込表!$C$7</f>
        <v>0</v>
      </c>
      <c r="M96" s="63" t="e">
        <f>VLOOKUP(総括申込表!$C$8,男子個人種目!$O$3:$P$49,2,)</f>
        <v>#N/A</v>
      </c>
    </row>
    <row r="97" spans="12:13" x14ac:dyDescent="0.15">
      <c r="L97" s="63">
        <f>総括申込表!$C$7</f>
        <v>0</v>
      </c>
      <c r="M97" s="63" t="e">
        <f>VLOOKUP(総括申込表!$C$8,男子個人種目!$O$3:$P$49,2,)</f>
        <v>#N/A</v>
      </c>
    </row>
    <row r="98" spans="12:13" x14ac:dyDescent="0.15">
      <c r="L98" s="63">
        <f>総括申込表!$C$7</f>
        <v>0</v>
      </c>
      <c r="M98" s="63" t="e">
        <f>VLOOKUP(総括申込表!$C$8,男子個人種目!$O$3:$P$49,2,)</f>
        <v>#N/A</v>
      </c>
    </row>
    <row r="99" spans="12:13" x14ac:dyDescent="0.15">
      <c r="L99" s="63">
        <f>総括申込表!$C$7</f>
        <v>0</v>
      </c>
      <c r="M99" s="63" t="e">
        <f>VLOOKUP(総括申込表!$C$8,男子個人種目!$O$3:$P$49,2,)</f>
        <v>#N/A</v>
      </c>
    </row>
    <row r="100" spans="12:13" x14ac:dyDescent="0.15">
      <c r="L100" s="63">
        <f>総括申込表!$C$7</f>
        <v>0</v>
      </c>
      <c r="M100" s="63" t="e">
        <f>VLOOKUP(総括申込表!$C$8,男子個人種目!$O$3:$P$49,2,)</f>
        <v>#N/A</v>
      </c>
    </row>
    <row r="101" spans="12:13" x14ac:dyDescent="0.15">
      <c r="L101" s="63">
        <f>総括申込表!$C$7</f>
        <v>0</v>
      </c>
      <c r="M101" s="63" t="e">
        <f>VLOOKUP(総括申込表!$C$8,男子個人種目!$O$3:$P$49,2,)</f>
        <v>#N/A</v>
      </c>
    </row>
    <row r="102" spans="12:13" x14ac:dyDescent="0.15">
      <c r="L102" s="63">
        <f>総括申込表!$C$7</f>
        <v>0</v>
      </c>
      <c r="M102" s="63" t="e">
        <f>VLOOKUP(総括申込表!$C$8,男子個人種目!$O$3:$P$49,2,)</f>
        <v>#N/A</v>
      </c>
    </row>
    <row r="141" spans="2:2" hidden="1" x14ac:dyDescent="0.15">
      <c r="B141" s="8" t="s">
        <v>32</v>
      </c>
    </row>
    <row r="142" spans="2:2" hidden="1" x14ac:dyDescent="0.15">
      <c r="B142" t="s">
        <v>33</v>
      </c>
    </row>
    <row r="143" spans="2:2" hidden="1" x14ac:dyDescent="0.15">
      <c r="B143" t="s">
        <v>34</v>
      </c>
    </row>
    <row r="144" spans="2:2" hidden="1" x14ac:dyDescent="0.15">
      <c r="B144" t="s">
        <v>35</v>
      </c>
    </row>
    <row r="145" spans="2:2" hidden="1" x14ac:dyDescent="0.15">
      <c r="B145" t="s">
        <v>45</v>
      </c>
    </row>
    <row r="146" spans="2:2" hidden="1" x14ac:dyDescent="0.15">
      <c r="B146" t="s">
        <v>79</v>
      </c>
    </row>
    <row r="147" spans="2:2" hidden="1" x14ac:dyDescent="0.15">
      <c r="B147" t="s">
        <v>36</v>
      </c>
    </row>
    <row r="148" spans="2:2" hidden="1" x14ac:dyDescent="0.15">
      <c r="B148" t="s">
        <v>253</v>
      </c>
    </row>
    <row r="149" spans="2:2" hidden="1" x14ac:dyDescent="0.15">
      <c r="B149" t="s">
        <v>469</v>
      </c>
    </row>
    <row r="150" spans="2:2" hidden="1" x14ac:dyDescent="0.15">
      <c r="B150" t="s">
        <v>37</v>
      </c>
    </row>
    <row r="151" spans="2:2" hidden="1" x14ac:dyDescent="0.15">
      <c r="B151" t="s">
        <v>80</v>
      </c>
    </row>
    <row r="152" spans="2:2" hidden="1" x14ac:dyDescent="0.15">
      <c r="B152" t="s">
        <v>82</v>
      </c>
    </row>
    <row r="153" spans="2:2" hidden="1" x14ac:dyDescent="0.15">
      <c r="B153" t="s">
        <v>81</v>
      </c>
    </row>
    <row r="154" spans="2:2" hidden="1" x14ac:dyDescent="0.15">
      <c r="B154" t="s">
        <v>38</v>
      </c>
    </row>
    <row r="155" spans="2:2" hidden="1" x14ac:dyDescent="0.15">
      <c r="B155" t="s">
        <v>39</v>
      </c>
    </row>
    <row r="156" spans="2:2" hidden="1" x14ac:dyDescent="0.15">
      <c r="B156" t="s">
        <v>40</v>
      </c>
    </row>
    <row r="157" spans="2:2" hidden="1" x14ac:dyDescent="0.15">
      <c r="B157" t="s">
        <v>41</v>
      </c>
    </row>
    <row r="158" spans="2:2" hidden="1" x14ac:dyDescent="0.15">
      <c r="B158" t="s">
        <v>254</v>
      </c>
    </row>
    <row r="159" spans="2:2" hidden="1" x14ac:dyDescent="0.15">
      <c r="B159" t="s">
        <v>107</v>
      </c>
    </row>
    <row r="160" spans="2:2" hidden="1" x14ac:dyDescent="0.15">
      <c r="B160" t="s">
        <v>42</v>
      </c>
    </row>
    <row r="161" spans="2:2" hidden="1" x14ac:dyDescent="0.15">
      <c r="B161" t="s">
        <v>255</v>
      </c>
    </row>
    <row r="162" spans="2:2" hidden="1" x14ac:dyDescent="0.15">
      <c r="B162" t="s">
        <v>43</v>
      </c>
    </row>
    <row r="163" spans="2:2" hidden="1" x14ac:dyDescent="0.15">
      <c r="B163" t="s">
        <v>108</v>
      </c>
    </row>
    <row r="164" spans="2:2" hidden="1" x14ac:dyDescent="0.15">
      <c r="B164" t="s">
        <v>44</v>
      </c>
    </row>
    <row r="165" spans="2:2" hidden="1" x14ac:dyDescent="0.15">
      <c r="B165" t="s">
        <v>106</v>
      </c>
    </row>
  </sheetData>
  <mergeCells count="2">
    <mergeCell ref="L1:M1"/>
    <mergeCell ref="O1:P1"/>
  </mergeCells>
  <phoneticPr fontId="2"/>
  <dataValidations count="3">
    <dataValidation type="whole" imeMode="halfAlpha" allowBlank="1" showInputMessage="1" showErrorMessage="1" sqref="B3:B42" xr:uid="{3B39B035-A61B-484B-9DE3-1BE5CAB754F8}">
      <formula1>1</formula1>
      <formula2>9999</formula2>
    </dataValidation>
    <dataValidation type="textLength" imeMode="halfAlpha" allowBlank="1" showInputMessage="1" showErrorMessage="1" sqref="I3:I49 G3:G49 K3:K50" xr:uid="{4EE9580E-A97D-41F1-84A5-0447697546E3}">
      <formula1>1</formula1>
      <formula2>9999999</formula2>
    </dataValidation>
    <dataValidation type="list" allowBlank="1" showInputMessage="1" showErrorMessage="1" sqref="F3:F82 H3:H82 J3:J82" xr:uid="{AC87B710-5565-43F5-8E88-7915AE8D357F}">
      <formula1>$B$141:$B$165</formula1>
    </dataValidation>
  </dataValidations>
  <pageMargins left="0.7" right="0.7" top="0.75" bottom="0.75" header="0.3" footer="0.3"/>
  <pageSetup paperSize="9" scale="67" orientation="portrait" horizontalDpi="4294967293" r:id="rId1"/>
  <headerFooter alignWithMargins="0">
    <oddHeader>&amp;C男子申込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70"/>
  <sheetViews>
    <sheetView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3.625" customWidth="1"/>
    <col min="3" max="3" width="14" customWidth="1"/>
    <col min="4" max="4" width="5.25" bestFit="1" customWidth="1"/>
    <col min="5" max="5" width="14" customWidth="1"/>
    <col min="6" max="6" width="10.625" customWidth="1"/>
    <col min="7" max="7" width="11.5" customWidth="1"/>
    <col min="8" max="8" width="10.625" customWidth="1"/>
    <col min="9" max="9" width="10.875" customWidth="1"/>
    <col min="10" max="10" width="11" bestFit="1" customWidth="1"/>
    <col min="11" max="11" width="10.875" customWidth="1"/>
    <col min="12" max="12" width="11.625" style="63" customWidth="1"/>
    <col min="13" max="13" width="7.75" style="63" customWidth="1"/>
    <col min="14" max="14" width="5.75" customWidth="1"/>
    <col min="15" max="15" width="10.875" style="1" customWidth="1"/>
    <col min="16" max="16" width="8.625" customWidth="1"/>
  </cols>
  <sheetData>
    <row r="1" spans="1:16" ht="36" x14ac:dyDescent="0.15">
      <c r="B1" s="38" t="s">
        <v>9</v>
      </c>
      <c r="C1" s="3" t="s">
        <v>221</v>
      </c>
      <c r="D1" s="3" t="s">
        <v>9</v>
      </c>
      <c r="E1" s="10" t="s">
        <v>222</v>
      </c>
      <c r="F1" s="10" t="s">
        <v>223</v>
      </c>
      <c r="G1" s="11" t="s">
        <v>224</v>
      </c>
      <c r="H1" s="10" t="s">
        <v>223</v>
      </c>
      <c r="I1" s="11" t="s">
        <v>224</v>
      </c>
      <c r="J1" s="10" t="s">
        <v>223</v>
      </c>
      <c r="K1" s="11" t="s">
        <v>224</v>
      </c>
      <c r="L1" s="109" t="s">
        <v>354</v>
      </c>
      <c r="M1" s="109"/>
      <c r="O1" s="110" t="s">
        <v>355</v>
      </c>
      <c r="P1" s="110"/>
    </row>
    <row r="2" spans="1:16" x14ac:dyDescent="0.15">
      <c r="B2" s="39" t="s">
        <v>206</v>
      </c>
      <c r="C2" s="1" t="s">
        <v>0</v>
      </c>
      <c r="D2" s="1" t="s">
        <v>8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63" t="s">
        <v>49</v>
      </c>
      <c r="M2" s="63" t="s">
        <v>356</v>
      </c>
      <c r="N2" s="1"/>
      <c r="O2" s="13" t="s">
        <v>342</v>
      </c>
      <c r="P2" s="13" t="s">
        <v>356</v>
      </c>
    </row>
    <row r="3" spans="1:16" x14ac:dyDescent="0.15">
      <c r="A3">
        <v>1</v>
      </c>
      <c r="B3" s="40"/>
      <c r="C3" s="40"/>
      <c r="E3" s="40"/>
      <c r="F3" s="40"/>
      <c r="G3" s="41"/>
      <c r="H3" s="40"/>
      <c r="I3" s="2"/>
      <c r="J3" s="40"/>
      <c r="K3" s="2"/>
      <c r="L3" s="63">
        <f>総括申込表!$C$7</f>
        <v>0</v>
      </c>
      <c r="M3" s="63" t="e">
        <f>VLOOKUP(総括申込表!$C$8,男子個人種目!$O$3:$P$49,2,)</f>
        <v>#N/A</v>
      </c>
      <c r="O3" s="13" t="s">
        <v>357</v>
      </c>
      <c r="P3" s="64">
        <v>1</v>
      </c>
    </row>
    <row r="4" spans="1:16" x14ac:dyDescent="0.15">
      <c r="A4">
        <v>2</v>
      </c>
      <c r="B4" s="40"/>
      <c r="C4" s="40"/>
      <c r="E4" s="40"/>
      <c r="F4" s="40"/>
      <c r="G4" s="41"/>
      <c r="H4" s="40"/>
      <c r="I4" s="2"/>
      <c r="J4" s="40"/>
      <c r="K4" s="2"/>
      <c r="L4" s="63">
        <f>総括申込表!$C$7</f>
        <v>0</v>
      </c>
      <c r="M4" s="63" t="e">
        <f>VLOOKUP(総括申込表!$C$8,男子個人種目!$O$3:$P$49,2,)</f>
        <v>#N/A</v>
      </c>
      <c r="O4" s="13" t="s">
        <v>358</v>
      </c>
      <c r="P4" s="64">
        <v>2</v>
      </c>
    </row>
    <row r="5" spans="1:16" x14ac:dyDescent="0.15">
      <c r="A5">
        <v>3</v>
      </c>
      <c r="B5" s="40"/>
      <c r="C5" s="40"/>
      <c r="E5" s="40"/>
      <c r="F5" s="40"/>
      <c r="G5" s="41"/>
      <c r="H5" s="40"/>
      <c r="I5" s="41"/>
      <c r="J5" s="40"/>
      <c r="K5" s="2"/>
      <c r="L5" s="63">
        <f>総括申込表!$C$7</f>
        <v>0</v>
      </c>
      <c r="M5" s="63" t="e">
        <f>VLOOKUP(総括申込表!$C$8,男子個人種目!$O$3:$P$49,2,)</f>
        <v>#N/A</v>
      </c>
      <c r="O5" s="13" t="s">
        <v>359</v>
      </c>
      <c r="P5" s="64">
        <v>3</v>
      </c>
    </row>
    <row r="6" spans="1:16" x14ac:dyDescent="0.15">
      <c r="A6">
        <v>4</v>
      </c>
      <c r="B6" s="40"/>
      <c r="C6" s="40"/>
      <c r="E6" s="40"/>
      <c r="F6" s="40"/>
      <c r="G6" s="41"/>
      <c r="H6" s="40"/>
      <c r="I6" s="41"/>
      <c r="J6" s="40"/>
      <c r="K6" s="2"/>
      <c r="L6" s="63">
        <f>総括申込表!$C$7</f>
        <v>0</v>
      </c>
      <c r="M6" s="63" t="e">
        <f>VLOOKUP(総括申込表!$C$8,男子個人種目!$O$3:$P$49,2,)</f>
        <v>#N/A</v>
      </c>
      <c r="O6" s="13" t="s">
        <v>360</v>
      </c>
      <c r="P6" s="64">
        <v>4</v>
      </c>
    </row>
    <row r="7" spans="1:16" x14ac:dyDescent="0.15">
      <c r="A7">
        <v>5</v>
      </c>
      <c r="B7" s="40"/>
      <c r="C7" s="40"/>
      <c r="E7" s="40"/>
      <c r="F7" s="40"/>
      <c r="G7" s="41"/>
      <c r="H7" s="40"/>
      <c r="I7" s="41"/>
      <c r="J7" s="40"/>
      <c r="K7" s="2"/>
      <c r="L7" s="63">
        <f>総括申込表!$C$7</f>
        <v>0</v>
      </c>
      <c r="M7" s="63" t="e">
        <f>VLOOKUP(総括申込表!$C$8,男子個人種目!$O$3:$P$49,2,)</f>
        <v>#N/A</v>
      </c>
      <c r="O7" s="13" t="s">
        <v>361</v>
      </c>
      <c r="P7" s="64">
        <v>5</v>
      </c>
    </row>
    <row r="8" spans="1:16" x14ac:dyDescent="0.15">
      <c r="A8">
        <v>6</v>
      </c>
      <c r="B8" s="40"/>
      <c r="C8" s="40"/>
      <c r="E8" s="40"/>
      <c r="F8" s="40"/>
      <c r="G8" s="41"/>
      <c r="H8" s="40"/>
      <c r="I8" s="41"/>
      <c r="J8" s="40"/>
      <c r="K8" s="2"/>
      <c r="L8" s="63">
        <f>総括申込表!$C$7</f>
        <v>0</v>
      </c>
      <c r="M8" s="63" t="e">
        <f>VLOOKUP(総括申込表!$C$8,男子個人種目!$O$3:$P$49,2,)</f>
        <v>#N/A</v>
      </c>
      <c r="O8" s="13" t="s">
        <v>362</v>
      </c>
      <c r="P8" s="64">
        <v>6</v>
      </c>
    </row>
    <row r="9" spans="1:16" x14ac:dyDescent="0.15">
      <c r="A9">
        <v>7</v>
      </c>
      <c r="B9" s="40"/>
      <c r="C9" s="40"/>
      <c r="E9" s="40"/>
      <c r="F9" s="40"/>
      <c r="G9" s="41"/>
      <c r="H9" s="40"/>
      <c r="I9" s="41"/>
      <c r="J9" s="40"/>
      <c r="K9" s="2"/>
      <c r="L9" s="63">
        <f>総括申込表!$C$7</f>
        <v>0</v>
      </c>
      <c r="M9" s="63" t="e">
        <f>VLOOKUP(総括申込表!$C$8,男子個人種目!$O$3:$P$49,2,)</f>
        <v>#N/A</v>
      </c>
      <c r="O9" s="13" t="s">
        <v>363</v>
      </c>
      <c r="P9" s="64">
        <v>7</v>
      </c>
    </row>
    <row r="10" spans="1:16" x14ac:dyDescent="0.15">
      <c r="A10">
        <v>8</v>
      </c>
      <c r="B10" s="40"/>
      <c r="C10" s="40"/>
      <c r="E10" s="40"/>
      <c r="F10" s="40"/>
      <c r="G10" s="41"/>
      <c r="H10" s="40"/>
      <c r="I10" s="41"/>
      <c r="J10" s="40"/>
      <c r="K10" s="2"/>
      <c r="L10" s="63">
        <f>総括申込表!$C$7</f>
        <v>0</v>
      </c>
      <c r="M10" s="63" t="e">
        <f>VLOOKUP(総括申込表!$C$8,男子個人種目!$O$3:$P$49,2,)</f>
        <v>#N/A</v>
      </c>
      <c r="O10" s="13" t="s">
        <v>364</v>
      </c>
      <c r="P10" s="64">
        <v>8</v>
      </c>
    </row>
    <row r="11" spans="1:16" x14ac:dyDescent="0.15">
      <c r="A11">
        <v>9</v>
      </c>
      <c r="B11" s="40"/>
      <c r="C11" s="40"/>
      <c r="E11" s="40"/>
      <c r="F11" s="40"/>
      <c r="G11" s="41"/>
      <c r="H11" s="40"/>
      <c r="I11" s="41"/>
      <c r="J11" s="40"/>
      <c r="K11" s="2"/>
      <c r="L11" s="63">
        <f>総括申込表!$C$7</f>
        <v>0</v>
      </c>
      <c r="M11" s="63" t="e">
        <f>VLOOKUP(総括申込表!$C$8,男子個人種目!$O$3:$P$49,2,)</f>
        <v>#N/A</v>
      </c>
      <c r="O11" s="13" t="s">
        <v>365</v>
      </c>
      <c r="P11" s="64">
        <v>9</v>
      </c>
    </row>
    <row r="12" spans="1:16" x14ac:dyDescent="0.15">
      <c r="A12">
        <v>10</v>
      </c>
      <c r="B12" s="40"/>
      <c r="C12" s="40"/>
      <c r="E12" s="40"/>
      <c r="F12" s="40"/>
      <c r="G12" s="41"/>
      <c r="H12" s="40"/>
      <c r="I12" s="41"/>
      <c r="J12" s="40"/>
      <c r="K12" s="2"/>
      <c r="L12" s="63">
        <f>総括申込表!$C$7</f>
        <v>0</v>
      </c>
      <c r="M12" s="63" t="e">
        <f>VLOOKUP(総括申込表!$C$8,男子個人種目!$O$3:$P$49,2,)</f>
        <v>#N/A</v>
      </c>
      <c r="O12" s="13" t="s">
        <v>366</v>
      </c>
      <c r="P12" s="64">
        <v>10</v>
      </c>
    </row>
    <row r="13" spans="1:16" x14ac:dyDescent="0.15">
      <c r="A13">
        <v>11</v>
      </c>
      <c r="F13" s="40"/>
      <c r="G13" s="2"/>
      <c r="H13" s="40"/>
      <c r="I13" s="2"/>
      <c r="J13" s="40"/>
      <c r="K13" s="2"/>
      <c r="L13" s="63">
        <f>総括申込表!$C$7</f>
        <v>0</v>
      </c>
      <c r="M13" s="63" t="e">
        <f>VLOOKUP(総括申込表!$C$8,男子個人種目!$O$3:$P$49,2,)</f>
        <v>#N/A</v>
      </c>
      <c r="O13" s="13" t="s">
        <v>367</v>
      </c>
      <c r="P13" s="64">
        <v>11</v>
      </c>
    </row>
    <row r="14" spans="1:16" x14ac:dyDescent="0.15">
      <c r="A14">
        <v>12</v>
      </c>
      <c r="F14" s="40"/>
      <c r="G14" s="2"/>
      <c r="H14" s="40"/>
      <c r="I14" s="2"/>
      <c r="J14" s="40"/>
      <c r="K14" s="2"/>
      <c r="L14" s="63">
        <f>総括申込表!$C$7</f>
        <v>0</v>
      </c>
      <c r="M14" s="63" t="e">
        <f>VLOOKUP(総括申込表!$C$8,男子個人種目!$O$3:$P$49,2,)</f>
        <v>#N/A</v>
      </c>
      <c r="O14" s="13" t="s">
        <v>368</v>
      </c>
      <c r="P14" s="64">
        <v>12</v>
      </c>
    </row>
    <row r="15" spans="1:16" x14ac:dyDescent="0.15">
      <c r="A15">
        <v>13</v>
      </c>
      <c r="F15" s="40"/>
      <c r="G15" s="2"/>
      <c r="H15" s="40"/>
      <c r="I15" s="2"/>
      <c r="J15" s="40"/>
      <c r="K15" s="2"/>
      <c r="L15" s="63">
        <f>総括申込表!$C$7</f>
        <v>0</v>
      </c>
      <c r="M15" s="63" t="e">
        <f>VLOOKUP(総括申込表!$C$8,男子個人種目!$O$3:$P$49,2,)</f>
        <v>#N/A</v>
      </c>
      <c r="O15" s="13" t="s">
        <v>369</v>
      </c>
      <c r="P15" s="64">
        <v>13</v>
      </c>
    </row>
    <row r="16" spans="1:16" x14ac:dyDescent="0.15">
      <c r="A16">
        <v>14</v>
      </c>
      <c r="F16" s="40"/>
      <c r="G16" s="2"/>
      <c r="H16" s="40"/>
      <c r="I16" s="2"/>
      <c r="J16" s="40"/>
      <c r="K16" s="2"/>
      <c r="L16" s="63">
        <f>総括申込表!$C$7</f>
        <v>0</v>
      </c>
      <c r="M16" s="63" t="e">
        <f>VLOOKUP(総括申込表!$C$8,男子個人種目!$O$3:$P$49,2,)</f>
        <v>#N/A</v>
      </c>
      <c r="O16" s="13" t="s">
        <v>370</v>
      </c>
      <c r="P16" s="64">
        <v>14</v>
      </c>
    </row>
    <row r="17" spans="1:16" x14ac:dyDescent="0.15">
      <c r="A17">
        <v>15</v>
      </c>
      <c r="F17" s="40"/>
      <c r="G17" s="2"/>
      <c r="H17" s="40"/>
      <c r="I17" s="2"/>
      <c r="J17" s="40"/>
      <c r="K17" s="2"/>
      <c r="L17" s="63">
        <f>総括申込表!$C$7</f>
        <v>0</v>
      </c>
      <c r="M17" s="63" t="e">
        <f>VLOOKUP(総括申込表!$C$8,男子個人種目!$O$3:$P$49,2,)</f>
        <v>#N/A</v>
      </c>
      <c r="O17" s="13" t="s">
        <v>371</v>
      </c>
      <c r="P17" s="64">
        <v>15</v>
      </c>
    </row>
    <row r="18" spans="1:16" x14ac:dyDescent="0.15">
      <c r="A18">
        <v>16</v>
      </c>
      <c r="F18" s="40"/>
      <c r="G18" s="2"/>
      <c r="H18" s="40"/>
      <c r="I18" s="2"/>
      <c r="J18" s="40"/>
      <c r="K18" s="2"/>
      <c r="L18" s="63">
        <f>総括申込表!$C$7</f>
        <v>0</v>
      </c>
      <c r="M18" s="63" t="e">
        <f>VLOOKUP(総括申込表!$C$8,男子個人種目!$O$3:$P$49,2,)</f>
        <v>#N/A</v>
      </c>
      <c r="O18" s="13" t="s">
        <v>372</v>
      </c>
      <c r="P18" s="64">
        <v>16</v>
      </c>
    </row>
    <row r="19" spans="1:16" x14ac:dyDescent="0.15">
      <c r="A19">
        <v>17</v>
      </c>
      <c r="F19" s="40"/>
      <c r="G19" s="2"/>
      <c r="H19" s="40"/>
      <c r="I19" s="2"/>
      <c r="J19" s="40"/>
      <c r="K19" s="2"/>
      <c r="L19" s="63">
        <f>総括申込表!$C$7</f>
        <v>0</v>
      </c>
      <c r="M19" s="63" t="e">
        <f>VLOOKUP(総括申込表!$C$8,男子個人種目!$O$3:$P$49,2,)</f>
        <v>#N/A</v>
      </c>
      <c r="O19" s="13" t="s">
        <v>373</v>
      </c>
      <c r="P19" s="64">
        <v>17</v>
      </c>
    </row>
    <row r="20" spans="1:16" x14ac:dyDescent="0.15">
      <c r="A20">
        <v>18</v>
      </c>
      <c r="F20" s="40"/>
      <c r="G20" s="2"/>
      <c r="H20" s="40"/>
      <c r="I20" s="2"/>
      <c r="J20" s="40"/>
      <c r="K20" s="2"/>
      <c r="L20" s="63">
        <f>総括申込表!$C$7</f>
        <v>0</v>
      </c>
      <c r="M20" s="63" t="e">
        <f>VLOOKUP(総括申込表!$C$8,男子個人種目!$O$3:$P$49,2,)</f>
        <v>#N/A</v>
      </c>
      <c r="O20" s="13" t="s">
        <v>374</v>
      </c>
      <c r="P20" s="64">
        <v>18</v>
      </c>
    </row>
    <row r="21" spans="1:16" x14ac:dyDescent="0.15">
      <c r="A21">
        <v>19</v>
      </c>
      <c r="F21" s="40"/>
      <c r="G21" s="2"/>
      <c r="H21" s="40"/>
      <c r="I21" s="2"/>
      <c r="J21" s="40"/>
      <c r="K21" s="2"/>
      <c r="L21" s="63">
        <f>総括申込表!$C$7</f>
        <v>0</v>
      </c>
      <c r="M21" s="63" t="e">
        <f>VLOOKUP(総括申込表!$C$8,男子個人種目!$O$3:$P$49,2,)</f>
        <v>#N/A</v>
      </c>
      <c r="O21" s="13" t="s">
        <v>375</v>
      </c>
      <c r="P21" s="64">
        <v>19</v>
      </c>
    </row>
    <row r="22" spans="1:16" x14ac:dyDescent="0.15">
      <c r="A22">
        <v>20</v>
      </c>
      <c r="F22" s="40"/>
      <c r="G22" s="2"/>
      <c r="H22" s="40"/>
      <c r="I22" s="2"/>
      <c r="J22" s="40"/>
      <c r="K22" s="2"/>
      <c r="L22" s="63">
        <f>総括申込表!$C$7</f>
        <v>0</v>
      </c>
      <c r="M22" s="63" t="e">
        <f>VLOOKUP(総括申込表!$C$8,男子個人種目!$O$3:$P$49,2,)</f>
        <v>#N/A</v>
      </c>
      <c r="O22" s="13" t="s">
        <v>376</v>
      </c>
      <c r="P22" s="64">
        <v>20</v>
      </c>
    </row>
    <row r="23" spans="1:16" x14ac:dyDescent="0.15">
      <c r="A23">
        <v>21</v>
      </c>
      <c r="F23" s="40"/>
      <c r="G23" s="2"/>
      <c r="H23" s="40"/>
      <c r="I23" s="2"/>
      <c r="J23" s="40"/>
      <c r="K23" s="2"/>
      <c r="L23" s="63">
        <f>総括申込表!$C$7</f>
        <v>0</v>
      </c>
      <c r="M23" s="63" t="e">
        <f>VLOOKUP(総括申込表!$C$8,男子個人種目!$O$3:$P$49,2,)</f>
        <v>#N/A</v>
      </c>
      <c r="O23" s="13" t="s">
        <v>377</v>
      </c>
      <c r="P23" s="64">
        <v>21</v>
      </c>
    </row>
    <row r="24" spans="1:16" x14ac:dyDescent="0.15">
      <c r="A24">
        <v>22</v>
      </c>
      <c r="F24" s="40"/>
      <c r="G24" s="2"/>
      <c r="H24" s="40"/>
      <c r="I24" s="2"/>
      <c r="J24" s="40"/>
      <c r="K24" s="2"/>
      <c r="L24" s="63">
        <f>総括申込表!$C$7</f>
        <v>0</v>
      </c>
      <c r="M24" s="63" t="e">
        <f>VLOOKUP(総括申込表!$C$8,男子個人種目!$O$3:$P$49,2,)</f>
        <v>#N/A</v>
      </c>
      <c r="O24" s="13" t="s">
        <v>378</v>
      </c>
      <c r="P24" s="64">
        <v>22</v>
      </c>
    </row>
    <row r="25" spans="1:16" x14ac:dyDescent="0.15">
      <c r="A25">
        <v>23</v>
      </c>
      <c r="F25" s="40"/>
      <c r="G25" s="2"/>
      <c r="H25" s="40"/>
      <c r="I25" s="2"/>
      <c r="J25" s="40"/>
      <c r="K25" s="2"/>
      <c r="L25" s="63">
        <f>総括申込表!$C$7</f>
        <v>0</v>
      </c>
      <c r="M25" s="63" t="e">
        <f>VLOOKUP(総括申込表!$C$8,男子個人種目!$O$3:$P$49,2,)</f>
        <v>#N/A</v>
      </c>
      <c r="O25" s="13" t="s">
        <v>379</v>
      </c>
      <c r="P25" s="64">
        <v>23</v>
      </c>
    </row>
    <row r="26" spans="1:16" x14ac:dyDescent="0.15">
      <c r="A26">
        <v>24</v>
      </c>
      <c r="F26" s="40"/>
      <c r="G26" s="2"/>
      <c r="H26" s="40"/>
      <c r="I26" s="2"/>
      <c r="J26" s="40"/>
      <c r="K26" s="2"/>
      <c r="L26" s="63">
        <f>総括申込表!$C$7</f>
        <v>0</v>
      </c>
      <c r="M26" s="63" t="e">
        <f>VLOOKUP(総括申込表!$C$8,男子個人種目!$O$3:$P$49,2,)</f>
        <v>#N/A</v>
      </c>
      <c r="O26" s="13" t="s">
        <v>380</v>
      </c>
      <c r="P26" s="64">
        <v>24</v>
      </c>
    </row>
    <row r="27" spans="1:16" x14ac:dyDescent="0.15">
      <c r="A27">
        <v>25</v>
      </c>
      <c r="F27" s="40"/>
      <c r="G27" s="2"/>
      <c r="H27" s="40"/>
      <c r="I27" s="2"/>
      <c r="J27" s="40"/>
      <c r="K27" s="2"/>
      <c r="L27" s="63">
        <f>総括申込表!$C$7</f>
        <v>0</v>
      </c>
      <c r="M27" s="63" t="e">
        <f>VLOOKUP(総括申込表!$C$8,男子個人種目!$O$3:$P$49,2,)</f>
        <v>#N/A</v>
      </c>
      <c r="O27" s="13" t="s">
        <v>381</v>
      </c>
      <c r="P27" s="64">
        <v>25</v>
      </c>
    </row>
    <row r="28" spans="1:16" x14ac:dyDescent="0.15">
      <c r="A28">
        <v>26</v>
      </c>
      <c r="F28" s="40"/>
      <c r="G28" s="2"/>
      <c r="H28" s="40"/>
      <c r="I28" s="2"/>
      <c r="J28" s="40"/>
      <c r="K28" s="2"/>
      <c r="L28" s="63">
        <f>総括申込表!$C$7</f>
        <v>0</v>
      </c>
      <c r="M28" s="63" t="e">
        <f>VLOOKUP(総括申込表!$C$8,男子個人種目!$O$3:$P$49,2,)</f>
        <v>#N/A</v>
      </c>
      <c r="O28" s="13" t="s">
        <v>382</v>
      </c>
      <c r="P28" s="64">
        <v>26</v>
      </c>
    </row>
    <row r="29" spans="1:16" x14ac:dyDescent="0.15">
      <c r="A29">
        <v>27</v>
      </c>
      <c r="F29" s="40"/>
      <c r="G29" s="2"/>
      <c r="H29" s="40"/>
      <c r="I29" s="2"/>
      <c r="J29" s="40"/>
      <c r="K29" s="2"/>
      <c r="L29" s="63">
        <f>総括申込表!$C$7</f>
        <v>0</v>
      </c>
      <c r="M29" s="63" t="e">
        <f>VLOOKUP(総括申込表!$C$8,男子個人種目!$O$3:$P$49,2,)</f>
        <v>#N/A</v>
      </c>
      <c r="O29" s="13" t="s">
        <v>383</v>
      </c>
      <c r="P29" s="64">
        <v>27</v>
      </c>
    </row>
    <row r="30" spans="1:16" x14ac:dyDescent="0.15">
      <c r="A30">
        <v>28</v>
      </c>
      <c r="F30" s="40"/>
      <c r="G30" s="2"/>
      <c r="H30" s="40"/>
      <c r="I30" s="2"/>
      <c r="J30" s="40"/>
      <c r="K30" s="2"/>
      <c r="L30" s="63">
        <f>総括申込表!$C$7</f>
        <v>0</v>
      </c>
      <c r="M30" s="63" t="e">
        <f>VLOOKUP(総括申込表!$C$8,男子個人種目!$O$3:$P$49,2,)</f>
        <v>#N/A</v>
      </c>
      <c r="O30" s="13" t="s">
        <v>384</v>
      </c>
      <c r="P30" s="64">
        <v>28</v>
      </c>
    </row>
    <row r="31" spans="1:16" x14ac:dyDescent="0.15">
      <c r="A31">
        <v>29</v>
      </c>
      <c r="F31" s="40"/>
      <c r="G31" s="2"/>
      <c r="H31" s="40"/>
      <c r="I31" s="2"/>
      <c r="J31" s="40"/>
      <c r="K31" s="2"/>
      <c r="L31" s="63">
        <f>総括申込表!$C$7</f>
        <v>0</v>
      </c>
      <c r="M31" s="63" t="e">
        <f>VLOOKUP(総括申込表!$C$8,男子個人種目!$O$3:$P$49,2,)</f>
        <v>#N/A</v>
      </c>
      <c r="O31" s="13" t="s">
        <v>385</v>
      </c>
      <c r="P31" s="64">
        <v>29</v>
      </c>
    </row>
    <row r="32" spans="1:16" x14ac:dyDescent="0.15">
      <c r="A32">
        <v>30</v>
      </c>
      <c r="F32" s="40"/>
      <c r="G32" s="2"/>
      <c r="H32" s="40"/>
      <c r="I32" s="2"/>
      <c r="J32" s="40"/>
      <c r="K32" s="2"/>
      <c r="L32" s="63">
        <f>総括申込表!$C$7</f>
        <v>0</v>
      </c>
      <c r="M32" s="63" t="e">
        <f>VLOOKUP(総括申込表!$C$8,男子個人種目!$O$3:$P$49,2,)</f>
        <v>#N/A</v>
      </c>
      <c r="O32" s="13" t="s">
        <v>386</v>
      </c>
      <c r="P32" s="64">
        <v>30</v>
      </c>
    </row>
    <row r="33" spans="1:16" x14ac:dyDescent="0.15">
      <c r="A33">
        <v>31</v>
      </c>
      <c r="F33" s="40"/>
      <c r="G33" s="2"/>
      <c r="H33" s="40"/>
      <c r="I33" s="2"/>
      <c r="J33" s="40"/>
      <c r="K33" s="2"/>
      <c r="L33" s="63">
        <f>総括申込表!$C$7</f>
        <v>0</v>
      </c>
      <c r="M33" s="63" t="e">
        <f>VLOOKUP(総括申込表!$C$8,男子個人種目!$O$3:$P$49,2,)</f>
        <v>#N/A</v>
      </c>
      <c r="O33" s="13" t="s">
        <v>387</v>
      </c>
      <c r="P33" s="64">
        <v>31</v>
      </c>
    </row>
    <row r="34" spans="1:16" x14ac:dyDescent="0.15">
      <c r="A34">
        <v>32</v>
      </c>
      <c r="F34" s="40"/>
      <c r="G34" s="2"/>
      <c r="H34" s="40"/>
      <c r="I34" s="2"/>
      <c r="J34" s="40"/>
      <c r="K34" s="2"/>
      <c r="L34" s="63">
        <f>総括申込表!$C$7</f>
        <v>0</v>
      </c>
      <c r="M34" s="63" t="e">
        <f>VLOOKUP(総括申込表!$C$8,男子個人種目!$O$3:$P$49,2,)</f>
        <v>#N/A</v>
      </c>
      <c r="O34" s="13" t="s">
        <v>388</v>
      </c>
      <c r="P34" s="64">
        <v>32</v>
      </c>
    </row>
    <row r="35" spans="1:16" x14ac:dyDescent="0.15">
      <c r="A35">
        <v>33</v>
      </c>
      <c r="F35" s="40"/>
      <c r="G35" s="2"/>
      <c r="H35" s="40"/>
      <c r="I35" s="2"/>
      <c r="J35" s="40"/>
      <c r="K35" s="2"/>
      <c r="L35" s="63">
        <f>総括申込表!$C$7</f>
        <v>0</v>
      </c>
      <c r="M35" s="63" t="e">
        <f>VLOOKUP(総括申込表!$C$8,男子個人種目!$O$3:$P$49,2,)</f>
        <v>#N/A</v>
      </c>
      <c r="O35" s="13" t="s">
        <v>389</v>
      </c>
      <c r="P35" s="64">
        <v>33</v>
      </c>
    </row>
    <row r="36" spans="1:16" x14ac:dyDescent="0.15">
      <c r="A36">
        <v>34</v>
      </c>
      <c r="F36" s="40"/>
      <c r="G36" s="2"/>
      <c r="H36" s="40"/>
      <c r="I36" s="2"/>
      <c r="J36" s="40"/>
      <c r="K36" s="2"/>
      <c r="L36" s="63">
        <f>総括申込表!$C$7</f>
        <v>0</v>
      </c>
      <c r="M36" s="63" t="e">
        <f>VLOOKUP(総括申込表!$C$8,男子個人種目!$O$3:$P$49,2,)</f>
        <v>#N/A</v>
      </c>
      <c r="O36" s="13" t="s">
        <v>390</v>
      </c>
      <c r="P36" s="64">
        <v>34</v>
      </c>
    </row>
    <row r="37" spans="1:16" x14ac:dyDescent="0.15">
      <c r="A37">
        <v>35</v>
      </c>
      <c r="F37" s="40"/>
      <c r="G37" s="2"/>
      <c r="H37" s="40"/>
      <c r="I37" s="2"/>
      <c r="J37" s="40"/>
      <c r="K37" s="2"/>
      <c r="L37" s="63">
        <f>総括申込表!$C$7</f>
        <v>0</v>
      </c>
      <c r="M37" s="63" t="e">
        <f>VLOOKUP(総括申込表!$C$8,男子個人種目!$O$3:$P$49,2,)</f>
        <v>#N/A</v>
      </c>
      <c r="O37" s="13" t="s">
        <v>391</v>
      </c>
      <c r="P37" s="64">
        <v>35</v>
      </c>
    </row>
    <row r="38" spans="1:16" x14ac:dyDescent="0.15">
      <c r="A38">
        <v>36</v>
      </c>
      <c r="F38" s="40"/>
      <c r="G38" s="2"/>
      <c r="H38" s="40"/>
      <c r="I38" s="2"/>
      <c r="J38" s="40"/>
      <c r="K38" s="2"/>
      <c r="L38" s="63">
        <f>総括申込表!$C$7</f>
        <v>0</v>
      </c>
      <c r="M38" s="63" t="e">
        <f>VLOOKUP(総括申込表!$C$8,男子個人種目!$O$3:$P$49,2,)</f>
        <v>#N/A</v>
      </c>
      <c r="O38" s="13" t="s">
        <v>392</v>
      </c>
      <c r="P38" s="64">
        <v>36</v>
      </c>
    </row>
    <row r="39" spans="1:16" x14ac:dyDescent="0.15">
      <c r="A39">
        <v>37</v>
      </c>
      <c r="F39" s="40"/>
      <c r="G39" s="2"/>
      <c r="H39" s="40"/>
      <c r="I39" s="2"/>
      <c r="J39" s="40"/>
      <c r="K39" s="2"/>
      <c r="L39" s="63">
        <f>総括申込表!$C$7</f>
        <v>0</v>
      </c>
      <c r="M39" s="63" t="e">
        <f>VLOOKUP(総括申込表!$C$8,男子個人種目!$O$3:$P$49,2,)</f>
        <v>#N/A</v>
      </c>
      <c r="O39" s="13" t="s">
        <v>393</v>
      </c>
      <c r="P39" s="64">
        <v>37</v>
      </c>
    </row>
    <row r="40" spans="1:16" x14ac:dyDescent="0.15">
      <c r="A40">
        <v>38</v>
      </c>
      <c r="F40" s="40"/>
      <c r="G40" s="2"/>
      <c r="H40" s="40"/>
      <c r="I40" s="2"/>
      <c r="J40" s="40"/>
      <c r="K40" s="2"/>
      <c r="L40" s="63">
        <f>総括申込表!$C$7</f>
        <v>0</v>
      </c>
      <c r="M40" s="63" t="e">
        <f>VLOOKUP(総括申込表!$C$8,男子個人種目!$O$3:$P$49,2,)</f>
        <v>#N/A</v>
      </c>
      <c r="O40" s="13" t="s">
        <v>394</v>
      </c>
      <c r="P40" s="64">
        <v>38</v>
      </c>
    </row>
    <row r="41" spans="1:16" x14ac:dyDescent="0.15">
      <c r="A41">
        <v>39</v>
      </c>
      <c r="F41" s="40"/>
      <c r="G41" s="2"/>
      <c r="H41" s="40"/>
      <c r="I41" s="2"/>
      <c r="J41" s="40"/>
      <c r="K41" s="2"/>
      <c r="L41" s="63">
        <f>総括申込表!$C$7</f>
        <v>0</v>
      </c>
      <c r="M41" s="63" t="e">
        <f>VLOOKUP(総括申込表!$C$8,男子個人種目!$O$3:$P$49,2,)</f>
        <v>#N/A</v>
      </c>
      <c r="O41" s="13" t="s">
        <v>395</v>
      </c>
      <c r="P41" s="64">
        <v>39</v>
      </c>
    </row>
    <row r="42" spans="1:16" x14ac:dyDescent="0.15">
      <c r="A42">
        <v>40</v>
      </c>
      <c r="F42" s="40"/>
      <c r="G42" s="2"/>
      <c r="H42" s="40"/>
      <c r="I42" s="2"/>
      <c r="J42" s="40"/>
      <c r="K42" s="2"/>
      <c r="L42" s="63">
        <f>総括申込表!$C$7</f>
        <v>0</v>
      </c>
      <c r="M42" s="63" t="e">
        <f>VLOOKUP(総括申込表!$C$8,男子個人種目!$O$3:$P$49,2,)</f>
        <v>#N/A</v>
      </c>
      <c r="O42" s="13" t="s">
        <v>396</v>
      </c>
      <c r="P42" s="64">
        <v>40</v>
      </c>
    </row>
    <row r="43" spans="1:16" x14ac:dyDescent="0.15">
      <c r="A43">
        <v>41</v>
      </c>
      <c r="F43" s="40"/>
      <c r="G43" s="2"/>
      <c r="H43" s="40"/>
      <c r="I43" s="2"/>
      <c r="J43" s="40"/>
      <c r="K43" s="2"/>
      <c r="L43" s="63">
        <f>総括申込表!$C$7</f>
        <v>0</v>
      </c>
      <c r="M43" s="63" t="e">
        <f>VLOOKUP(総括申込表!$C$8,男子個人種目!$O$3:$P$49,2,)</f>
        <v>#N/A</v>
      </c>
      <c r="O43" s="13" t="s">
        <v>397</v>
      </c>
      <c r="P43" s="64">
        <v>41</v>
      </c>
    </row>
    <row r="44" spans="1:16" x14ac:dyDescent="0.15">
      <c r="A44">
        <v>42</v>
      </c>
      <c r="F44" s="40"/>
      <c r="G44" s="2"/>
      <c r="H44" s="40"/>
      <c r="I44" s="2"/>
      <c r="J44" s="40"/>
      <c r="K44" s="2"/>
      <c r="L44" s="63">
        <f>総括申込表!$C$7</f>
        <v>0</v>
      </c>
      <c r="M44" s="63" t="e">
        <f>VLOOKUP(総括申込表!$C$8,男子個人種目!$O$3:$P$49,2,)</f>
        <v>#N/A</v>
      </c>
      <c r="O44" s="13" t="s">
        <v>398</v>
      </c>
      <c r="P44" s="64">
        <v>42</v>
      </c>
    </row>
    <row r="45" spans="1:16" x14ac:dyDescent="0.15">
      <c r="A45">
        <v>43</v>
      </c>
      <c r="F45" s="40"/>
      <c r="G45" s="2"/>
      <c r="H45" s="40"/>
      <c r="I45" s="2"/>
      <c r="J45" s="40"/>
      <c r="K45" s="2"/>
      <c r="L45" s="63">
        <f>総括申込表!$C$7</f>
        <v>0</v>
      </c>
      <c r="M45" s="63" t="e">
        <f>VLOOKUP(総括申込表!$C$8,男子個人種目!$O$3:$P$49,2,)</f>
        <v>#N/A</v>
      </c>
      <c r="O45" s="13" t="s">
        <v>399</v>
      </c>
      <c r="P45" s="64">
        <v>43</v>
      </c>
    </row>
    <row r="46" spans="1:16" x14ac:dyDescent="0.15">
      <c r="A46">
        <v>44</v>
      </c>
      <c r="F46" s="40"/>
      <c r="G46" s="2"/>
      <c r="H46" s="40"/>
      <c r="I46" s="2"/>
      <c r="J46" s="40"/>
      <c r="K46" s="2"/>
      <c r="L46" s="63">
        <f>総括申込表!$C$7</f>
        <v>0</v>
      </c>
      <c r="M46" s="63" t="e">
        <f>VLOOKUP(総括申込表!$C$8,男子個人種目!$O$3:$P$49,2,)</f>
        <v>#N/A</v>
      </c>
      <c r="O46" s="13" t="s">
        <v>400</v>
      </c>
      <c r="P46" s="64">
        <v>44</v>
      </c>
    </row>
    <row r="47" spans="1:16" x14ac:dyDescent="0.15">
      <c r="A47">
        <v>45</v>
      </c>
      <c r="F47" s="40"/>
      <c r="G47" s="2"/>
      <c r="H47" s="40"/>
      <c r="I47" s="2"/>
      <c r="J47" s="40"/>
      <c r="K47" s="2"/>
      <c r="L47" s="63">
        <f>総括申込表!$C$7</f>
        <v>0</v>
      </c>
      <c r="M47" s="63" t="e">
        <f>VLOOKUP(総括申込表!$C$8,男子個人種目!$O$3:$P$49,2,)</f>
        <v>#N/A</v>
      </c>
      <c r="O47" s="13" t="s">
        <v>401</v>
      </c>
      <c r="P47" s="64">
        <v>45</v>
      </c>
    </row>
    <row r="48" spans="1:16" x14ac:dyDescent="0.15">
      <c r="A48">
        <v>46</v>
      </c>
      <c r="F48" s="40"/>
      <c r="G48" s="2"/>
      <c r="H48" s="40"/>
      <c r="I48" s="2"/>
      <c r="J48" s="40"/>
      <c r="K48" s="2"/>
      <c r="L48" s="63">
        <f>総括申込表!$C$7</f>
        <v>0</v>
      </c>
      <c r="M48" s="63" t="e">
        <f>VLOOKUP(総括申込表!$C$8,男子個人種目!$O$3:$P$49,2,)</f>
        <v>#N/A</v>
      </c>
      <c r="O48" s="13" t="s">
        <v>402</v>
      </c>
      <c r="P48" s="64">
        <v>46</v>
      </c>
    </row>
    <row r="49" spans="1:16" x14ac:dyDescent="0.15">
      <c r="A49">
        <v>47</v>
      </c>
      <c r="F49" s="40"/>
      <c r="G49" s="2"/>
      <c r="H49" s="40"/>
      <c r="I49" s="2"/>
      <c r="J49" s="40"/>
      <c r="K49" s="2"/>
      <c r="L49" s="63">
        <f>総括申込表!$C$7</f>
        <v>0</v>
      </c>
      <c r="M49" s="63" t="e">
        <f>VLOOKUP(総括申込表!$C$8,男子個人種目!$O$3:$P$49,2,)</f>
        <v>#N/A</v>
      </c>
      <c r="O49" s="13" t="s">
        <v>403</v>
      </c>
      <c r="P49" s="64">
        <v>47</v>
      </c>
    </row>
    <row r="50" spans="1:16" x14ac:dyDescent="0.15">
      <c r="A50">
        <v>48</v>
      </c>
      <c r="F50" s="40"/>
      <c r="G50" s="2"/>
      <c r="H50" s="40"/>
      <c r="I50" s="2"/>
      <c r="J50" s="40"/>
      <c r="K50" s="2"/>
      <c r="L50" s="63">
        <f>総括申込表!$C$7</f>
        <v>0</v>
      </c>
      <c r="M50" s="63" t="e">
        <f>VLOOKUP(総括申込表!$C$8,男子個人種目!$O$3:$P$49,2,)</f>
        <v>#N/A</v>
      </c>
    </row>
    <row r="51" spans="1:16" x14ac:dyDescent="0.15">
      <c r="A51">
        <v>49</v>
      </c>
      <c r="F51" s="40"/>
      <c r="G51" s="2"/>
      <c r="H51" s="40"/>
      <c r="I51" s="2"/>
      <c r="J51" s="40"/>
      <c r="K51" s="2"/>
      <c r="L51" s="63">
        <f>総括申込表!$C$7</f>
        <v>0</v>
      </c>
      <c r="M51" s="63" t="e">
        <f>VLOOKUP(総括申込表!$C$8,男子個人種目!$O$3:$P$49,2,)</f>
        <v>#N/A</v>
      </c>
    </row>
    <row r="52" spans="1:16" x14ac:dyDescent="0.15">
      <c r="A52">
        <v>50</v>
      </c>
      <c r="F52" s="40"/>
      <c r="G52" s="2"/>
      <c r="H52" s="40"/>
      <c r="I52" s="2"/>
      <c r="J52" s="40"/>
      <c r="K52" s="2"/>
      <c r="L52" s="63">
        <f>総括申込表!$C$7</f>
        <v>0</v>
      </c>
      <c r="M52" s="63" t="e">
        <f>VLOOKUP(総括申込表!$C$8,男子個人種目!$O$3:$P$49,2,)</f>
        <v>#N/A</v>
      </c>
    </row>
    <row r="53" spans="1:16" x14ac:dyDescent="0.15">
      <c r="L53" s="63">
        <f>総括申込表!$C$7</f>
        <v>0</v>
      </c>
      <c r="M53" s="63" t="e">
        <f>VLOOKUP(総括申込表!$C$8,男子個人種目!$O$3:$P$49,2,)</f>
        <v>#N/A</v>
      </c>
    </row>
    <row r="54" spans="1:16" x14ac:dyDescent="0.15">
      <c r="L54" s="63">
        <f>総括申込表!$C$7</f>
        <v>0</v>
      </c>
      <c r="M54" s="63" t="e">
        <f>VLOOKUP(総括申込表!$C$8,男子個人種目!$O$3:$P$49,2,)</f>
        <v>#N/A</v>
      </c>
    </row>
    <row r="55" spans="1:16" x14ac:dyDescent="0.15">
      <c r="L55" s="63">
        <f>総括申込表!$C$7</f>
        <v>0</v>
      </c>
      <c r="M55" s="63" t="e">
        <f>VLOOKUP(総括申込表!$C$8,男子個人種目!$O$3:$P$49,2,)</f>
        <v>#N/A</v>
      </c>
    </row>
    <row r="56" spans="1:16" x14ac:dyDescent="0.15">
      <c r="L56" s="63">
        <f>総括申込表!$C$7</f>
        <v>0</v>
      </c>
      <c r="M56" s="63" t="e">
        <f>VLOOKUP(総括申込表!$C$8,男子個人種目!$O$3:$P$49,2,)</f>
        <v>#N/A</v>
      </c>
    </row>
    <row r="57" spans="1:16" x14ac:dyDescent="0.15">
      <c r="L57" s="63">
        <f>総括申込表!$C$7</f>
        <v>0</v>
      </c>
      <c r="M57" s="63" t="e">
        <f>VLOOKUP(総括申込表!$C$8,男子個人種目!$O$3:$P$49,2,)</f>
        <v>#N/A</v>
      </c>
    </row>
    <row r="58" spans="1:16" x14ac:dyDescent="0.15">
      <c r="L58" s="63">
        <f>総括申込表!$C$7</f>
        <v>0</v>
      </c>
      <c r="M58" s="63" t="e">
        <f>VLOOKUP(総括申込表!$C$8,男子個人種目!$O$3:$P$49,2,)</f>
        <v>#N/A</v>
      </c>
    </row>
    <row r="59" spans="1:16" x14ac:dyDescent="0.15">
      <c r="L59" s="63">
        <f>総括申込表!$C$7</f>
        <v>0</v>
      </c>
      <c r="M59" s="63" t="e">
        <f>VLOOKUP(総括申込表!$C$8,男子個人種目!$O$3:$P$49,2,)</f>
        <v>#N/A</v>
      </c>
    </row>
    <row r="60" spans="1:16" x14ac:dyDescent="0.15">
      <c r="L60" s="63">
        <f>総括申込表!$C$7</f>
        <v>0</v>
      </c>
      <c r="M60" s="63" t="e">
        <f>VLOOKUP(総括申込表!$C$8,男子個人種目!$O$3:$P$49,2,)</f>
        <v>#N/A</v>
      </c>
    </row>
    <row r="61" spans="1:16" x14ac:dyDescent="0.15">
      <c r="L61" s="63">
        <f>総括申込表!$C$7</f>
        <v>0</v>
      </c>
      <c r="M61" s="63" t="e">
        <f>VLOOKUP(総括申込表!$C$8,男子個人種目!$O$3:$P$49,2,)</f>
        <v>#N/A</v>
      </c>
    </row>
    <row r="62" spans="1:16" x14ac:dyDescent="0.15">
      <c r="L62" s="63">
        <f>総括申込表!$C$7</f>
        <v>0</v>
      </c>
      <c r="M62" s="63" t="e">
        <f>VLOOKUP(総括申込表!$C$8,男子個人種目!$O$3:$P$49,2,)</f>
        <v>#N/A</v>
      </c>
    </row>
    <row r="63" spans="1:16" x14ac:dyDescent="0.15">
      <c r="L63" s="63">
        <f>総括申込表!$C$7</f>
        <v>0</v>
      </c>
      <c r="M63" s="63" t="e">
        <f>VLOOKUP(総括申込表!$C$8,男子個人種目!$O$3:$P$49,2,)</f>
        <v>#N/A</v>
      </c>
    </row>
    <row r="64" spans="1:16" x14ac:dyDescent="0.15">
      <c r="L64" s="63">
        <f>総括申込表!$C$7</f>
        <v>0</v>
      </c>
      <c r="M64" s="63" t="e">
        <f>VLOOKUP(総括申込表!$C$8,男子個人種目!$O$3:$P$49,2,)</f>
        <v>#N/A</v>
      </c>
    </row>
    <row r="65" spans="12:13" x14ac:dyDescent="0.15">
      <c r="L65" s="63">
        <f>総括申込表!$C$7</f>
        <v>0</v>
      </c>
      <c r="M65" s="63" t="e">
        <f>VLOOKUP(総括申込表!$C$8,男子個人種目!$O$3:$P$49,2,)</f>
        <v>#N/A</v>
      </c>
    </row>
    <row r="66" spans="12:13" x14ac:dyDescent="0.15">
      <c r="L66" s="63">
        <f>総括申込表!$C$7</f>
        <v>0</v>
      </c>
      <c r="M66" s="63" t="e">
        <f>VLOOKUP(総括申込表!$C$8,男子個人種目!$O$3:$P$49,2,)</f>
        <v>#N/A</v>
      </c>
    </row>
    <row r="67" spans="12:13" x14ac:dyDescent="0.15">
      <c r="L67" s="63">
        <f>総括申込表!$C$7</f>
        <v>0</v>
      </c>
      <c r="M67" s="63" t="e">
        <f>VLOOKUP(総括申込表!$C$8,男子個人種目!$O$3:$P$49,2,)</f>
        <v>#N/A</v>
      </c>
    </row>
    <row r="68" spans="12:13" x14ac:dyDescent="0.15">
      <c r="L68" s="63">
        <f>総括申込表!$C$7</f>
        <v>0</v>
      </c>
      <c r="M68" s="63" t="e">
        <f>VLOOKUP(総括申込表!$C$8,男子個人種目!$O$3:$P$49,2,)</f>
        <v>#N/A</v>
      </c>
    </row>
    <row r="69" spans="12:13" x14ac:dyDescent="0.15">
      <c r="L69" s="63">
        <f>総括申込表!$C$7</f>
        <v>0</v>
      </c>
      <c r="M69" s="63" t="e">
        <f>VLOOKUP(総括申込表!$C$8,男子個人種目!$O$3:$P$49,2,)</f>
        <v>#N/A</v>
      </c>
    </row>
    <row r="70" spans="12:13" x14ac:dyDescent="0.15">
      <c r="L70" s="63">
        <f>総括申込表!$C$7</f>
        <v>0</v>
      </c>
      <c r="M70" s="63" t="e">
        <f>VLOOKUP(総括申込表!$C$8,男子個人種目!$O$3:$P$49,2,)</f>
        <v>#N/A</v>
      </c>
    </row>
    <row r="71" spans="12:13" x14ac:dyDescent="0.15">
      <c r="L71" s="63">
        <f>総括申込表!$C$7</f>
        <v>0</v>
      </c>
      <c r="M71" s="63" t="e">
        <f>VLOOKUP(総括申込表!$C$8,男子個人種目!$O$3:$P$49,2,)</f>
        <v>#N/A</v>
      </c>
    </row>
    <row r="72" spans="12:13" x14ac:dyDescent="0.15">
      <c r="L72" s="63">
        <f>総括申込表!$C$7</f>
        <v>0</v>
      </c>
      <c r="M72" s="63" t="e">
        <f>VLOOKUP(総括申込表!$C$8,男子個人種目!$O$3:$P$49,2,)</f>
        <v>#N/A</v>
      </c>
    </row>
    <row r="73" spans="12:13" x14ac:dyDescent="0.15">
      <c r="L73" s="63">
        <f>総括申込表!$C$7</f>
        <v>0</v>
      </c>
      <c r="M73" s="63" t="e">
        <f>VLOOKUP(総括申込表!$C$8,男子個人種目!$O$3:$P$49,2,)</f>
        <v>#N/A</v>
      </c>
    </row>
    <row r="74" spans="12:13" x14ac:dyDescent="0.15">
      <c r="L74" s="63">
        <f>総括申込表!$C$7</f>
        <v>0</v>
      </c>
      <c r="M74" s="63" t="e">
        <f>VLOOKUP(総括申込表!$C$8,男子個人種目!$O$3:$P$49,2,)</f>
        <v>#N/A</v>
      </c>
    </row>
    <row r="75" spans="12:13" x14ac:dyDescent="0.15">
      <c r="L75" s="63">
        <f>総括申込表!$C$7</f>
        <v>0</v>
      </c>
      <c r="M75" s="63" t="e">
        <f>VLOOKUP(総括申込表!$C$8,男子個人種目!$O$3:$P$49,2,)</f>
        <v>#N/A</v>
      </c>
    </row>
    <row r="76" spans="12:13" x14ac:dyDescent="0.15">
      <c r="L76" s="63">
        <f>総括申込表!$C$7</f>
        <v>0</v>
      </c>
      <c r="M76" s="63" t="e">
        <f>VLOOKUP(総括申込表!$C$8,男子個人種目!$O$3:$P$49,2,)</f>
        <v>#N/A</v>
      </c>
    </row>
    <row r="77" spans="12:13" x14ac:dyDescent="0.15">
      <c r="L77" s="63">
        <f>総括申込表!$C$7</f>
        <v>0</v>
      </c>
      <c r="M77" s="63" t="e">
        <f>VLOOKUP(総括申込表!$C$8,男子個人種目!$O$3:$P$49,2,)</f>
        <v>#N/A</v>
      </c>
    </row>
    <row r="78" spans="12:13" x14ac:dyDescent="0.15">
      <c r="L78" s="63">
        <f>総括申込表!$C$7</f>
        <v>0</v>
      </c>
      <c r="M78" s="63" t="e">
        <f>VLOOKUP(総括申込表!$C$8,男子個人種目!$O$3:$P$49,2,)</f>
        <v>#N/A</v>
      </c>
    </row>
    <row r="79" spans="12:13" x14ac:dyDescent="0.15">
      <c r="L79" s="63">
        <f>総括申込表!$C$7</f>
        <v>0</v>
      </c>
      <c r="M79" s="63" t="e">
        <f>VLOOKUP(総括申込表!$C$8,男子個人種目!$O$3:$P$49,2,)</f>
        <v>#N/A</v>
      </c>
    </row>
    <row r="80" spans="12:13" x14ac:dyDescent="0.15">
      <c r="L80" s="63">
        <f>総括申込表!$C$7</f>
        <v>0</v>
      </c>
      <c r="M80" s="63" t="e">
        <f>VLOOKUP(総括申込表!$C$8,男子個人種目!$O$3:$P$49,2,)</f>
        <v>#N/A</v>
      </c>
    </row>
    <row r="81" spans="12:13" x14ac:dyDescent="0.15">
      <c r="L81" s="63">
        <f>総括申込表!$C$7</f>
        <v>0</v>
      </c>
      <c r="M81" s="63" t="e">
        <f>VLOOKUP(総括申込表!$C$8,男子個人種目!$O$3:$P$49,2,)</f>
        <v>#N/A</v>
      </c>
    </row>
    <row r="82" spans="12:13" x14ac:dyDescent="0.15">
      <c r="L82" s="63">
        <f>総括申込表!$C$7</f>
        <v>0</v>
      </c>
      <c r="M82" s="63" t="e">
        <f>VLOOKUP(総括申込表!$C$8,男子個人種目!$O$3:$P$49,2,)</f>
        <v>#N/A</v>
      </c>
    </row>
    <row r="83" spans="12:13" x14ac:dyDescent="0.15">
      <c r="L83" s="63">
        <f>総括申込表!$C$7</f>
        <v>0</v>
      </c>
      <c r="M83" s="63" t="e">
        <f>VLOOKUP(総括申込表!$C$8,男子個人種目!$O$3:$P$49,2,)</f>
        <v>#N/A</v>
      </c>
    </row>
    <row r="84" spans="12:13" x14ac:dyDescent="0.15">
      <c r="L84" s="63">
        <f>総括申込表!$C$7</f>
        <v>0</v>
      </c>
      <c r="M84" s="63" t="e">
        <f>VLOOKUP(総括申込表!$C$8,男子個人種目!$O$3:$P$49,2,)</f>
        <v>#N/A</v>
      </c>
    </row>
    <row r="85" spans="12:13" x14ac:dyDescent="0.15">
      <c r="L85" s="63">
        <f>総括申込表!$C$7</f>
        <v>0</v>
      </c>
      <c r="M85" s="63" t="e">
        <f>VLOOKUP(総括申込表!$C$8,男子個人種目!$O$3:$P$49,2,)</f>
        <v>#N/A</v>
      </c>
    </row>
    <row r="86" spans="12:13" x14ac:dyDescent="0.15">
      <c r="L86" s="63">
        <f>総括申込表!$C$7</f>
        <v>0</v>
      </c>
      <c r="M86" s="63" t="e">
        <f>VLOOKUP(総括申込表!$C$8,男子個人種目!$O$3:$P$49,2,)</f>
        <v>#N/A</v>
      </c>
    </row>
    <row r="87" spans="12:13" x14ac:dyDescent="0.15">
      <c r="L87" s="63">
        <f>総括申込表!$C$7</f>
        <v>0</v>
      </c>
      <c r="M87" s="63" t="e">
        <f>VLOOKUP(総括申込表!$C$8,男子個人種目!$O$3:$P$49,2,)</f>
        <v>#N/A</v>
      </c>
    </row>
    <row r="88" spans="12:13" x14ac:dyDescent="0.15">
      <c r="L88" s="63">
        <f>総括申込表!$C$7</f>
        <v>0</v>
      </c>
      <c r="M88" s="63" t="e">
        <f>VLOOKUP(総括申込表!$C$8,男子個人種目!$O$3:$P$49,2,)</f>
        <v>#N/A</v>
      </c>
    </row>
    <row r="89" spans="12:13" x14ac:dyDescent="0.15">
      <c r="L89" s="63">
        <f>総括申込表!$C$7</f>
        <v>0</v>
      </c>
      <c r="M89" s="63" t="e">
        <f>VLOOKUP(総括申込表!$C$8,男子個人種目!$O$3:$P$49,2,)</f>
        <v>#N/A</v>
      </c>
    </row>
    <row r="90" spans="12:13" x14ac:dyDescent="0.15">
      <c r="L90" s="63">
        <f>総括申込表!$C$7</f>
        <v>0</v>
      </c>
      <c r="M90" s="63" t="e">
        <f>VLOOKUP(総括申込表!$C$8,男子個人種目!$O$3:$P$49,2,)</f>
        <v>#N/A</v>
      </c>
    </row>
    <row r="91" spans="12:13" x14ac:dyDescent="0.15">
      <c r="L91" s="63">
        <f>総括申込表!$C$7</f>
        <v>0</v>
      </c>
      <c r="M91" s="63" t="e">
        <f>VLOOKUP(総括申込表!$C$8,男子個人種目!$O$3:$P$49,2,)</f>
        <v>#N/A</v>
      </c>
    </row>
    <row r="92" spans="12:13" x14ac:dyDescent="0.15">
      <c r="L92" s="63">
        <f>総括申込表!$C$7</f>
        <v>0</v>
      </c>
      <c r="M92" s="63" t="e">
        <f>VLOOKUP(総括申込表!$C$8,男子個人種目!$O$3:$P$49,2,)</f>
        <v>#N/A</v>
      </c>
    </row>
    <row r="93" spans="12:13" x14ac:dyDescent="0.15">
      <c r="L93" s="63">
        <f>総括申込表!$C$7</f>
        <v>0</v>
      </c>
      <c r="M93" s="63" t="e">
        <f>VLOOKUP(総括申込表!$C$8,男子個人種目!$O$3:$P$49,2,)</f>
        <v>#N/A</v>
      </c>
    </row>
    <row r="94" spans="12:13" x14ac:dyDescent="0.15">
      <c r="L94" s="63">
        <f>総括申込表!$C$7</f>
        <v>0</v>
      </c>
      <c r="M94" s="63" t="e">
        <f>VLOOKUP(総括申込表!$C$8,男子個人種目!$O$3:$P$49,2,)</f>
        <v>#N/A</v>
      </c>
    </row>
    <row r="95" spans="12:13" x14ac:dyDescent="0.15">
      <c r="L95" s="63">
        <f>総括申込表!$C$7</f>
        <v>0</v>
      </c>
      <c r="M95" s="63" t="e">
        <f>VLOOKUP(総括申込表!$C$8,男子個人種目!$O$3:$P$49,2,)</f>
        <v>#N/A</v>
      </c>
    </row>
    <row r="96" spans="12:13" x14ac:dyDescent="0.15">
      <c r="L96" s="63">
        <f>総括申込表!$C$7</f>
        <v>0</v>
      </c>
      <c r="M96" s="63" t="e">
        <f>VLOOKUP(総括申込表!$C$8,男子個人種目!$O$3:$P$49,2,)</f>
        <v>#N/A</v>
      </c>
    </row>
    <row r="97" spans="12:13" x14ac:dyDescent="0.15">
      <c r="L97" s="63">
        <f>総括申込表!$C$7</f>
        <v>0</v>
      </c>
      <c r="M97" s="63" t="e">
        <f>VLOOKUP(総括申込表!$C$8,男子個人種目!$O$3:$P$49,2,)</f>
        <v>#N/A</v>
      </c>
    </row>
    <row r="98" spans="12:13" x14ac:dyDescent="0.15">
      <c r="L98" s="63">
        <f>総括申込表!$C$7</f>
        <v>0</v>
      </c>
      <c r="M98" s="63" t="e">
        <f>VLOOKUP(総括申込表!$C$8,男子個人種目!$O$3:$P$49,2,)</f>
        <v>#N/A</v>
      </c>
    </row>
    <row r="99" spans="12:13" x14ac:dyDescent="0.15">
      <c r="L99" s="63">
        <f>総括申込表!$C$7</f>
        <v>0</v>
      </c>
      <c r="M99" s="63" t="e">
        <f>VLOOKUP(総括申込表!$C$8,男子個人種目!$O$3:$P$49,2,)</f>
        <v>#N/A</v>
      </c>
    </row>
    <row r="100" spans="12:13" x14ac:dyDescent="0.15">
      <c r="L100" s="63">
        <f>総括申込表!$C$7</f>
        <v>0</v>
      </c>
      <c r="M100" s="63" t="e">
        <f>VLOOKUP(総括申込表!$C$8,男子個人種目!$O$3:$P$49,2,)</f>
        <v>#N/A</v>
      </c>
    </row>
    <row r="101" spans="12:13" x14ac:dyDescent="0.15">
      <c r="L101" s="63">
        <f>総括申込表!$C$7</f>
        <v>0</v>
      </c>
      <c r="M101" s="63" t="e">
        <f>VLOOKUP(総括申込表!$C$8,男子個人種目!$O$3:$P$49,2,)</f>
        <v>#N/A</v>
      </c>
    </row>
    <row r="102" spans="12:13" x14ac:dyDescent="0.15">
      <c r="L102" s="63">
        <f>総括申込表!$C$7</f>
        <v>0</v>
      </c>
      <c r="M102" s="63" t="e">
        <f>VLOOKUP(総括申込表!$C$8,男子個人種目!$O$3:$P$49,2,)</f>
        <v>#N/A</v>
      </c>
    </row>
    <row r="147" spans="2:2" ht="15" customHeight="1" x14ac:dyDescent="0.15"/>
    <row r="150" spans="2:2" hidden="1" x14ac:dyDescent="0.15">
      <c r="B150" s="8" t="s">
        <v>209</v>
      </c>
    </row>
    <row r="151" spans="2:2" hidden="1" x14ac:dyDescent="0.15">
      <c r="B151" s="8" t="s">
        <v>210</v>
      </c>
    </row>
    <row r="152" spans="2:2" hidden="1" x14ac:dyDescent="0.15">
      <c r="B152" s="8" t="s">
        <v>207</v>
      </c>
    </row>
    <row r="153" spans="2:2" hidden="1" x14ac:dyDescent="0.15">
      <c r="B153" s="8" t="s">
        <v>208</v>
      </c>
    </row>
    <row r="154" spans="2:2" hidden="1" x14ac:dyDescent="0.15">
      <c r="B154" s="8" t="s">
        <v>211</v>
      </c>
    </row>
    <row r="155" spans="2:2" hidden="1" x14ac:dyDescent="0.15">
      <c r="B155" s="8" t="s">
        <v>213</v>
      </c>
    </row>
    <row r="156" spans="2:2" hidden="1" x14ac:dyDescent="0.15">
      <c r="B156" s="8" t="s">
        <v>256</v>
      </c>
    </row>
    <row r="157" spans="2:2" hidden="1" x14ac:dyDescent="0.15">
      <c r="B157" s="8" t="s">
        <v>257</v>
      </c>
    </row>
    <row r="158" spans="2:2" ht="14.25" hidden="1" customHeight="1" x14ac:dyDescent="0.15">
      <c r="B158" s="114" t="s">
        <v>470</v>
      </c>
    </row>
    <row r="159" spans="2:2" hidden="1" x14ac:dyDescent="0.15">
      <c r="B159" s="8" t="s">
        <v>258</v>
      </c>
    </row>
    <row r="160" spans="2:2" hidden="1" x14ac:dyDescent="0.15">
      <c r="B160" s="8" t="s">
        <v>212</v>
      </c>
    </row>
    <row r="161" spans="2:2" hidden="1" x14ac:dyDescent="0.15">
      <c r="B161" s="8" t="s">
        <v>259</v>
      </c>
    </row>
    <row r="162" spans="2:2" hidden="1" x14ac:dyDescent="0.15">
      <c r="B162" s="8" t="s">
        <v>38</v>
      </c>
    </row>
    <row r="163" spans="2:2" hidden="1" x14ac:dyDescent="0.15">
      <c r="B163" s="8" t="s">
        <v>39</v>
      </c>
    </row>
    <row r="164" spans="2:2" hidden="1" x14ac:dyDescent="0.15">
      <c r="B164" s="8" t="s">
        <v>40</v>
      </c>
    </row>
    <row r="165" spans="2:2" hidden="1" x14ac:dyDescent="0.15">
      <c r="B165" s="8" t="s">
        <v>41</v>
      </c>
    </row>
    <row r="166" spans="2:2" hidden="1" x14ac:dyDescent="0.15">
      <c r="B166" s="8" t="s">
        <v>254</v>
      </c>
    </row>
    <row r="167" spans="2:2" hidden="1" x14ac:dyDescent="0.15">
      <c r="B167" s="8" t="s">
        <v>42</v>
      </c>
    </row>
    <row r="168" spans="2:2" hidden="1" x14ac:dyDescent="0.15">
      <c r="B168" s="8" t="s">
        <v>43</v>
      </c>
    </row>
    <row r="169" spans="2:2" hidden="1" x14ac:dyDescent="0.15">
      <c r="B169" s="8" t="s">
        <v>44</v>
      </c>
    </row>
    <row r="170" spans="2:2" hidden="1" x14ac:dyDescent="0.15">
      <c r="B170" t="s">
        <v>106</v>
      </c>
    </row>
  </sheetData>
  <mergeCells count="2">
    <mergeCell ref="L1:M1"/>
    <mergeCell ref="O1:P1"/>
  </mergeCells>
  <phoneticPr fontId="2"/>
  <dataValidations count="3">
    <dataValidation type="whole" imeMode="halfAlpha" allowBlank="1" showInputMessage="1" showErrorMessage="1" sqref="B3:B51" xr:uid="{A04050FC-4540-4368-B5A4-36E0C4AF5095}">
      <formula1>1</formula1>
      <formula2>9999</formula2>
    </dataValidation>
    <dataValidation type="textLength" imeMode="halfAlpha" allowBlank="1" showInputMessage="1" showErrorMessage="1" sqref="K3:K51 I3:I51 G3:G51" xr:uid="{D21175F7-BF97-410A-9BE7-1CAFDEC895AE}">
      <formula1>1</formula1>
      <formula2>9999999</formula2>
    </dataValidation>
    <dataValidation type="list" imeMode="disabled" allowBlank="1" showInputMessage="1" showErrorMessage="1" sqref="F3:F52 J3:J52 H3:H52" xr:uid="{9590F3B9-9555-4A87-AF78-7CE0863BECBF}">
      <formula1>$B$150:$B$170</formula1>
    </dataValidation>
  </dataValidations>
  <pageMargins left="0.78740157480314965" right="0.78740157480314965" top="0.98425196850393704" bottom="0.98425196850393704" header="0.51181102362204722" footer="0.51181102362204722"/>
  <pageSetup paperSize="9" scale="66" orientation="portrait" horizontalDpi="4294967293" verticalDpi="4294967295" r:id="rId1"/>
  <headerFooter alignWithMargins="0">
    <oddHeader>&amp;C女子申込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5"/>
  <sheetViews>
    <sheetView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3.875" customWidth="1"/>
    <col min="2" max="2" width="10.75" customWidth="1"/>
    <col min="3" max="3" width="11.875" customWidth="1"/>
    <col min="4" max="4" width="12" customWidth="1"/>
    <col min="5" max="5" width="11.5" bestFit="1" customWidth="1"/>
    <col min="6" max="6" width="5.875" customWidth="1"/>
    <col min="8" max="13" width="10.625" customWidth="1"/>
  </cols>
  <sheetData>
    <row r="1" spans="1:15" ht="35.25" customHeight="1" x14ac:dyDescent="0.15">
      <c r="A1" s="112" t="s">
        <v>85</v>
      </c>
      <c r="B1" s="112"/>
      <c r="C1" s="112"/>
      <c r="D1" s="113" t="s">
        <v>404</v>
      </c>
      <c r="E1" s="113"/>
      <c r="F1" s="113"/>
      <c r="G1" s="113"/>
      <c r="H1" s="113"/>
      <c r="I1" s="113"/>
      <c r="J1" s="113"/>
      <c r="K1" s="113"/>
      <c r="L1" s="113"/>
      <c r="M1" s="113"/>
    </row>
    <row r="2" spans="1:15" ht="35.25" customHeight="1" x14ac:dyDescent="0.15">
      <c r="B2" t="s">
        <v>266</v>
      </c>
      <c r="C2" t="s">
        <v>267</v>
      </c>
      <c r="D2" t="s">
        <v>268</v>
      </c>
      <c r="E2" s="65" t="s">
        <v>405</v>
      </c>
      <c r="F2" s="66" t="s">
        <v>406</v>
      </c>
      <c r="G2" s="49" t="s">
        <v>276</v>
      </c>
      <c r="H2" s="16" t="s">
        <v>277</v>
      </c>
      <c r="I2" s="111" t="s">
        <v>228</v>
      </c>
      <c r="J2" s="111"/>
      <c r="K2" s="111"/>
      <c r="L2" s="111"/>
      <c r="M2" s="111"/>
    </row>
    <row r="3" spans="1:15" x14ac:dyDescent="0.15">
      <c r="B3" t="s">
        <v>89</v>
      </c>
      <c r="C3" t="s">
        <v>84</v>
      </c>
      <c r="D3" t="s">
        <v>262</v>
      </c>
      <c r="E3" s="67" t="s">
        <v>49</v>
      </c>
      <c r="F3" s="1" t="s">
        <v>90</v>
      </c>
      <c r="G3" t="s">
        <v>91</v>
      </c>
      <c r="H3" t="s">
        <v>92</v>
      </c>
      <c r="I3" t="s">
        <v>93</v>
      </c>
      <c r="J3" t="s">
        <v>94</v>
      </c>
      <c r="K3" t="s">
        <v>95</v>
      </c>
      <c r="L3" t="s">
        <v>96</v>
      </c>
      <c r="M3" t="s">
        <v>97</v>
      </c>
    </row>
    <row r="4" spans="1:15" x14ac:dyDescent="0.15">
      <c r="A4">
        <v>1</v>
      </c>
      <c r="E4" s="68">
        <f>総括申込表!$C$7</f>
        <v>0</v>
      </c>
      <c r="G4" s="41"/>
      <c r="H4" s="42"/>
      <c r="I4" s="42"/>
      <c r="J4" s="42"/>
      <c r="K4" s="20"/>
      <c r="L4" s="42"/>
      <c r="M4" s="42"/>
    </row>
    <row r="5" spans="1:15" x14ac:dyDescent="0.15">
      <c r="A5">
        <v>2</v>
      </c>
      <c r="E5" s="68">
        <f>総括申込表!$C$7</f>
        <v>0</v>
      </c>
      <c r="G5" s="2"/>
      <c r="H5" s="42"/>
      <c r="I5" s="42"/>
      <c r="J5" s="42"/>
      <c r="K5" s="42"/>
      <c r="L5" s="20"/>
      <c r="M5" s="20"/>
    </row>
    <row r="6" spans="1:15" x14ac:dyDescent="0.15">
      <c r="A6">
        <v>3</v>
      </c>
      <c r="E6" s="68">
        <f>総括申込表!$C$7</f>
        <v>0</v>
      </c>
      <c r="G6" s="2"/>
      <c r="H6" s="2"/>
      <c r="I6" s="20"/>
      <c r="J6" s="2"/>
      <c r="K6" s="2"/>
      <c r="L6" s="2"/>
      <c r="M6" s="2"/>
      <c r="N6" s="2"/>
      <c r="O6" s="2"/>
    </row>
    <row r="7" spans="1:15" x14ac:dyDescent="0.15">
      <c r="A7">
        <v>4</v>
      </c>
      <c r="E7" s="68">
        <f>総括申込表!$C$7</f>
        <v>0</v>
      </c>
      <c r="G7" s="2"/>
      <c r="H7" s="2"/>
      <c r="I7" s="2"/>
      <c r="J7" s="2"/>
      <c r="K7" s="2"/>
      <c r="L7" s="2"/>
      <c r="M7" s="2"/>
      <c r="N7" s="2"/>
    </row>
    <row r="8" spans="1:15" x14ac:dyDescent="0.15">
      <c r="A8">
        <v>5</v>
      </c>
      <c r="E8" s="68">
        <f>総括申込表!$C$7</f>
        <v>0</v>
      </c>
      <c r="G8" s="2"/>
      <c r="H8" s="2"/>
      <c r="I8" s="2"/>
      <c r="J8" s="2"/>
      <c r="K8" s="2"/>
      <c r="L8" s="2"/>
      <c r="M8" s="2"/>
    </row>
    <row r="9" spans="1:15" x14ac:dyDescent="0.15">
      <c r="A9">
        <v>6</v>
      </c>
      <c r="E9" s="68">
        <f>総括申込表!$C$7</f>
        <v>0</v>
      </c>
      <c r="G9" s="2"/>
      <c r="H9" s="2"/>
      <c r="I9" s="2"/>
      <c r="J9" s="2"/>
      <c r="K9" s="2"/>
      <c r="L9" s="2"/>
      <c r="M9" s="2"/>
    </row>
    <row r="10" spans="1:15" x14ac:dyDescent="0.15">
      <c r="A10">
        <v>7</v>
      </c>
      <c r="E10" s="68">
        <f>総括申込表!$C$7</f>
        <v>0</v>
      </c>
      <c r="G10" s="2"/>
      <c r="H10" s="2"/>
      <c r="I10" s="2"/>
      <c r="J10" s="2"/>
      <c r="K10" s="2"/>
      <c r="L10" s="2"/>
      <c r="M10" s="2"/>
    </row>
    <row r="11" spans="1:15" x14ac:dyDescent="0.15">
      <c r="A11">
        <v>8</v>
      </c>
      <c r="E11" s="68">
        <f>総括申込表!$C$7</f>
        <v>0</v>
      </c>
      <c r="G11" s="2"/>
      <c r="H11" s="2"/>
      <c r="I11" s="2"/>
      <c r="J11" s="2"/>
      <c r="K11" s="2"/>
      <c r="L11" s="2"/>
      <c r="M11" s="2"/>
    </row>
    <row r="12" spans="1:15" x14ac:dyDescent="0.15">
      <c r="A12">
        <v>9</v>
      </c>
      <c r="E12" s="68">
        <f>総括申込表!$C$7</f>
        <v>0</v>
      </c>
      <c r="G12" s="2"/>
      <c r="H12" s="2"/>
      <c r="I12" s="2"/>
      <c r="J12" s="2"/>
      <c r="K12" s="2"/>
      <c r="L12" s="2"/>
      <c r="M12" s="2"/>
    </row>
    <row r="13" spans="1:15" x14ac:dyDescent="0.15">
      <c r="A13">
        <v>10</v>
      </c>
      <c r="E13" s="68">
        <f>総括申込表!$C$7</f>
        <v>0</v>
      </c>
      <c r="G13" s="2"/>
      <c r="H13" s="2"/>
      <c r="I13" s="2"/>
      <c r="J13" s="2"/>
      <c r="K13" s="2"/>
      <c r="L13" s="2"/>
      <c r="M13" s="2"/>
    </row>
    <row r="14" spans="1:15" x14ac:dyDescent="0.15">
      <c r="A14">
        <v>11</v>
      </c>
      <c r="E14" s="68">
        <f>総括申込表!$C$7</f>
        <v>0</v>
      </c>
      <c r="G14" s="2"/>
      <c r="H14" s="2"/>
      <c r="I14" s="2"/>
    </row>
    <row r="15" spans="1:15" x14ac:dyDescent="0.15">
      <c r="A15">
        <v>12</v>
      </c>
      <c r="E15" s="68">
        <f>総括申込表!$C$7</f>
        <v>0</v>
      </c>
      <c r="G15" s="2"/>
      <c r="H15" s="2"/>
      <c r="I15" s="2"/>
    </row>
    <row r="16" spans="1:15" x14ac:dyDescent="0.15">
      <c r="A16">
        <v>13</v>
      </c>
      <c r="E16" s="68">
        <f>総括申込表!$C$7</f>
        <v>0</v>
      </c>
      <c r="G16" s="2"/>
      <c r="H16" s="2"/>
      <c r="I16" s="2"/>
    </row>
    <row r="17" spans="1:9" x14ac:dyDescent="0.15">
      <c r="A17">
        <v>14</v>
      </c>
      <c r="E17" s="68">
        <f>総括申込表!$C$7</f>
        <v>0</v>
      </c>
      <c r="G17" s="2"/>
      <c r="H17" s="2"/>
      <c r="I17" s="2"/>
    </row>
    <row r="18" spans="1:9" x14ac:dyDescent="0.15">
      <c r="A18">
        <v>15</v>
      </c>
      <c r="E18" s="68">
        <f>総括申込表!$C$7</f>
        <v>0</v>
      </c>
      <c r="G18" s="2"/>
      <c r="H18" s="2"/>
      <c r="I18" s="2"/>
    </row>
    <row r="19" spans="1:9" x14ac:dyDescent="0.15">
      <c r="A19">
        <v>16</v>
      </c>
      <c r="E19" s="68">
        <f>総括申込表!$C$7</f>
        <v>0</v>
      </c>
      <c r="G19" s="2"/>
      <c r="H19" s="2"/>
      <c r="I19" s="2"/>
    </row>
    <row r="20" spans="1:9" x14ac:dyDescent="0.15">
      <c r="A20">
        <v>17</v>
      </c>
      <c r="E20" s="68">
        <f>総括申込表!$C$7</f>
        <v>0</v>
      </c>
      <c r="G20" s="2"/>
      <c r="H20" s="2"/>
      <c r="I20" s="2"/>
    </row>
    <row r="21" spans="1:9" x14ac:dyDescent="0.15">
      <c r="A21">
        <v>18</v>
      </c>
      <c r="E21" s="68">
        <f>総括申込表!$C$7</f>
        <v>0</v>
      </c>
      <c r="G21" s="2"/>
      <c r="H21" s="2"/>
      <c r="I21" s="2"/>
    </row>
    <row r="22" spans="1:9" x14ac:dyDescent="0.15">
      <c r="A22">
        <v>19</v>
      </c>
      <c r="E22" s="68">
        <f>総括申込表!$C$7</f>
        <v>0</v>
      </c>
      <c r="G22" s="2"/>
      <c r="H22" s="2"/>
      <c r="I22" s="2"/>
    </row>
    <row r="23" spans="1:9" x14ac:dyDescent="0.15">
      <c r="A23">
        <v>20</v>
      </c>
      <c r="E23" s="68">
        <f>総括申込表!$C$7</f>
        <v>0</v>
      </c>
      <c r="G23" s="2"/>
      <c r="H23" s="2"/>
      <c r="I23" s="2"/>
    </row>
    <row r="24" spans="1:9" x14ac:dyDescent="0.15">
      <c r="A24">
        <v>21</v>
      </c>
      <c r="E24" s="68">
        <f>総括申込表!$C$7</f>
        <v>0</v>
      </c>
      <c r="H24" s="2"/>
      <c r="I24" s="2"/>
    </row>
    <row r="25" spans="1:9" x14ac:dyDescent="0.15">
      <c r="A25">
        <v>22</v>
      </c>
      <c r="E25" s="68">
        <f>総括申込表!$C$7</f>
        <v>0</v>
      </c>
      <c r="H25" s="2"/>
      <c r="I25" s="2"/>
    </row>
    <row r="26" spans="1:9" x14ac:dyDescent="0.15">
      <c r="A26">
        <v>23</v>
      </c>
      <c r="E26" s="68">
        <f>総括申込表!$C$7</f>
        <v>0</v>
      </c>
      <c r="H26" s="2"/>
      <c r="I26" s="2"/>
    </row>
    <row r="27" spans="1:9" x14ac:dyDescent="0.15">
      <c r="A27">
        <v>24</v>
      </c>
      <c r="E27" s="68">
        <f>総括申込表!$C$7</f>
        <v>0</v>
      </c>
      <c r="H27" s="2"/>
      <c r="I27" s="2"/>
    </row>
    <row r="28" spans="1:9" x14ac:dyDescent="0.15">
      <c r="A28">
        <v>25</v>
      </c>
      <c r="E28" s="68">
        <f>総括申込表!$C$7</f>
        <v>0</v>
      </c>
      <c r="H28" s="2"/>
      <c r="I28" s="2"/>
    </row>
    <row r="29" spans="1:9" x14ac:dyDescent="0.15">
      <c r="A29">
        <v>26</v>
      </c>
      <c r="E29" s="68">
        <f>総括申込表!$C$7</f>
        <v>0</v>
      </c>
      <c r="H29" s="2"/>
      <c r="I29" s="2"/>
    </row>
    <row r="30" spans="1:9" x14ac:dyDescent="0.15">
      <c r="A30">
        <v>27</v>
      </c>
      <c r="E30" s="68">
        <f>総括申込表!$C$7</f>
        <v>0</v>
      </c>
      <c r="H30" s="2"/>
      <c r="I30" s="2"/>
    </row>
    <row r="31" spans="1:9" x14ac:dyDescent="0.15">
      <c r="A31">
        <v>28</v>
      </c>
      <c r="E31" s="68">
        <f>総括申込表!$C$7</f>
        <v>0</v>
      </c>
      <c r="H31" s="2"/>
      <c r="I31" s="2"/>
    </row>
    <row r="32" spans="1:9" x14ac:dyDescent="0.15">
      <c r="A32">
        <v>29</v>
      </c>
      <c r="E32" s="68">
        <f>総括申込表!$C$7</f>
        <v>0</v>
      </c>
      <c r="H32" s="2"/>
      <c r="I32" s="2"/>
    </row>
    <row r="33" spans="1:9" x14ac:dyDescent="0.15">
      <c r="A33">
        <v>30</v>
      </c>
      <c r="E33" s="68">
        <f>総括申込表!$C$7</f>
        <v>0</v>
      </c>
      <c r="H33" s="2"/>
      <c r="I33" s="2"/>
    </row>
    <row r="49" spans="2:6" ht="13.5" hidden="1" customHeight="1" x14ac:dyDescent="0.15"/>
    <row r="50" spans="2:6" hidden="1" x14ac:dyDescent="0.15">
      <c r="B50" t="s">
        <v>260</v>
      </c>
      <c r="F50" t="s">
        <v>98</v>
      </c>
    </row>
    <row r="51" spans="2:6" hidden="1" x14ac:dyDescent="0.15">
      <c r="B51" t="s">
        <v>103</v>
      </c>
      <c r="F51" t="s">
        <v>99</v>
      </c>
    </row>
    <row r="52" spans="2:6" hidden="1" x14ac:dyDescent="0.15">
      <c r="B52" t="s">
        <v>261</v>
      </c>
      <c r="F52" t="s">
        <v>100</v>
      </c>
    </row>
    <row r="53" spans="2:6" hidden="1" x14ac:dyDescent="0.15">
      <c r="B53" t="s">
        <v>104</v>
      </c>
      <c r="F53" t="s">
        <v>101</v>
      </c>
    </row>
    <row r="54" spans="2:6" hidden="1" x14ac:dyDescent="0.15">
      <c r="F54" t="s">
        <v>102</v>
      </c>
    </row>
    <row r="55" spans="2:6" ht="13.5" hidden="1" customHeight="1" x14ac:dyDescent="0.15"/>
  </sheetData>
  <mergeCells count="3">
    <mergeCell ref="I2:M2"/>
    <mergeCell ref="A1:C1"/>
    <mergeCell ref="D1:M1"/>
  </mergeCells>
  <phoneticPr fontId="2"/>
  <dataValidations count="4">
    <dataValidation type="textLength" imeMode="halfAlpha" allowBlank="1" showInputMessage="1" showErrorMessage="1" sqref="L4:M4 H8:I33 K5 H4:J5 H6:H7 J6:O6 J8:M13 I7:N7" xr:uid="{4E94A3FF-2986-4368-906C-B9224A1026DB}">
      <formula1>1</formula1>
      <formula2>9999</formula2>
    </dataValidation>
    <dataValidation type="textLength" imeMode="halfAlpha" allowBlank="1" showInputMessage="1" showErrorMessage="1" sqref="G4:G13" xr:uid="{11E0E4BE-E99B-4D00-83BA-C98B778AE735}">
      <formula1>1</formula1>
      <formula2>99999</formula2>
    </dataValidation>
    <dataValidation type="list" imeMode="disabled" allowBlank="1" showInputMessage="1" showErrorMessage="1" sqref="F4:F23" xr:uid="{EB8A6568-541F-408E-94AF-70D9928632FE}">
      <formula1>$F$50:$F$54</formula1>
    </dataValidation>
    <dataValidation type="list" imeMode="disabled" allowBlank="1" showInputMessage="1" showErrorMessage="1" sqref="B4:B23" xr:uid="{B7818387-5B88-49DF-B876-3781CE2170D1}">
      <formula1>$B$50:$B$53</formula1>
    </dataValidation>
  </dataValidations>
  <pageMargins left="0.75" right="0.75" top="1" bottom="1" header="0.51200000000000001" footer="0.51200000000000001"/>
  <pageSetup paperSize="9" orientation="landscape" horizontalDpi="4294967293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入力上の注意</vt:lpstr>
      <vt:lpstr>総括申込表</vt:lpstr>
      <vt:lpstr>男子個人種目</vt:lpstr>
      <vt:lpstr>女子個人種目</vt:lpstr>
      <vt:lpstr>リレー</vt:lpstr>
      <vt:lpstr>リレー!Print_Area</vt:lpstr>
      <vt:lpstr>女子個人種目!Print_Area</vt:lpstr>
      <vt:lpstr>総括申込表!Print_Area</vt:lpstr>
      <vt:lpstr>男子個人種目!Print_Area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澄川　幸助</dc:creator>
  <cp:lastModifiedBy>泰史 石井</cp:lastModifiedBy>
  <cp:lastPrinted>2022-04-03T11:44:42Z</cp:lastPrinted>
  <dcterms:created xsi:type="dcterms:W3CDTF">2009-04-26T12:56:41Z</dcterms:created>
  <dcterms:modified xsi:type="dcterms:W3CDTF">2025-03-02T03:21:49Z</dcterms:modified>
</cp:coreProperties>
</file>